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rang\Downloads\"/>
    </mc:Choice>
  </mc:AlternateContent>
  <xr:revisionPtr revIDLastSave="0" documentId="13_ncr:1_{C71F09A4-B526-43B0-8E40-921588E99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2" r:id="rId1"/>
    <sheet name="Sheet2" sheetId="13" r:id="rId2"/>
    <sheet name="Sheet3" sheetId="11" r:id="rId3"/>
    <sheet name="Sheet4" sheetId="14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4" i="14" l="1"/>
  <c r="C23" i="14"/>
  <c r="C22" i="14"/>
  <c r="C21" i="14"/>
  <c r="C20" i="14"/>
  <c r="D9" i="14"/>
  <c r="E7" i="14"/>
  <c r="D7" i="14"/>
  <c r="C7" i="14"/>
  <c r="E5" i="14"/>
  <c r="D14" i="14" l="1"/>
  <c r="G5" i="14" s="1"/>
  <c r="D13" i="14"/>
  <c r="G4" i="14" s="1"/>
  <c r="C13" i="14"/>
  <c r="F4" i="14" s="1"/>
  <c r="C14" i="14"/>
  <c r="F5" i="14" s="1"/>
  <c r="C16" i="14" l="1"/>
  <c r="C17" i="14" s="1"/>
</calcChain>
</file>

<file path=xl/sharedStrings.xml><?xml version="1.0" encoding="utf-8"?>
<sst xmlns="http://schemas.openxmlformats.org/spreadsheetml/2006/main" count="217" uniqueCount="59">
  <si>
    <t>State</t>
  </si>
  <si>
    <t>RI</t>
  </si>
  <si>
    <t>DEL</t>
  </si>
  <si>
    <t>NM</t>
  </si>
  <si>
    <t>MA</t>
  </si>
  <si>
    <t>HI</t>
  </si>
  <si>
    <t>VA</t>
  </si>
  <si>
    <t>NJ</t>
  </si>
  <si>
    <t>OR</t>
  </si>
  <si>
    <t>MN</t>
  </si>
  <si>
    <t>NH</t>
  </si>
  <si>
    <t>IO</t>
  </si>
  <si>
    <t>CO</t>
  </si>
  <si>
    <t>MI</t>
  </si>
  <si>
    <t>AL</t>
  </si>
  <si>
    <t>NC</t>
  </si>
  <si>
    <t>LA</t>
  </si>
  <si>
    <t>AR</t>
  </si>
  <si>
    <t>GA</t>
  </si>
  <si>
    <t>KY</t>
  </si>
  <si>
    <t>MT</t>
  </si>
  <si>
    <t>SD</t>
  </si>
  <si>
    <t>WV</t>
  </si>
  <si>
    <t>ME</t>
  </si>
  <si>
    <t>SC</t>
  </si>
  <si>
    <t>NE</t>
  </si>
  <si>
    <t>TX</t>
  </si>
  <si>
    <t>TN</t>
  </si>
  <si>
    <t>OK</t>
  </si>
  <si>
    <t>KS</t>
  </si>
  <si>
    <t>OK2</t>
  </si>
  <si>
    <t>WY</t>
  </si>
  <si>
    <t>IA</t>
  </si>
  <si>
    <t>100* P[RepublicanWin]</t>
  </si>
  <si>
    <t>Build a Pivot table that shows how many of these elections have probability 0-10%, 10-20%, … 90-100%</t>
  </si>
  <si>
    <t>E or W</t>
  </si>
  <si>
    <t>E</t>
  </si>
  <si>
    <t>W</t>
  </si>
  <si>
    <t>Is that odds ratio statistically significant?</t>
  </si>
  <si>
    <t>Compare eastern states to western states in terms of their propensity to be republican-leaning (&gt;=50% prob. Republican win).  Make this comparison using an odds ratio.</t>
  </si>
  <si>
    <t>Sum of 100* P[RepublicanWin]</t>
  </si>
  <si>
    <t>Column Labels</t>
  </si>
  <si>
    <t>Row Labels</t>
  </si>
  <si>
    <t>(blank)</t>
  </si>
  <si>
    <t>Grand Total</t>
  </si>
  <si>
    <t>1-50</t>
  </si>
  <si>
    <t>51-100</t>
  </si>
  <si>
    <t>Count of E or W</t>
  </si>
  <si>
    <t>Y=0</t>
  </si>
  <si>
    <t>Y=1</t>
  </si>
  <si>
    <t>sum</t>
  </si>
  <si>
    <t>X=0</t>
  </si>
  <si>
    <t>X=1</t>
  </si>
  <si>
    <t>CHI-SQ(1)</t>
  </si>
  <si>
    <t>p-value</t>
  </si>
  <si>
    <t>Some Chi-sq(1) Values</t>
  </si>
  <si>
    <t>Odds Ratio</t>
  </si>
  <si>
    <t>Expected Values</t>
  </si>
  <si>
    <t>Observed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</si>
</sst>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rav/Downloads/PIVOT_TABLE_PROJEC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an" refreshedDate="44879.987353124998" createdVersion="8" refreshedVersion="8" minRefreshableVersion="3" recordCount="36" xr:uid="{BBC91C2C-2D16-47F6-A8C0-046541D4C13D}">
  <cacheSource type="worksheet">
    <worksheetSource ref="A1:C1048576" sheet="ANSWER" r:id="rId2"/>
  </cacheSource>
  <cacheFields count="3">
    <cacheField name="State" numFmtId="0">
      <sharedItems containsBlank="1" count="33">
        <s v="RI"/>
        <s v="DEL"/>
        <s v="NM"/>
        <s v="MA"/>
        <s v="HI"/>
        <s v="VA"/>
        <s v="NJ"/>
        <s v="OR"/>
        <s v="MN"/>
        <s v="NH"/>
        <s v="IO"/>
        <s v="CO"/>
        <s v="MI"/>
        <s v="AL"/>
        <s v="NC"/>
        <s v="LA"/>
        <s v="AR"/>
        <s v="GA"/>
        <s v="KY"/>
        <s v="MT"/>
        <s v="SD"/>
        <s v="WV"/>
        <s v="ME"/>
        <s v="SC"/>
        <s v="NE"/>
        <s v="TX"/>
        <s v="TN"/>
        <s v="OK"/>
        <s v="KS"/>
        <s v="OK2"/>
        <s v="WY"/>
        <s v="IA"/>
        <m/>
      </sharedItems>
    </cacheField>
    <cacheField name="100* P[RepublicanWin]" numFmtId="0">
      <sharedItems containsString="0" containsBlank="1" containsNumber="1" containsInteger="1" minValue="1" maxValue="99" count="19">
        <n v="1"/>
        <n v="2"/>
        <n v="3"/>
        <n v="5"/>
        <n v="10"/>
        <n v="25"/>
        <n v="40"/>
        <n v="45"/>
        <n v="50"/>
        <n v="55"/>
        <n v="70"/>
        <n v="75"/>
        <n v="80"/>
        <n v="90"/>
        <n v="95"/>
        <n v="97"/>
        <n v="98"/>
        <n v="99"/>
        <m/>
      </sharedItems>
      <fieldGroup base="1">
        <rangePr startNum="1" endNum="99" groupInterval="50"/>
        <groupItems count="4">
          <s v="(blank)"/>
          <s v="1-50"/>
          <s v="51-100"/>
          <s v="&gt;101"/>
        </groupItems>
      </fieldGroup>
    </cacheField>
    <cacheField name="E or W" numFmtId="0">
      <sharedItems containsBlank="1" count="3">
        <s v="E"/>
        <s v="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</r>
  <r>
    <x v="1"/>
    <x v="1"/>
    <x v="0"/>
  </r>
  <r>
    <x v="2"/>
    <x v="2"/>
    <x v="1"/>
  </r>
  <r>
    <x v="3"/>
    <x v="3"/>
    <x v="0"/>
  </r>
  <r>
    <x v="4"/>
    <x v="3"/>
    <x v="1"/>
  </r>
  <r>
    <x v="5"/>
    <x v="3"/>
    <x v="0"/>
  </r>
  <r>
    <x v="6"/>
    <x v="3"/>
    <x v="0"/>
  </r>
  <r>
    <x v="7"/>
    <x v="4"/>
    <x v="1"/>
  </r>
  <r>
    <x v="8"/>
    <x v="4"/>
    <x v="1"/>
  </r>
  <r>
    <x v="9"/>
    <x v="5"/>
    <x v="0"/>
  </r>
  <r>
    <x v="10"/>
    <x v="5"/>
    <x v="1"/>
  </r>
  <r>
    <x v="11"/>
    <x v="6"/>
    <x v="1"/>
  </r>
  <r>
    <x v="12"/>
    <x v="7"/>
    <x v="0"/>
  </r>
  <r>
    <x v="13"/>
    <x v="7"/>
    <x v="0"/>
  </r>
  <r>
    <x v="14"/>
    <x v="8"/>
    <x v="0"/>
  </r>
  <r>
    <x v="15"/>
    <x v="9"/>
    <x v="0"/>
  </r>
  <r>
    <x v="16"/>
    <x v="10"/>
    <x v="0"/>
  </r>
  <r>
    <x v="17"/>
    <x v="10"/>
    <x v="0"/>
  </r>
  <r>
    <x v="18"/>
    <x v="11"/>
    <x v="0"/>
  </r>
  <r>
    <x v="19"/>
    <x v="12"/>
    <x v="1"/>
  </r>
  <r>
    <x v="20"/>
    <x v="13"/>
    <x v="1"/>
  </r>
  <r>
    <x v="21"/>
    <x v="13"/>
    <x v="0"/>
  </r>
  <r>
    <x v="22"/>
    <x v="14"/>
    <x v="0"/>
  </r>
  <r>
    <x v="12"/>
    <x v="14"/>
    <x v="0"/>
  </r>
  <r>
    <x v="23"/>
    <x v="15"/>
    <x v="0"/>
  </r>
  <r>
    <x v="24"/>
    <x v="16"/>
    <x v="1"/>
  </r>
  <r>
    <x v="23"/>
    <x v="16"/>
    <x v="0"/>
  </r>
  <r>
    <x v="25"/>
    <x v="16"/>
    <x v="1"/>
  </r>
  <r>
    <x v="26"/>
    <x v="16"/>
    <x v="0"/>
  </r>
  <r>
    <x v="27"/>
    <x v="16"/>
    <x v="1"/>
  </r>
  <r>
    <x v="28"/>
    <x v="17"/>
    <x v="1"/>
  </r>
  <r>
    <x v="29"/>
    <x v="17"/>
    <x v="1"/>
  </r>
  <r>
    <x v="30"/>
    <x v="17"/>
    <x v="1"/>
  </r>
  <r>
    <x v="13"/>
    <x v="17"/>
    <x v="0"/>
  </r>
  <r>
    <x v="31"/>
    <x v="17"/>
    <x v="1"/>
  </r>
  <r>
    <x v="32"/>
    <x v="1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A038F-26DC-4A67-A248-46FA4488743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I7" firstHeaderRow="1" firstDataRow="2" firstDataCol="1"/>
  <pivotFields count="3">
    <pivotField axis="axisCol" showAll="0">
      <items count="34">
        <item x="13"/>
        <item x="16"/>
        <item x="11"/>
        <item x="1"/>
        <item x="17"/>
        <item x="4"/>
        <item x="31"/>
        <item x="10"/>
        <item x="28"/>
        <item x="18"/>
        <item x="15"/>
        <item x="3"/>
        <item x="22"/>
        <item x="12"/>
        <item x="8"/>
        <item x="19"/>
        <item x="14"/>
        <item x="24"/>
        <item x="9"/>
        <item x="6"/>
        <item x="2"/>
        <item x="27"/>
        <item x="29"/>
        <item x="7"/>
        <item x="0"/>
        <item x="23"/>
        <item x="20"/>
        <item x="26"/>
        <item x="25"/>
        <item x="5"/>
        <item x="21"/>
        <item x="30"/>
        <item x="32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100* P[RepublicanWin]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FE75C-302B-4359-901E-3D05837217E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I7" firstHeaderRow="1" firstDataRow="2" firstDataCol="1"/>
  <pivotFields count="3"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E or W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6193F-1BFA-4915-AACC-3E242F964FC4}" name="Table62" displayName="Table62" ref="A1:C37" totalsRowShown="0">
  <autoFilter ref="A1:C37" xr:uid="{C2D6193F-1BFA-4915-AACC-3E242F964FC4}"/>
  <tableColumns count="3">
    <tableColumn id="1" xr3:uid="{8A04C47D-EF09-4E82-B7C2-DF83CA7ECE15}" name="State"/>
    <tableColumn id="2" xr3:uid="{8295FB2A-5B03-432A-8446-BCB1C806CEB2}" name="100* P[RepublicanWin]"/>
    <tableColumn id="3" xr3:uid="{0FA08527-CE33-4B5D-9AF9-E792DB797AD6}" name="E or 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3969-DC1E-4A40-9592-6BA2E4AEE0EA}">
  <dimension ref="A1:C36"/>
  <sheetViews>
    <sheetView tabSelected="1" topLeftCell="A86" workbookViewId="0">
      <selection activeCell="C29" sqref="C29"/>
    </sheetView>
  </sheetViews>
  <sheetFormatPr defaultRowHeight="14.4" x14ac:dyDescent="0.3"/>
  <cols>
    <col min="2" max="2" width="34.44140625" customWidth="1"/>
    <col min="3" max="3" width="12.77734375" customWidth="1"/>
    <col min="14" max="14" width="12.5546875" bestFit="1" customWidth="1"/>
    <col min="15" max="15" width="27.44140625" bestFit="1" customWidth="1"/>
  </cols>
  <sheetData>
    <row r="1" spans="1:3" x14ac:dyDescent="0.3">
      <c r="A1" s="1" t="s">
        <v>0</v>
      </c>
      <c r="B1" s="1" t="s">
        <v>33</v>
      </c>
      <c r="C1" t="s">
        <v>35</v>
      </c>
    </row>
    <row r="2" spans="1:3" x14ac:dyDescent="0.3">
      <c r="A2" s="2" t="s">
        <v>1</v>
      </c>
      <c r="B2" s="2">
        <v>1</v>
      </c>
      <c r="C2" t="s">
        <v>36</v>
      </c>
    </row>
    <row r="3" spans="1:3" x14ac:dyDescent="0.3">
      <c r="A3" s="2" t="s">
        <v>2</v>
      </c>
      <c r="B3" s="2">
        <v>2</v>
      </c>
      <c r="C3" t="s">
        <v>36</v>
      </c>
    </row>
    <row r="4" spans="1:3" x14ac:dyDescent="0.3">
      <c r="A4" s="2" t="s">
        <v>3</v>
      </c>
      <c r="B4" s="2">
        <v>3</v>
      </c>
      <c r="C4" t="s">
        <v>37</v>
      </c>
    </row>
    <row r="5" spans="1:3" x14ac:dyDescent="0.3">
      <c r="A5" s="2" t="s">
        <v>4</v>
      </c>
      <c r="B5" s="2">
        <v>5</v>
      </c>
      <c r="C5" t="s">
        <v>36</v>
      </c>
    </row>
    <row r="6" spans="1:3" x14ac:dyDescent="0.3">
      <c r="A6" s="2" t="s">
        <v>5</v>
      </c>
      <c r="B6" s="2">
        <v>5</v>
      </c>
      <c r="C6" t="s">
        <v>37</v>
      </c>
    </row>
    <row r="7" spans="1:3" x14ac:dyDescent="0.3">
      <c r="A7" s="2" t="s">
        <v>6</v>
      </c>
      <c r="B7" s="2">
        <v>5</v>
      </c>
      <c r="C7" t="s">
        <v>36</v>
      </c>
    </row>
    <row r="8" spans="1:3" x14ac:dyDescent="0.3">
      <c r="A8" s="2" t="s">
        <v>7</v>
      </c>
      <c r="B8" s="2">
        <v>5</v>
      </c>
      <c r="C8" t="s">
        <v>36</v>
      </c>
    </row>
    <row r="9" spans="1:3" x14ac:dyDescent="0.3">
      <c r="A9" s="2" t="s">
        <v>8</v>
      </c>
      <c r="B9" s="2">
        <v>10</v>
      </c>
      <c r="C9" t="s">
        <v>37</v>
      </c>
    </row>
    <row r="10" spans="1:3" x14ac:dyDescent="0.3">
      <c r="A10" s="2" t="s">
        <v>9</v>
      </c>
      <c r="B10" s="2">
        <v>10</v>
      </c>
      <c r="C10" t="s">
        <v>37</v>
      </c>
    </row>
    <row r="11" spans="1:3" x14ac:dyDescent="0.3">
      <c r="A11" s="2" t="s">
        <v>10</v>
      </c>
      <c r="B11" s="2">
        <v>25</v>
      </c>
      <c r="C11" t="s">
        <v>36</v>
      </c>
    </row>
    <row r="12" spans="1:3" x14ac:dyDescent="0.3">
      <c r="A12" s="2" t="s">
        <v>11</v>
      </c>
      <c r="B12" s="2">
        <v>25</v>
      </c>
      <c r="C12" t="s">
        <v>37</v>
      </c>
    </row>
    <row r="13" spans="1:3" x14ac:dyDescent="0.3">
      <c r="A13" s="2" t="s">
        <v>12</v>
      </c>
      <c r="B13" s="2">
        <v>40</v>
      </c>
      <c r="C13" t="s">
        <v>37</v>
      </c>
    </row>
    <row r="14" spans="1:3" x14ac:dyDescent="0.3">
      <c r="A14" s="2" t="s">
        <v>13</v>
      </c>
      <c r="B14" s="2">
        <v>45</v>
      </c>
      <c r="C14" t="s">
        <v>36</v>
      </c>
    </row>
    <row r="15" spans="1:3" x14ac:dyDescent="0.3">
      <c r="A15" s="2" t="s">
        <v>14</v>
      </c>
      <c r="B15" s="2">
        <v>45</v>
      </c>
      <c r="C15" t="s">
        <v>36</v>
      </c>
    </row>
    <row r="16" spans="1:3" x14ac:dyDescent="0.3">
      <c r="A16" s="2" t="s">
        <v>15</v>
      </c>
      <c r="B16" s="2">
        <v>50</v>
      </c>
      <c r="C16" t="s">
        <v>36</v>
      </c>
    </row>
    <row r="17" spans="1:3" x14ac:dyDescent="0.3">
      <c r="A17" s="2" t="s">
        <v>16</v>
      </c>
      <c r="B17" s="2">
        <v>55</v>
      </c>
      <c r="C17" t="s">
        <v>36</v>
      </c>
    </row>
    <row r="18" spans="1:3" x14ac:dyDescent="0.3">
      <c r="A18" s="2" t="s">
        <v>17</v>
      </c>
      <c r="B18" s="2">
        <v>70</v>
      </c>
      <c r="C18" t="s">
        <v>36</v>
      </c>
    </row>
    <row r="19" spans="1:3" x14ac:dyDescent="0.3">
      <c r="A19" s="2" t="s">
        <v>18</v>
      </c>
      <c r="B19" s="2">
        <v>70</v>
      </c>
      <c r="C19" t="s">
        <v>36</v>
      </c>
    </row>
    <row r="20" spans="1:3" x14ac:dyDescent="0.3">
      <c r="A20" s="2" t="s">
        <v>19</v>
      </c>
      <c r="B20" s="2">
        <v>75</v>
      </c>
      <c r="C20" t="s">
        <v>36</v>
      </c>
    </row>
    <row r="21" spans="1:3" x14ac:dyDescent="0.3">
      <c r="A21" s="2" t="s">
        <v>20</v>
      </c>
      <c r="B21" s="2">
        <v>80</v>
      </c>
      <c r="C21" t="s">
        <v>37</v>
      </c>
    </row>
    <row r="22" spans="1:3" x14ac:dyDescent="0.3">
      <c r="A22" s="2" t="s">
        <v>21</v>
      </c>
      <c r="B22" s="2">
        <v>90</v>
      </c>
      <c r="C22" t="s">
        <v>37</v>
      </c>
    </row>
    <row r="23" spans="1:3" x14ac:dyDescent="0.3">
      <c r="A23" s="2" t="s">
        <v>22</v>
      </c>
      <c r="B23" s="2">
        <v>90</v>
      </c>
      <c r="C23" t="s">
        <v>36</v>
      </c>
    </row>
    <row r="24" spans="1:3" x14ac:dyDescent="0.3">
      <c r="A24" s="2" t="s">
        <v>23</v>
      </c>
      <c r="B24" s="2">
        <v>95</v>
      </c>
      <c r="C24" t="s">
        <v>36</v>
      </c>
    </row>
    <row r="25" spans="1:3" x14ac:dyDescent="0.3">
      <c r="A25" s="2" t="s">
        <v>13</v>
      </c>
      <c r="B25" s="2">
        <v>95</v>
      </c>
      <c r="C25" t="s">
        <v>36</v>
      </c>
    </row>
    <row r="26" spans="1:3" x14ac:dyDescent="0.3">
      <c r="A26" s="2" t="s">
        <v>24</v>
      </c>
      <c r="B26" s="2">
        <v>97</v>
      </c>
      <c r="C26" t="s">
        <v>36</v>
      </c>
    </row>
    <row r="27" spans="1:3" x14ac:dyDescent="0.3">
      <c r="A27" s="2" t="s">
        <v>25</v>
      </c>
      <c r="B27" s="2">
        <v>98</v>
      </c>
      <c r="C27" t="s">
        <v>37</v>
      </c>
    </row>
    <row r="28" spans="1:3" x14ac:dyDescent="0.3">
      <c r="A28" s="2" t="s">
        <v>24</v>
      </c>
      <c r="B28" s="2">
        <v>98</v>
      </c>
      <c r="C28" t="s">
        <v>36</v>
      </c>
    </row>
    <row r="29" spans="1:3" x14ac:dyDescent="0.3">
      <c r="A29" s="2" t="s">
        <v>26</v>
      </c>
      <c r="B29" s="2">
        <v>98</v>
      </c>
      <c r="C29" t="s">
        <v>37</v>
      </c>
    </row>
    <row r="30" spans="1:3" x14ac:dyDescent="0.3">
      <c r="A30" s="2" t="s">
        <v>27</v>
      </c>
      <c r="B30" s="2">
        <v>98</v>
      </c>
      <c r="C30" t="s">
        <v>36</v>
      </c>
    </row>
    <row r="31" spans="1:3" x14ac:dyDescent="0.3">
      <c r="A31" s="2" t="s">
        <v>28</v>
      </c>
      <c r="B31" s="2">
        <v>98</v>
      </c>
      <c r="C31" t="s">
        <v>37</v>
      </c>
    </row>
    <row r="32" spans="1:3" x14ac:dyDescent="0.3">
      <c r="A32" s="2" t="s">
        <v>29</v>
      </c>
      <c r="B32" s="2">
        <v>99</v>
      </c>
      <c r="C32" t="s">
        <v>37</v>
      </c>
    </row>
    <row r="33" spans="1:3" x14ac:dyDescent="0.3">
      <c r="A33" s="2" t="s">
        <v>30</v>
      </c>
      <c r="B33" s="2">
        <v>99</v>
      </c>
      <c r="C33" t="s">
        <v>37</v>
      </c>
    </row>
    <row r="34" spans="1:3" x14ac:dyDescent="0.3">
      <c r="A34" s="2" t="s">
        <v>31</v>
      </c>
      <c r="B34" s="2">
        <v>99</v>
      </c>
      <c r="C34" t="s">
        <v>37</v>
      </c>
    </row>
    <row r="35" spans="1:3" x14ac:dyDescent="0.3">
      <c r="A35" s="2" t="s">
        <v>14</v>
      </c>
      <c r="B35" s="2">
        <v>99</v>
      </c>
      <c r="C35" t="s">
        <v>36</v>
      </c>
    </row>
    <row r="36" spans="1:3" x14ac:dyDescent="0.3">
      <c r="A36" s="2" t="s">
        <v>32</v>
      </c>
      <c r="B36" s="2">
        <v>99</v>
      </c>
      <c r="C3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07F0-25AF-4590-9825-3BE78C6EA93A}">
  <dimension ref="A1:AI7"/>
  <sheetViews>
    <sheetView workbookViewId="0">
      <selection activeCell="G5" sqref="G5"/>
    </sheetView>
  </sheetViews>
  <sheetFormatPr defaultRowHeight="14.4" x14ac:dyDescent="0.3"/>
  <cols>
    <col min="1" max="1" width="34.77734375" customWidth="1"/>
    <col min="2" max="2" width="17.44140625" customWidth="1"/>
    <col min="6" max="6" width="13.77734375" customWidth="1"/>
    <col min="35" max="35" width="14.109375" customWidth="1"/>
  </cols>
  <sheetData>
    <row r="1" spans="1:35" x14ac:dyDescent="0.3">
      <c r="A1" s="1" t="s">
        <v>34</v>
      </c>
    </row>
    <row r="2" spans="1:35" x14ac:dyDescent="0.3">
      <c r="A2" s="4" t="s">
        <v>40</v>
      </c>
      <c r="B2" s="4" t="s">
        <v>41</v>
      </c>
    </row>
    <row r="3" spans="1:35" x14ac:dyDescent="0.3">
      <c r="A3" s="4" t="s">
        <v>42</v>
      </c>
      <c r="B3" t="s">
        <v>14</v>
      </c>
      <c r="C3" t="s">
        <v>17</v>
      </c>
      <c r="D3" t="s">
        <v>12</v>
      </c>
      <c r="E3" t="s">
        <v>2</v>
      </c>
      <c r="F3" t="s">
        <v>18</v>
      </c>
      <c r="G3" t="s">
        <v>5</v>
      </c>
      <c r="H3" t="s">
        <v>32</v>
      </c>
      <c r="I3" t="s">
        <v>11</v>
      </c>
      <c r="J3" t="s">
        <v>29</v>
      </c>
      <c r="K3" t="s">
        <v>19</v>
      </c>
      <c r="L3" t="s">
        <v>16</v>
      </c>
      <c r="M3" t="s">
        <v>4</v>
      </c>
      <c r="N3" t="s">
        <v>23</v>
      </c>
      <c r="O3" t="s">
        <v>13</v>
      </c>
      <c r="P3" t="s">
        <v>9</v>
      </c>
      <c r="Q3" t="s">
        <v>20</v>
      </c>
      <c r="R3" t="s">
        <v>15</v>
      </c>
      <c r="S3" t="s">
        <v>25</v>
      </c>
      <c r="T3" t="s">
        <v>10</v>
      </c>
      <c r="U3" t="s">
        <v>7</v>
      </c>
      <c r="V3" t="s">
        <v>3</v>
      </c>
      <c r="W3" t="s">
        <v>28</v>
      </c>
      <c r="X3" t="s">
        <v>30</v>
      </c>
      <c r="Y3" t="s">
        <v>8</v>
      </c>
      <c r="Z3" t="s">
        <v>1</v>
      </c>
      <c r="AA3" t="s">
        <v>24</v>
      </c>
      <c r="AB3" t="s">
        <v>21</v>
      </c>
      <c r="AC3" t="s">
        <v>27</v>
      </c>
      <c r="AD3" t="s">
        <v>26</v>
      </c>
      <c r="AE3" t="s">
        <v>6</v>
      </c>
      <c r="AF3" t="s">
        <v>22</v>
      </c>
      <c r="AG3" t="s">
        <v>31</v>
      </c>
      <c r="AH3" t="s">
        <v>43</v>
      </c>
      <c r="AI3" t="s">
        <v>44</v>
      </c>
    </row>
    <row r="4" spans="1:35" x14ac:dyDescent="0.3">
      <c r="A4" s="3" t="s">
        <v>43</v>
      </c>
    </row>
    <row r="5" spans="1:35" x14ac:dyDescent="0.3">
      <c r="A5" s="3" t="s">
        <v>45</v>
      </c>
      <c r="B5">
        <v>45</v>
      </c>
      <c r="D5">
        <v>40</v>
      </c>
      <c r="E5">
        <v>2</v>
      </c>
      <c r="G5">
        <v>5</v>
      </c>
      <c r="I5">
        <v>25</v>
      </c>
      <c r="M5">
        <v>5</v>
      </c>
      <c r="O5">
        <v>45</v>
      </c>
      <c r="P5">
        <v>10</v>
      </c>
      <c r="R5">
        <v>50</v>
      </c>
      <c r="T5">
        <v>25</v>
      </c>
      <c r="U5">
        <v>5</v>
      </c>
      <c r="V5">
        <v>3</v>
      </c>
      <c r="Y5">
        <v>10</v>
      </c>
      <c r="Z5">
        <v>1</v>
      </c>
      <c r="AE5">
        <v>5</v>
      </c>
      <c r="AI5">
        <v>276</v>
      </c>
    </row>
    <row r="6" spans="1:35" x14ac:dyDescent="0.3">
      <c r="A6" s="3" t="s">
        <v>46</v>
      </c>
      <c r="B6">
        <v>99</v>
      </c>
      <c r="C6">
        <v>70</v>
      </c>
      <c r="F6">
        <v>70</v>
      </c>
      <c r="H6">
        <v>99</v>
      </c>
      <c r="J6">
        <v>99</v>
      </c>
      <c r="K6">
        <v>75</v>
      </c>
      <c r="L6">
        <v>55</v>
      </c>
      <c r="N6">
        <v>95</v>
      </c>
      <c r="O6">
        <v>95</v>
      </c>
      <c r="Q6">
        <v>80</v>
      </c>
      <c r="S6">
        <v>98</v>
      </c>
      <c r="W6">
        <v>98</v>
      </c>
      <c r="X6">
        <v>99</v>
      </c>
      <c r="AA6">
        <v>195</v>
      </c>
      <c r="AB6">
        <v>90</v>
      </c>
      <c r="AC6">
        <v>98</v>
      </c>
      <c r="AD6">
        <v>98</v>
      </c>
      <c r="AF6">
        <v>90</v>
      </c>
      <c r="AG6">
        <v>99</v>
      </c>
      <c r="AI6">
        <v>1802</v>
      </c>
    </row>
    <row r="7" spans="1:35" x14ac:dyDescent="0.3">
      <c r="A7" s="3" t="s">
        <v>44</v>
      </c>
      <c r="B7">
        <v>144</v>
      </c>
      <c r="C7">
        <v>70</v>
      </c>
      <c r="D7">
        <v>40</v>
      </c>
      <c r="E7">
        <v>2</v>
      </c>
      <c r="F7">
        <v>70</v>
      </c>
      <c r="G7">
        <v>5</v>
      </c>
      <c r="H7">
        <v>99</v>
      </c>
      <c r="I7">
        <v>25</v>
      </c>
      <c r="J7">
        <v>99</v>
      </c>
      <c r="K7">
        <v>75</v>
      </c>
      <c r="L7">
        <v>55</v>
      </c>
      <c r="M7">
        <v>5</v>
      </c>
      <c r="N7">
        <v>95</v>
      </c>
      <c r="O7">
        <v>140</v>
      </c>
      <c r="P7">
        <v>10</v>
      </c>
      <c r="Q7">
        <v>80</v>
      </c>
      <c r="R7">
        <v>50</v>
      </c>
      <c r="S7">
        <v>98</v>
      </c>
      <c r="T7">
        <v>25</v>
      </c>
      <c r="U7">
        <v>5</v>
      </c>
      <c r="V7">
        <v>3</v>
      </c>
      <c r="W7">
        <v>98</v>
      </c>
      <c r="X7">
        <v>99</v>
      </c>
      <c r="Y7">
        <v>10</v>
      </c>
      <c r="Z7">
        <v>1</v>
      </c>
      <c r="AA7">
        <v>195</v>
      </c>
      <c r="AB7">
        <v>90</v>
      </c>
      <c r="AC7">
        <v>98</v>
      </c>
      <c r="AD7">
        <v>98</v>
      </c>
      <c r="AE7">
        <v>5</v>
      </c>
      <c r="AF7">
        <v>90</v>
      </c>
      <c r="AG7">
        <v>99</v>
      </c>
      <c r="AI7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5619-B95B-4CCD-B871-2A34BE9570C4}">
  <dimension ref="A1:I37"/>
  <sheetViews>
    <sheetView workbookViewId="0">
      <selection activeCell="H15" sqref="H15"/>
    </sheetView>
  </sheetViews>
  <sheetFormatPr defaultRowHeight="14.4" x14ac:dyDescent="0.3"/>
  <cols>
    <col min="2" max="2" width="23.6640625" customWidth="1"/>
    <col min="5" max="5" width="22.6640625" customWidth="1"/>
    <col min="6" max="6" width="15.33203125" customWidth="1"/>
    <col min="8" max="8" width="13.109375" customWidth="1"/>
    <col min="9" max="9" width="15.33203125" customWidth="1"/>
  </cols>
  <sheetData>
    <row r="1" spans="1:9" x14ac:dyDescent="0.3">
      <c r="A1" t="s">
        <v>0</v>
      </c>
      <c r="B1" t="s">
        <v>33</v>
      </c>
      <c r="C1" t="s">
        <v>35</v>
      </c>
      <c r="D1" s="1" t="s">
        <v>39</v>
      </c>
    </row>
    <row r="2" spans="1:9" x14ac:dyDescent="0.3">
      <c r="E2" s="4" t="s">
        <v>47</v>
      </c>
      <c r="F2" s="4" t="s">
        <v>41</v>
      </c>
    </row>
    <row r="3" spans="1:9" x14ac:dyDescent="0.3">
      <c r="A3" t="s">
        <v>1</v>
      </c>
      <c r="B3">
        <v>1</v>
      </c>
      <c r="C3" t="s">
        <v>36</v>
      </c>
      <c r="E3" s="4" t="s">
        <v>42</v>
      </c>
      <c r="F3" t="s">
        <v>36</v>
      </c>
      <c r="G3" t="s">
        <v>37</v>
      </c>
      <c r="H3" t="s">
        <v>43</v>
      </c>
      <c r="I3" t="s">
        <v>44</v>
      </c>
    </row>
    <row r="4" spans="1:9" x14ac:dyDescent="0.3">
      <c r="A4" t="s">
        <v>2</v>
      </c>
      <c r="B4">
        <v>2</v>
      </c>
      <c r="C4" t="s">
        <v>36</v>
      </c>
      <c r="E4" s="3" t="s">
        <v>43</v>
      </c>
    </row>
    <row r="5" spans="1:9" x14ac:dyDescent="0.3">
      <c r="A5" t="s">
        <v>4</v>
      </c>
      <c r="B5">
        <v>5</v>
      </c>
      <c r="C5" t="s">
        <v>36</v>
      </c>
      <c r="E5" s="3" t="s">
        <v>45</v>
      </c>
      <c r="F5">
        <v>9</v>
      </c>
      <c r="G5">
        <v>6</v>
      </c>
      <c r="I5">
        <v>15</v>
      </c>
    </row>
    <row r="6" spans="1:9" x14ac:dyDescent="0.3">
      <c r="A6" t="s">
        <v>6</v>
      </c>
      <c r="B6">
        <v>5</v>
      </c>
      <c r="C6" t="s">
        <v>36</v>
      </c>
      <c r="E6" s="3" t="s">
        <v>46</v>
      </c>
      <c r="F6">
        <v>11</v>
      </c>
      <c r="G6">
        <v>9</v>
      </c>
      <c r="I6">
        <v>20</v>
      </c>
    </row>
    <row r="7" spans="1:9" x14ac:dyDescent="0.3">
      <c r="A7" t="s">
        <v>7</v>
      </c>
      <c r="B7">
        <v>5</v>
      </c>
      <c r="C7" t="s">
        <v>36</v>
      </c>
      <c r="E7" s="3" t="s">
        <v>44</v>
      </c>
      <c r="F7">
        <v>20</v>
      </c>
      <c r="G7">
        <v>15</v>
      </c>
      <c r="I7">
        <v>35</v>
      </c>
    </row>
    <row r="8" spans="1:9" x14ac:dyDescent="0.3">
      <c r="A8" t="s">
        <v>10</v>
      </c>
      <c r="B8">
        <v>25</v>
      </c>
      <c r="C8" t="s">
        <v>36</v>
      </c>
    </row>
    <row r="9" spans="1:9" x14ac:dyDescent="0.3">
      <c r="A9" t="s">
        <v>13</v>
      </c>
      <c r="B9">
        <v>45</v>
      </c>
      <c r="C9" t="s">
        <v>36</v>
      </c>
    </row>
    <row r="10" spans="1:9" x14ac:dyDescent="0.3">
      <c r="A10" t="s">
        <v>14</v>
      </c>
      <c r="B10">
        <v>45</v>
      </c>
      <c r="C10" t="s">
        <v>36</v>
      </c>
    </row>
    <row r="11" spans="1:9" x14ac:dyDescent="0.3">
      <c r="A11" t="s">
        <v>15</v>
      </c>
      <c r="B11">
        <v>50</v>
      </c>
      <c r="C11" t="s">
        <v>36</v>
      </c>
    </row>
    <row r="12" spans="1:9" x14ac:dyDescent="0.3">
      <c r="A12" t="s">
        <v>3</v>
      </c>
      <c r="B12">
        <v>3</v>
      </c>
      <c r="C12" t="s">
        <v>37</v>
      </c>
    </row>
    <row r="13" spans="1:9" x14ac:dyDescent="0.3">
      <c r="A13" t="s">
        <v>5</v>
      </c>
      <c r="B13">
        <v>5</v>
      </c>
      <c r="C13" t="s">
        <v>37</v>
      </c>
    </row>
    <row r="14" spans="1:9" x14ac:dyDescent="0.3">
      <c r="A14" t="s">
        <v>8</v>
      </c>
      <c r="B14">
        <v>10</v>
      </c>
      <c r="C14" t="s">
        <v>37</v>
      </c>
    </row>
    <row r="15" spans="1:9" x14ac:dyDescent="0.3">
      <c r="A15" t="s">
        <v>9</v>
      </c>
      <c r="B15">
        <v>10</v>
      </c>
      <c r="C15" t="s">
        <v>37</v>
      </c>
    </row>
    <row r="16" spans="1:9" x14ac:dyDescent="0.3">
      <c r="A16" t="s">
        <v>11</v>
      </c>
      <c r="B16">
        <v>25</v>
      </c>
      <c r="C16" t="s">
        <v>37</v>
      </c>
    </row>
    <row r="17" spans="1:3" x14ac:dyDescent="0.3">
      <c r="A17" t="s">
        <v>12</v>
      </c>
      <c r="B17">
        <v>40</v>
      </c>
      <c r="C17" t="s">
        <v>37</v>
      </c>
    </row>
    <row r="18" spans="1:3" x14ac:dyDescent="0.3">
      <c r="A18" t="s">
        <v>16</v>
      </c>
      <c r="B18">
        <v>55</v>
      </c>
      <c r="C18" t="s">
        <v>36</v>
      </c>
    </row>
    <row r="19" spans="1:3" x14ac:dyDescent="0.3">
      <c r="A19" t="s">
        <v>17</v>
      </c>
      <c r="B19">
        <v>70</v>
      </c>
      <c r="C19" t="s">
        <v>36</v>
      </c>
    </row>
    <row r="20" spans="1:3" x14ac:dyDescent="0.3">
      <c r="A20" t="s">
        <v>18</v>
      </c>
      <c r="B20">
        <v>70</v>
      </c>
      <c r="C20" t="s">
        <v>36</v>
      </c>
    </row>
    <row r="21" spans="1:3" x14ac:dyDescent="0.3">
      <c r="A21" t="s">
        <v>19</v>
      </c>
      <c r="B21">
        <v>75</v>
      </c>
      <c r="C21" t="s">
        <v>36</v>
      </c>
    </row>
    <row r="22" spans="1:3" x14ac:dyDescent="0.3">
      <c r="A22" t="s">
        <v>22</v>
      </c>
      <c r="B22">
        <v>90</v>
      </c>
      <c r="C22" t="s">
        <v>36</v>
      </c>
    </row>
    <row r="23" spans="1:3" x14ac:dyDescent="0.3">
      <c r="A23" t="s">
        <v>23</v>
      </c>
      <c r="B23">
        <v>95</v>
      </c>
      <c r="C23" t="s">
        <v>36</v>
      </c>
    </row>
    <row r="24" spans="1:3" x14ac:dyDescent="0.3">
      <c r="A24" t="s">
        <v>13</v>
      </c>
      <c r="B24">
        <v>95</v>
      </c>
      <c r="C24" t="s">
        <v>36</v>
      </c>
    </row>
    <row r="25" spans="1:3" x14ac:dyDescent="0.3">
      <c r="A25" t="s">
        <v>24</v>
      </c>
      <c r="B25">
        <v>97</v>
      </c>
      <c r="C25" t="s">
        <v>36</v>
      </c>
    </row>
    <row r="26" spans="1:3" x14ac:dyDescent="0.3">
      <c r="A26" t="s">
        <v>24</v>
      </c>
      <c r="B26">
        <v>98</v>
      </c>
      <c r="C26" t="s">
        <v>36</v>
      </c>
    </row>
    <row r="27" spans="1:3" x14ac:dyDescent="0.3">
      <c r="A27" t="s">
        <v>27</v>
      </c>
      <c r="B27">
        <v>98</v>
      </c>
      <c r="C27" t="s">
        <v>36</v>
      </c>
    </row>
    <row r="28" spans="1:3" x14ac:dyDescent="0.3">
      <c r="A28" t="s">
        <v>14</v>
      </c>
      <c r="B28">
        <v>99</v>
      </c>
      <c r="C28" t="s">
        <v>36</v>
      </c>
    </row>
    <row r="29" spans="1:3" x14ac:dyDescent="0.3">
      <c r="A29" t="s">
        <v>20</v>
      </c>
      <c r="B29">
        <v>80</v>
      </c>
      <c r="C29" t="s">
        <v>37</v>
      </c>
    </row>
    <row r="30" spans="1:3" x14ac:dyDescent="0.3">
      <c r="A30" t="s">
        <v>21</v>
      </c>
      <c r="B30">
        <v>90</v>
      </c>
      <c r="C30" t="s">
        <v>37</v>
      </c>
    </row>
    <row r="31" spans="1:3" x14ac:dyDescent="0.3">
      <c r="A31" t="s">
        <v>25</v>
      </c>
      <c r="B31">
        <v>98</v>
      </c>
      <c r="C31" t="s">
        <v>37</v>
      </c>
    </row>
    <row r="32" spans="1:3" x14ac:dyDescent="0.3">
      <c r="A32" t="s">
        <v>26</v>
      </c>
      <c r="B32">
        <v>98</v>
      </c>
      <c r="C32" t="s">
        <v>37</v>
      </c>
    </row>
    <row r="33" spans="1:3" x14ac:dyDescent="0.3">
      <c r="A33" t="s">
        <v>28</v>
      </c>
      <c r="B33">
        <v>98</v>
      </c>
      <c r="C33" t="s">
        <v>37</v>
      </c>
    </row>
    <row r="34" spans="1:3" x14ac:dyDescent="0.3">
      <c r="A34" t="s">
        <v>29</v>
      </c>
      <c r="B34">
        <v>99</v>
      </c>
      <c r="C34" t="s">
        <v>37</v>
      </c>
    </row>
    <row r="35" spans="1:3" x14ac:dyDescent="0.3">
      <c r="A35" t="s">
        <v>30</v>
      </c>
      <c r="B35">
        <v>99</v>
      </c>
      <c r="C35" t="s">
        <v>37</v>
      </c>
    </row>
    <row r="36" spans="1:3" x14ac:dyDescent="0.3">
      <c r="A36" t="s">
        <v>31</v>
      </c>
      <c r="B36">
        <v>99</v>
      </c>
      <c r="C36" t="s">
        <v>37</v>
      </c>
    </row>
    <row r="37" spans="1:3" x14ac:dyDescent="0.3">
      <c r="A37" t="s">
        <v>32</v>
      </c>
      <c r="B37">
        <v>99</v>
      </c>
      <c r="C37" t="s">
        <v>37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FDC3-20E5-4590-B78F-A7BF541A0C0B}">
  <dimension ref="A1:G23"/>
  <sheetViews>
    <sheetView topLeftCell="A46" workbookViewId="0">
      <selection activeCell="D13" sqref="D13"/>
    </sheetView>
  </sheetViews>
  <sheetFormatPr defaultRowHeight="14.4" x14ac:dyDescent="0.3"/>
  <cols>
    <col min="1" max="1" width="3.77734375" customWidth="1"/>
  </cols>
  <sheetData>
    <row r="1" spans="1:7" x14ac:dyDescent="0.3">
      <c r="A1" t="s">
        <v>38</v>
      </c>
    </row>
    <row r="2" spans="1:7" x14ac:dyDescent="0.3">
      <c r="B2" s="5" t="s">
        <v>58</v>
      </c>
      <c r="C2" s="2"/>
      <c r="D2" s="2"/>
    </row>
    <row r="3" spans="1:7" x14ac:dyDescent="0.3">
      <c r="B3" s="6"/>
      <c r="C3" s="6" t="s">
        <v>48</v>
      </c>
      <c r="D3" s="6" t="s">
        <v>49</v>
      </c>
      <c r="E3" t="s">
        <v>50</v>
      </c>
    </row>
    <row r="4" spans="1:7" x14ac:dyDescent="0.3">
      <c r="B4" s="6" t="s">
        <v>51</v>
      </c>
      <c r="C4">
        <v>9</v>
      </c>
      <c r="D4">
        <v>6</v>
      </c>
      <c r="E4">
        <f>SUM(C4:D4)</f>
        <v>15</v>
      </c>
      <c r="F4">
        <f>(C4-C13)^2/C13</f>
        <v>2.1428571428571453E-2</v>
      </c>
      <c r="G4">
        <f>(D4-D13)^2/D13</f>
        <v>2.8571428571428602E-2</v>
      </c>
    </row>
    <row r="5" spans="1:7" x14ac:dyDescent="0.3">
      <c r="B5" s="6" t="s">
        <v>52</v>
      </c>
      <c r="C5">
        <v>11</v>
      </c>
      <c r="D5">
        <v>9</v>
      </c>
      <c r="E5">
        <f>SUM(C5:D5)</f>
        <v>20</v>
      </c>
      <c r="F5">
        <f>(C5-C14)^2/C14</f>
        <v>1.6071428571428587E-2</v>
      </c>
      <c r="G5">
        <f>(D5-D14)^2/D14</f>
        <v>2.1428571428571453E-2</v>
      </c>
    </row>
    <row r="6" spans="1:7" x14ac:dyDescent="0.3">
      <c r="B6" s="2"/>
      <c r="C6" s="2"/>
      <c r="D6" s="2"/>
    </row>
    <row r="7" spans="1:7" x14ac:dyDescent="0.3">
      <c r="B7" s="2" t="s">
        <v>50</v>
      </c>
      <c r="C7" s="2">
        <f>SUM(C4:C5)</f>
        <v>20</v>
      </c>
      <c r="D7" s="2">
        <f>SUM(D4:D5)</f>
        <v>15</v>
      </c>
      <c r="E7">
        <f>SUM(C4:D5)</f>
        <v>35</v>
      </c>
    </row>
    <row r="8" spans="1:7" x14ac:dyDescent="0.3">
      <c r="B8" s="2"/>
      <c r="C8" s="2"/>
      <c r="D8" s="2"/>
    </row>
    <row r="9" spans="1:7" x14ac:dyDescent="0.3">
      <c r="A9" s="1"/>
      <c r="B9" s="2" t="s">
        <v>56</v>
      </c>
      <c r="C9" s="2"/>
      <c r="D9" s="2">
        <f>(C4*D5)/(D4*C5)</f>
        <v>1.2272727272727273</v>
      </c>
    </row>
    <row r="10" spans="1:7" x14ac:dyDescent="0.3">
      <c r="B10" s="2"/>
      <c r="C10" s="2"/>
      <c r="D10" s="2"/>
    </row>
    <row r="11" spans="1:7" x14ac:dyDescent="0.3">
      <c r="B11" s="2" t="s">
        <v>57</v>
      </c>
      <c r="C11" s="2"/>
      <c r="D11" s="2"/>
    </row>
    <row r="12" spans="1:7" x14ac:dyDescent="0.3">
      <c r="B12" s="6"/>
      <c r="C12" s="6" t="s">
        <v>48</v>
      </c>
      <c r="D12" s="6" t="s">
        <v>49</v>
      </c>
    </row>
    <row r="13" spans="1:7" x14ac:dyDescent="0.3">
      <c r="B13" s="6" t="s">
        <v>51</v>
      </c>
      <c r="C13" s="2">
        <f>C7*E4/$E$7</f>
        <v>8.5714285714285712</v>
      </c>
      <c r="D13" s="2">
        <f>E4*D7/E7</f>
        <v>6.4285714285714288</v>
      </c>
    </row>
    <row r="14" spans="1:7" x14ac:dyDescent="0.3">
      <c r="B14" s="6" t="s">
        <v>52</v>
      </c>
      <c r="C14" s="2">
        <f>E5*C7/E7</f>
        <v>11.428571428571429</v>
      </c>
      <c r="D14" s="2">
        <f>E5*D7/E7</f>
        <v>8.5714285714285712</v>
      </c>
    </row>
    <row r="15" spans="1:7" x14ac:dyDescent="0.3">
      <c r="B15" s="2"/>
      <c r="C15" s="2"/>
      <c r="D15" s="2"/>
    </row>
    <row r="16" spans="1:7" x14ac:dyDescent="0.3">
      <c r="B16" s="6" t="s">
        <v>53</v>
      </c>
      <c r="C16" s="2">
        <f>SUM(F4:G5)</f>
        <v>8.7500000000000092E-2</v>
      </c>
      <c r="D16" s="2"/>
    </row>
    <row r="17" spans="2:4" x14ac:dyDescent="0.3">
      <c r="B17" s="6" t="s">
        <v>54</v>
      </c>
      <c r="C17" s="7">
        <f>_xlfn.CHISQ.DIST(C16,1,TRUE)</f>
        <v>0.23262022364131724</v>
      </c>
    </row>
    <row r="18" spans="2:4" x14ac:dyDescent="0.3">
      <c r="B18" s="2"/>
      <c r="C18" s="2"/>
      <c r="D18" s="2"/>
    </row>
    <row r="19" spans="2:4" x14ac:dyDescent="0.3">
      <c r="B19" s="2" t="s">
        <v>55</v>
      </c>
      <c r="C19" s="2"/>
      <c r="D19" s="2"/>
    </row>
    <row r="20" spans="2:4" x14ac:dyDescent="0.3">
      <c r="B20" s="2">
        <v>0.5</v>
      </c>
      <c r="C20" s="2">
        <f>_xlfn.CHISQ.INV(B20,1)</f>
        <v>0.45493642311957289</v>
      </c>
      <c r="D20" s="2"/>
    </row>
    <row r="21" spans="2:4" x14ac:dyDescent="0.3">
      <c r="B21" s="2">
        <v>0.9</v>
      </c>
      <c r="C21" s="2">
        <f t="shared" ref="C21:C23" si="0">_xlfn.CHISQ.INV(B21,1)</f>
        <v>2.7055434540954142</v>
      </c>
      <c r="D21" s="2"/>
    </row>
    <row r="22" spans="2:4" x14ac:dyDescent="0.3">
      <c r="B22" s="2">
        <v>0.95</v>
      </c>
      <c r="C22" s="2">
        <f t="shared" si="0"/>
        <v>3.8414588206941236</v>
      </c>
      <c r="D22" s="2"/>
    </row>
    <row r="23" spans="2:4" x14ac:dyDescent="0.3">
      <c r="B23" s="2">
        <v>0.99</v>
      </c>
      <c r="C23" s="2">
        <f t="shared" si="0"/>
        <v>6.6348966010212118</v>
      </c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stirmanw@GMU.EDU</dc:creator>
  <cp:lastModifiedBy>Sarang Tirmanwar</cp:lastModifiedBy>
  <dcterms:created xsi:type="dcterms:W3CDTF">2014-04-07T18:52:21Z</dcterms:created>
  <dcterms:modified xsi:type="dcterms:W3CDTF">2024-01-04T20:07:41Z</dcterms:modified>
</cp:coreProperties>
</file>