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rang\Downloads\"/>
    </mc:Choice>
  </mc:AlternateContent>
  <xr:revisionPtr revIDLastSave="0" documentId="8_{9C089121-C778-423A-9653-1DD46C551F88}" xr6:coauthVersionLast="47" xr6:coauthVersionMax="47" xr10:uidLastSave="{00000000-0000-0000-0000-000000000000}"/>
  <bookViews>
    <workbookView xWindow="-108" yWindow="-108" windowWidth="23256" windowHeight="12456" activeTab="3" xr2:uid="{D9F2507B-71E1-435B-B2EA-FBBE0F97B29C}"/>
  </bookViews>
  <sheets>
    <sheet name="Sheet1" sheetId="1" r:id="rId1"/>
    <sheet name="PROBLEM 3" sheetId="7" r:id="rId2"/>
    <sheet name="PROBLEM 2" sheetId="6" r:id="rId3"/>
    <sheet name="PROBLEM 1" sheetId="2" r:id="rId4"/>
  </sheets>
  <definedNames>
    <definedName name="solver_adj" localSheetId="3" hidden="1">'PROBLEM 1'!$E$26:$F$27</definedName>
    <definedName name="solver_adj_ob" localSheetId="3" hidden="1">1</definedName>
    <definedName name="solver_cha" localSheetId="3" hidden="1">0</definedName>
    <definedName name="solver_chc1" localSheetId="3" hidden="1">0</definedName>
    <definedName name="solver_chc2" localSheetId="3" hidden="1">0</definedName>
    <definedName name="solver_chc3" localSheetId="3" hidden="1">0</definedName>
    <definedName name="solver_chc4" localSheetId="3" hidden="1">0</definedName>
    <definedName name="solver_chc5" localSheetId="3" hidden="1">0</definedName>
    <definedName name="solver_chc6" localSheetId="3" hidden="1">0</definedName>
    <definedName name="solver_chn" localSheetId="3" hidden="1">4</definedName>
    <definedName name="solver_chp1" localSheetId="3" hidden="1">0</definedName>
    <definedName name="solver_chp2" localSheetId="3" hidden="1">0</definedName>
    <definedName name="solver_chp3" localSheetId="3" hidden="1">0</definedName>
    <definedName name="solver_chp4" localSheetId="3" hidden="1">0</definedName>
    <definedName name="solver_chp5" localSheetId="3" hidden="1">0</definedName>
    <definedName name="solver_chp6" localSheetId="3" hidden="1">0</definedName>
    <definedName name="solver_cht" localSheetId="3" hidden="1">0</definedName>
    <definedName name="solver_cir1" localSheetId="3" hidden="1">1</definedName>
    <definedName name="solver_cir2" localSheetId="3" hidden="1">1</definedName>
    <definedName name="solver_cir3" localSheetId="3" hidden="1">1</definedName>
    <definedName name="solver_cir4" localSheetId="3" hidden="1">1</definedName>
    <definedName name="solver_cir5" localSheetId="3" hidden="1">1</definedName>
    <definedName name="solver_cir6" localSheetId="3" hidden="1">1</definedName>
    <definedName name="solver_con" localSheetId="3" hidden="1">" "</definedName>
    <definedName name="solver_con1" localSheetId="3" hidden="1">" "</definedName>
    <definedName name="solver_con2" localSheetId="3" hidden="1">" "</definedName>
    <definedName name="solver_con3" localSheetId="3" hidden="1">" "</definedName>
    <definedName name="solver_con4" localSheetId="3" hidden="1">" "</definedName>
    <definedName name="solver_con5" localSheetId="3" hidden="1">" "</definedName>
    <definedName name="solver_con6" localSheetId="3" hidden="1">" "</definedName>
    <definedName name="solver_dia" localSheetId="3" hidden="1">5</definedName>
    <definedName name="solver_iao" localSheetId="3" hidden="1">0</definedName>
    <definedName name="solver_int" localSheetId="3" hidden="1">0</definedName>
    <definedName name="solver_irs" localSheetId="3" hidden="1">0</definedName>
    <definedName name="solver_ism" localSheetId="3" hidden="1">0</definedName>
    <definedName name="solver_lhs_ob1" localSheetId="3" hidden="1">0</definedName>
    <definedName name="solver_lhs_ob2" localSheetId="3" hidden="1">0</definedName>
    <definedName name="solver_lhs_ob3" localSheetId="3" hidden="1">0</definedName>
    <definedName name="solver_lhs_ob4" localSheetId="3" hidden="1">0</definedName>
    <definedName name="solver_lhs_ob5" localSheetId="3" hidden="1">0</definedName>
    <definedName name="solver_lhs_ob6" localSheetId="3" hidden="1">0</definedName>
    <definedName name="solver_lhs1" localSheetId="3" hidden="1">'PROBLEM 1'!$E$26:$F$27</definedName>
    <definedName name="solver_lhs2" localSheetId="3" hidden="1">'PROBLEM 1'!$E$28:$F$28</definedName>
    <definedName name="solver_lhs3" localSheetId="3" hidden="1">'PROBLEM 1'!$G$27</definedName>
    <definedName name="solver_lhs4" localSheetId="3" hidden="1">'PROBLEM 1'!$G$32:$G$34</definedName>
    <definedName name="solver_lhs5" localSheetId="3" hidden="1">'PROBLEM 1'!$E$26:$F$27</definedName>
    <definedName name="solver_lhs6" localSheetId="3" hidden="1">'PROBLEM 1'!$G$32:$G$34</definedName>
    <definedName name="solver_mda" localSheetId="3" hidden="1">4</definedName>
    <definedName name="solver_mod" localSheetId="3" hidden="1">3</definedName>
    <definedName name="solver_node1" localSheetId="1" hidden="1">"1;$L$27;;;;$K$4;New Node;1;"</definedName>
    <definedName name="solver_node10" localSheetId="1" hidden="1">"2;$X$31;$T$27;0;;Not Continue;Terminal;1;"</definedName>
    <definedName name="solver_node11" localSheetId="1" hidden="1">"2;$AB$21;$X$23;-4000;0.5;Event 1;Terminal;1;"</definedName>
    <definedName name="solver_node12" localSheetId="1" hidden="1">"2;$AB$26;$X$23;-28000;0.5;Event 2;Terminal;1;"</definedName>
    <definedName name="solver_node13" localSheetId="1" hidden="1">"2;$P$36;$L$27;0;;Not invest;Terminal;1;"</definedName>
    <definedName name="solver_node2" localSheetId="1" hidden="1">"0;$P$19;$L$27;0;;Invest;New Node;1;"</definedName>
    <definedName name="solver_node3" localSheetId="1" hidden="1">"1;$T$12;$P$19;20000;0.5;Event 1;New Node;1;"</definedName>
    <definedName name="solver_node4" localSheetId="1" hidden="1">"0;$X$8;$T$12;0;;Continue;New Node;1;"</definedName>
    <definedName name="solver_node5" localSheetId="1" hidden="1">"2;$X$16;$T$12;0;;Not Continue;Terminal;1;"</definedName>
    <definedName name="solver_node6" localSheetId="1" hidden="1">"2;$AB$6;$X$8;44000;0.5;Event 1;Terminal;1;"</definedName>
    <definedName name="solver_node7" localSheetId="1" hidden="1">"2;$AB$11;$X$8;8000;0.5;Event 2;Terminal;1;"</definedName>
    <definedName name="solver_node8" localSheetId="1" hidden="1">"1;$T$27;$P$19;-20000;0.5;Event 2;New Node;1;"</definedName>
    <definedName name="solver_node9" localSheetId="1" hidden="1">"0;$X$23;$T$27;0;;Continue;New Node;1;"</definedName>
    <definedName name="solver_nodes" localSheetId="1" hidden="1">13</definedName>
    <definedName name="solver_ntr" localSheetId="3" hidden="1">0</definedName>
    <definedName name="solver_ntri" hidden="1">1000</definedName>
    <definedName name="solver_num" localSheetId="3" hidden="1">5</definedName>
    <definedName name="solver_obc" localSheetId="3" hidden="1">0</definedName>
    <definedName name="solver_obp" localSheetId="3" hidden="1">0</definedName>
    <definedName name="solver_opt" localSheetId="3" hidden="1">'PROBLEM 1'!$G$39</definedName>
    <definedName name="solver_opt_ob" localSheetId="3" hidden="1">1</definedName>
    <definedName name="solver_psi" localSheetId="3" hidden="1">0</definedName>
    <definedName name="solver_rdp" localSheetId="3" hidden="1">0</definedName>
    <definedName name="solver_reco1" localSheetId="3" hidden="1">0</definedName>
    <definedName name="solver_reco2" localSheetId="3" hidden="1">0</definedName>
    <definedName name="solver_reco3" localSheetId="3" hidden="1">0</definedName>
    <definedName name="solver_reco4" localSheetId="3" hidden="1">0</definedName>
    <definedName name="solver_reco5" localSheetId="3" hidden="1">0</definedName>
    <definedName name="solver_reco6" localSheetId="3" hidden="1">0</definedName>
    <definedName name="solver_rel1" localSheetId="3" hidden="1">3</definedName>
    <definedName name="solver_rel2" localSheetId="3" hidden="1">2</definedName>
    <definedName name="solver_rel3" localSheetId="3" hidden="1">1</definedName>
    <definedName name="solver_rel4" localSheetId="3" hidden="1">1</definedName>
    <definedName name="solver_rel5" localSheetId="3" hidden="1">4</definedName>
    <definedName name="solver_rel6" localSheetId="3" hidden="1">1</definedName>
    <definedName name="solver_rhs1" localSheetId="3" hidden="1">0</definedName>
    <definedName name="solver_rhs2" localSheetId="3" hidden="1">'PROBLEM 1'!$E$29:$F$29</definedName>
    <definedName name="solver_rhs3" localSheetId="3" hidden="1">'PROBLEM 1'!$H$27</definedName>
    <definedName name="solver_rhs4" localSheetId="3" hidden="1">'PROBLEM 1'!$H$32:$H$34</definedName>
    <definedName name="solver_rhs6" localSheetId="3" hidden="1">'PROBLEM 1'!$H$32:$H$34</definedName>
    <definedName name="solver_rlx" localSheetId="3" hidden="1">0</definedName>
    <definedName name="solver_rsmp" hidden="1">2</definedName>
    <definedName name="solver_rtr" localSheetId="3" hidden="1">0</definedName>
    <definedName name="solver_rxc1" localSheetId="3" hidden="1">1</definedName>
    <definedName name="solver_rxc2" localSheetId="3" hidden="1">1</definedName>
    <definedName name="solver_rxc3" localSheetId="3" hidden="1">1</definedName>
    <definedName name="solver_rxc4" localSheetId="3" hidden="1">1</definedName>
    <definedName name="solver_rxc5" localSheetId="3" hidden="1">1</definedName>
    <definedName name="solver_rxc6" localSheetId="3" hidden="1">0</definedName>
    <definedName name="solver_rxv" localSheetId="3" hidden="1">1</definedName>
    <definedName name="solver_seed" hidden="1">0</definedName>
    <definedName name="solver_sel" localSheetId="3" hidden="1">1</definedName>
    <definedName name="solver_slv" localSheetId="3" hidden="1">0</definedName>
    <definedName name="solver_slvu" localSheetId="3" hidden="1">0</definedName>
    <definedName name="solver_spid" localSheetId="3" hidden="1">" "</definedName>
    <definedName name="solver_srvr" localSheetId="3" hidden="1">" "</definedName>
    <definedName name="solver_tree_a" localSheetId="1" hidden="1">1</definedName>
    <definedName name="solver_tree_b" localSheetId="1" hidden="1">1</definedName>
    <definedName name="solver_tree_rt" localSheetId="1" hidden="1">1000000000000</definedName>
    <definedName name="solver_treeroot" localSheetId="1" hidden="1">'PROBLEM 3'!$K$4</definedName>
    <definedName name="solver_typ" localSheetId="3" hidden="1">1</definedName>
    <definedName name="solver_typ" localSheetId="1" hidden="1">2</definedName>
    <definedName name="solver_umod" localSheetId="3" hidden="1">1</definedName>
    <definedName name="solver_urs" localSheetId="3" hidden="1">0</definedName>
    <definedName name="solver_userid" localSheetId="3" hidden="1">558318</definedName>
    <definedName name="solver_val" localSheetId="3" hidden="1">0</definedName>
    <definedName name="solver_var" localSheetId="3" hidden="1">" "</definedName>
    <definedName name="solver_ver" localSheetId="3" hidden="1">17</definedName>
    <definedName name="solver_ver" localSheetId="1" hidden="1">17</definedName>
    <definedName name="solver_vir" localSheetId="3" hidden="1">1</definedName>
    <definedName name="solver_vol" localSheetId="3" hidden="1">0</definedName>
    <definedName name="solver_vst" localSheetId="3"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 i="6" l="1"/>
  <c r="C6" i="6"/>
  <c r="AC36" i="7"/>
  <c r="O37" i="7" s="1"/>
  <c r="AC31" i="7"/>
  <c r="W32" i="7" s="1"/>
  <c r="AC26" i="7"/>
  <c r="AA27" i="7" s="1"/>
  <c r="AC21" i="7"/>
  <c r="AA22" i="7" s="1"/>
  <c r="W24" i="7" s="1"/>
  <c r="S28" i="7" s="1"/>
  <c r="T27" i="7" s="1"/>
  <c r="AC16" i="7"/>
  <c r="W17" i="7" s="1"/>
  <c r="AC11" i="7"/>
  <c r="AA12" i="7" s="1"/>
  <c r="AA7" i="7"/>
  <c r="AC6" i="7"/>
  <c r="W9" i="7" l="1"/>
  <c r="S13" i="7" s="1"/>
  <c r="T12" i="7" s="1"/>
  <c r="F215" i="6"/>
  <c r="I215" i="6" s="1"/>
  <c r="G215" i="6"/>
  <c r="H215" i="6"/>
  <c r="F216" i="6"/>
  <c r="I216" i="6" s="1"/>
  <c r="G216" i="6"/>
  <c r="H216" i="6"/>
  <c r="F217" i="6"/>
  <c r="I217" i="6" s="1"/>
  <c r="G217" i="6"/>
  <c r="H217" i="6"/>
  <c r="F218" i="6"/>
  <c r="I218" i="6" s="1"/>
  <c r="G218" i="6"/>
  <c r="H218" i="6"/>
  <c r="F219" i="6"/>
  <c r="I219" i="6" s="1"/>
  <c r="G219" i="6"/>
  <c r="H219" i="6"/>
  <c r="F220" i="6"/>
  <c r="I220" i="6" s="1"/>
  <c r="G220" i="6"/>
  <c r="H220" i="6"/>
  <c r="F221" i="6"/>
  <c r="I221" i="6" s="1"/>
  <c r="G221" i="6"/>
  <c r="H221" i="6"/>
  <c r="F222" i="6"/>
  <c r="G222" i="6"/>
  <c r="H222" i="6"/>
  <c r="F223" i="6"/>
  <c r="I223" i="6" s="1"/>
  <c r="G223" i="6"/>
  <c r="H223" i="6"/>
  <c r="F224" i="6"/>
  <c r="I224" i="6" s="1"/>
  <c r="G224" i="6"/>
  <c r="H224" i="6"/>
  <c r="F225" i="6"/>
  <c r="I225" i="6" s="1"/>
  <c r="G225" i="6"/>
  <c r="H225" i="6"/>
  <c r="F226" i="6"/>
  <c r="I226" i="6" s="1"/>
  <c r="G226" i="6"/>
  <c r="H226" i="6"/>
  <c r="F227" i="6"/>
  <c r="I227" i="6" s="1"/>
  <c r="G227" i="6"/>
  <c r="H227" i="6"/>
  <c r="F228" i="6"/>
  <c r="I228" i="6" s="1"/>
  <c r="G228" i="6"/>
  <c r="H228" i="6"/>
  <c r="F229" i="6"/>
  <c r="I229" i="6" s="1"/>
  <c r="G229" i="6"/>
  <c r="H229" i="6"/>
  <c r="F230" i="6"/>
  <c r="I230" i="6" s="1"/>
  <c r="G230" i="6"/>
  <c r="H230" i="6"/>
  <c r="F231" i="6"/>
  <c r="I231" i="6" s="1"/>
  <c r="G231" i="6"/>
  <c r="H231" i="6"/>
  <c r="F232" i="6"/>
  <c r="I232" i="6" s="1"/>
  <c r="G232" i="6"/>
  <c r="H232" i="6"/>
  <c r="F233" i="6"/>
  <c r="I233" i="6" s="1"/>
  <c r="G233" i="6"/>
  <c r="H233" i="6"/>
  <c r="F234" i="6"/>
  <c r="I234" i="6" s="1"/>
  <c r="G234" i="6"/>
  <c r="H234" i="6"/>
  <c r="F235" i="6"/>
  <c r="I235" i="6" s="1"/>
  <c r="G235" i="6"/>
  <c r="H235" i="6"/>
  <c r="F236" i="6"/>
  <c r="I236" i="6" s="1"/>
  <c r="G236" i="6"/>
  <c r="H236" i="6"/>
  <c r="F237" i="6"/>
  <c r="I237" i="6" s="1"/>
  <c r="G237" i="6"/>
  <c r="H237" i="6"/>
  <c r="F238" i="6"/>
  <c r="G238" i="6"/>
  <c r="H238" i="6"/>
  <c r="F239" i="6"/>
  <c r="I239" i="6" s="1"/>
  <c r="G239" i="6"/>
  <c r="H239" i="6"/>
  <c r="F240" i="6"/>
  <c r="I240" i="6" s="1"/>
  <c r="G240" i="6"/>
  <c r="H240" i="6"/>
  <c r="F241" i="6"/>
  <c r="I241" i="6" s="1"/>
  <c r="G241" i="6"/>
  <c r="H241" i="6"/>
  <c r="F242" i="6"/>
  <c r="I242" i="6" s="1"/>
  <c r="G242" i="6"/>
  <c r="H242" i="6"/>
  <c r="F243" i="6"/>
  <c r="I243" i="6" s="1"/>
  <c r="G243" i="6"/>
  <c r="H243" i="6"/>
  <c r="F244" i="6"/>
  <c r="I244" i="6" s="1"/>
  <c r="G244" i="6"/>
  <c r="H244" i="6"/>
  <c r="F245" i="6"/>
  <c r="I245" i="6" s="1"/>
  <c r="G245" i="6"/>
  <c r="H245" i="6"/>
  <c r="F246" i="6"/>
  <c r="I246" i="6" s="1"/>
  <c r="G246" i="6"/>
  <c r="H246" i="6"/>
  <c r="F247" i="6"/>
  <c r="I247" i="6" s="1"/>
  <c r="G247" i="6"/>
  <c r="H247" i="6"/>
  <c r="F248" i="6"/>
  <c r="I248" i="6" s="1"/>
  <c r="G248" i="6"/>
  <c r="H248" i="6"/>
  <c r="F249" i="6"/>
  <c r="I249" i="6" s="1"/>
  <c r="G249" i="6"/>
  <c r="H249" i="6"/>
  <c r="F250" i="6"/>
  <c r="I250" i="6" s="1"/>
  <c r="G250" i="6"/>
  <c r="H250" i="6"/>
  <c r="F251" i="6"/>
  <c r="I251" i="6" s="1"/>
  <c r="G251" i="6"/>
  <c r="H251" i="6"/>
  <c r="F252" i="6"/>
  <c r="I252" i="6" s="1"/>
  <c r="G252" i="6"/>
  <c r="H252" i="6"/>
  <c r="F253" i="6"/>
  <c r="I253" i="6" s="1"/>
  <c r="G253" i="6"/>
  <c r="H253" i="6"/>
  <c r="F254" i="6"/>
  <c r="G254" i="6"/>
  <c r="H254" i="6"/>
  <c r="F255" i="6"/>
  <c r="I255" i="6" s="1"/>
  <c r="G255" i="6"/>
  <c r="H255" i="6"/>
  <c r="F256" i="6"/>
  <c r="I256" i="6" s="1"/>
  <c r="G256" i="6"/>
  <c r="H256" i="6"/>
  <c r="F257" i="6"/>
  <c r="I257" i="6" s="1"/>
  <c r="G257" i="6"/>
  <c r="H257" i="6"/>
  <c r="F258" i="6"/>
  <c r="I258" i="6" s="1"/>
  <c r="G258" i="6"/>
  <c r="H258" i="6"/>
  <c r="F259" i="6"/>
  <c r="I259" i="6" s="1"/>
  <c r="G259" i="6"/>
  <c r="H259" i="6"/>
  <c r="F260" i="6"/>
  <c r="I260" i="6" s="1"/>
  <c r="G260" i="6"/>
  <c r="H260" i="6"/>
  <c r="F261" i="6"/>
  <c r="I261" i="6" s="1"/>
  <c r="G261" i="6"/>
  <c r="H261" i="6"/>
  <c r="F262" i="6"/>
  <c r="I262" i="6" s="1"/>
  <c r="G262" i="6"/>
  <c r="H262" i="6"/>
  <c r="F263" i="6"/>
  <c r="I263" i="6" s="1"/>
  <c r="G263" i="6"/>
  <c r="H263" i="6"/>
  <c r="F264" i="6"/>
  <c r="I264" i="6" s="1"/>
  <c r="G264" i="6"/>
  <c r="H264" i="6"/>
  <c r="F265" i="6"/>
  <c r="I265" i="6" s="1"/>
  <c r="G265" i="6"/>
  <c r="H265" i="6"/>
  <c r="F266" i="6"/>
  <c r="I266" i="6" s="1"/>
  <c r="G266" i="6"/>
  <c r="H266" i="6"/>
  <c r="F267" i="6"/>
  <c r="I267" i="6" s="1"/>
  <c r="G267" i="6"/>
  <c r="H267" i="6"/>
  <c r="F268" i="6"/>
  <c r="I268" i="6" s="1"/>
  <c r="G268" i="6"/>
  <c r="H268" i="6"/>
  <c r="F269" i="6"/>
  <c r="I269" i="6" s="1"/>
  <c r="G269" i="6"/>
  <c r="H269" i="6"/>
  <c r="F270" i="6"/>
  <c r="G270" i="6"/>
  <c r="H270" i="6"/>
  <c r="F271" i="6"/>
  <c r="I271" i="6" s="1"/>
  <c r="G271" i="6"/>
  <c r="H271" i="6"/>
  <c r="F272" i="6"/>
  <c r="I272" i="6" s="1"/>
  <c r="G272" i="6"/>
  <c r="H272" i="6"/>
  <c r="F273" i="6"/>
  <c r="I273" i="6" s="1"/>
  <c r="G273" i="6"/>
  <c r="H273" i="6"/>
  <c r="F274" i="6"/>
  <c r="I274" i="6" s="1"/>
  <c r="G274" i="6"/>
  <c r="H274" i="6"/>
  <c r="F275" i="6"/>
  <c r="I275" i="6" s="1"/>
  <c r="G275" i="6"/>
  <c r="H275" i="6"/>
  <c r="F276" i="6"/>
  <c r="I276" i="6" s="1"/>
  <c r="G276" i="6"/>
  <c r="H276" i="6"/>
  <c r="F277" i="6"/>
  <c r="I277" i="6" s="1"/>
  <c r="G277" i="6"/>
  <c r="H277" i="6"/>
  <c r="F278" i="6"/>
  <c r="I278" i="6" s="1"/>
  <c r="G278" i="6"/>
  <c r="H278" i="6"/>
  <c r="F279" i="6"/>
  <c r="I279" i="6" s="1"/>
  <c r="G279" i="6"/>
  <c r="H279" i="6"/>
  <c r="F280" i="6"/>
  <c r="I280" i="6" s="1"/>
  <c r="G280" i="6"/>
  <c r="H280" i="6"/>
  <c r="F281" i="6"/>
  <c r="I281" i="6" s="1"/>
  <c r="G281" i="6"/>
  <c r="H281" i="6"/>
  <c r="F282" i="6"/>
  <c r="I282" i="6" s="1"/>
  <c r="G282" i="6"/>
  <c r="H282" i="6"/>
  <c r="F283" i="6"/>
  <c r="I283" i="6" s="1"/>
  <c r="G283" i="6"/>
  <c r="H283" i="6"/>
  <c r="F284" i="6"/>
  <c r="I284" i="6" s="1"/>
  <c r="G284" i="6"/>
  <c r="H284" i="6"/>
  <c r="F285" i="6"/>
  <c r="I285" i="6" s="1"/>
  <c r="G285" i="6"/>
  <c r="H285" i="6"/>
  <c r="F286" i="6"/>
  <c r="G286" i="6"/>
  <c r="H286" i="6"/>
  <c r="F287" i="6"/>
  <c r="I287" i="6" s="1"/>
  <c r="G287" i="6"/>
  <c r="H287" i="6"/>
  <c r="F288" i="6"/>
  <c r="I288" i="6" s="1"/>
  <c r="G288" i="6"/>
  <c r="H288" i="6"/>
  <c r="F289" i="6"/>
  <c r="I289" i="6" s="1"/>
  <c r="G289" i="6"/>
  <c r="H289" i="6"/>
  <c r="F290" i="6"/>
  <c r="I290" i="6" s="1"/>
  <c r="G290" i="6"/>
  <c r="H290" i="6"/>
  <c r="F291" i="6"/>
  <c r="I291" i="6" s="1"/>
  <c r="G291" i="6"/>
  <c r="H291" i="6"/>
  <c r="F292" i="6"/>
  <c r="I292" i="6" s="1"/>
  <c r="G292" i="6"/>
  <c r="H292" i="6"/>
  <c r="F293" i="6"/>
  <c r="I293" i="6" s="1"/>
  <c r="G293" i="6"/>
  <c r="H293" i="6"/>
  <c r="F294" i="6"/>
  <c r="I294" i="6" s="1"/>
  <c r="G294" i="6"/>
  <c r="H294" i="6"/>
  <c r="F295" i="6"/>
  <c r="I295" i="6" s="1"/>
  <c r="G295" i="6"/>
  <c r="H295" i="6"/>
  <c r="F296" i="6"/>
  <c r="I296" i="6" s="1"/>
  <c r="G296" i="6"/>
  <c r="H296" i="6"/>
  <c r="F297" i="6"/>
  <c r="I297" i="6" s="1"/>
  <c r="G297" i="6"/>
  <c r="H297" i="6"/>
  <c r="F298" i="6"/>
  <c r="I298" i="6" s="1"/>
  <c r="G298" i="6"/>
  <c r="H298" i="6"/>
  <c r="F299" i="6"/>
  <c r="I299" i="6" s="1"/>
  <c r="G299" i="6"/>
  <c r="H299" i="6"/>
  <c r="F300" i="6"/>
  <c r="I300" i="6" s="1"/>
  <c r="G300" i="6"/>
  <c r="H300" i="6"/>
  <c r="F301" i="6"/>
  <c r="I301" i="6" s="1"/>
  <c r="G301" i="6"/>
  <c r="H301" i="6"/>
  <c r="F302" i="6"/>
  <c r="G302" i="6"/>
  <c r="H302" i="6"/>
  <c r="F303" i="6"/>
  <c r="I303" i="6" s="1"/>
  <c r="G303" i="6"/>
  <c r="H303" i="6"/>
  <c r="F304" i="6"/>
  <c r="I304" i="6" s="1"/>
  <c r="G304" i="6"/>
  <c r="H304" i="6"/>
  <c r="F305" i="6"/>
  <c r="I305" i="6" s="1"/>
  <c r="G305" i="6"/>
  <c r="H305" i="6"/>
  <c r="F306" i="6"/>
  <c r="I306" i="6" s="1"/>
  <c r="G306" i="6"/>
  <c r="H306" i="6"/>
  <c r="F307" i="6"/>
  <c r="I307" i="6" s="1"/>
  <c r="G307" i="6"/>
  <c r="H307" i="6"/>
  <c r="F308" i="6"/>
  <c r="I308" i="6" s="1"/>
  <c r="G308" i="6"/>
  <c r="H308" i="6"/>
  <c r="F309" i="6"/>
  <c r="I309" i="6" s="1"/>
  <c r="G309" i="6"/>
  <c r="H309" i="6"/>
  <c r="F310" i="6"/>
  <c r="I310" i="6" s="1"/>
  <c r="G310" i="6"/>
  <c r="H310" i="6"/>
  <c r="F311" i="6"/>
  <c r="I311" i="6" s="1"/>
  <c r="G311" i="6"/>
  <c r="H311" i="6"/>
  <c r="F312" i="6"/>
  <c r="I312" i="6" s="1"/>
  <c r="G312" i="6"/>
  <c r="H312" i="6"/>
  <c r="F313" i="6"/>
  <c r="I313" i="6" s="1"/>
  <c r="G313" i="6"/>
  <c r="H313" i="6"/>
  <c r="F314" i="6"/>
  <c r="I314" i="6" s="1"/>
  <c r="G314" i="6"/>
  <c r="H314" i="6"/>
  <c r="F315" i="6"/>
  <c r="I315" i="6" s="1"/>
  <c r="G315" i="6"/>
  <c r="H315" i="6"/>
  <c r="F316" i="6"/>
  <c r="I316" i="6" s="1"/>
  <c r="G316" i="6"/>
  <c r="H316" i="6"/>
  <c r="F317" i="6"/>
  <c r="I317" i="6" s="1"/>
  <c r="G317" i="6"/>
  <c r="H317" i="6"/>
  <c r="F318" i="6"/>
  <c r="G318" i="6"/>
  <c r="H318" i="6"/>
  <c r="F319" i="6"/>
  <c r="I319" i="6" s="1"/>
  <c r="G319" i="6"/>
  <c r="H319" i="6"/>
  <c r="F320" i="6"/>
  <c r="I320" i="6" s="1"/>
  <c r="G320" i="6"/>
  <c r="H320" i="6"/>
  <c r="F321" i="6"/>
  <c r="I321" i="6" s="1"/>
  <c r="G321" i="6"/>
  <c r="H321" i="6"/>
  <c r="F322" i="6"/>
  <c r="I322" i="6" s="1"/>
  <c r="G322" i="6"/>
  <c r="H322" i="6"/>
  <c r="F323" i="6"/>
  <c r="I323" i="6" s="1"/>
  <c r="G323" i="6"/>
  <c r="H323" i="6"/>
  <c r="F324" i="6"/>
  <c r="I324" i="6" s="1"/>
  <c r="G324" i="6"/>
  <c r="H324" i="6"/>
  <c r="F325" i="6"/>
  <c r="I325" i="6" s="1"/>
  <c r="G325" i="6"/>
  <c r="H325" i="6"/>
  <c r="F326" i="6"/>
  <c r="I326" i="6" s="1"/>
  <c r="G326" i="6"/>
  <c r="H326" i="6"/>
  <c r="F327" i="6"/>
  <c r="I327" i="6" s="1"/>
  <c r="G327" i="6"/>
  <c r="H327" i="6"/>
  <c r="F328" i="6"/>
  <c r="I328" i="6" s="1"/>
  <c r="G328" i="6"/>
  <c r="H328" i="6"/>
  <c r="F329" i="6"/>
  <c r="I329" i="6" s="1"/>
  <c r="G329" i="6"/>
  <c r="H329" i="6"/>
  <c r="F330" i="6"/>
  <c r="I330" i="6" s="1"/>
  <c r="G330" i="6"/>
  <c r="H330" i="6"/>
  <c r="F331" i="6"/>
  <c r="I331" i="6" s="1"/>
  <c r="G331" i="6"/>
  <c r="H331" i="6"/>
  <c r="F332" i="6"/>
  <c r="I332" i="6" s="1"/>
  <c r="G332" i="6"/>
  <c r="H332" i="6"/>
  <c r="F333" i="6"/>
  <c r="I333" i="6" s="1"/>
  <c r="G333" i="6"/>
  <c r="H333" i="6"/>
  <c r="F334" i="6"/>
  <c r="G334" i="6"/>
  <c r="H334" i="6"/>
  <c r="F335" i="6"/>
  <c r="I335" i="6" s="1"/>
  <c r="G335" i="6"/>
  <c r="H335" i="6"/>
  <c r="F336" i="6"/>
  <c r="I336" i="6" s="1"/>
  <c r="G336" i="6"/>
  <c r="H336" i="6"/>
  <c r="F337" i="6"/>
  <c r="G337" i="6"/>
  <c r="H337" i="6"/>
  <c r="F338" i="6"/>
  <c r="I338" i="6" s="1"/>
  <c r="G338" i="6"/>
  <c r="H338" i="6"/>
  <c r="F339" i="6"/>
  <c r="I339" i="6" s="1"/>
  <c r="G339" i="6"/>
  <c r="H339" i="6"/>
  <c r="F340" i="6"/>
  <c r="I340" i="6" s="1"/>
  <c r="G340" i="6"/>
  <c r="H340" i="6"/>
  <c r="F341" i="6"/>
  <c r="I341" i="6" s="1"/>
  <c r="G341" i="6"/>
  <c r="H341" i="6"/>
  <c r="F342" i="6"/>
  <c r="I342" i="6" s="1"/>
  <c r="G342" i="6"/>
  <c r="H342" i="6"/>
  <c r="F343" i="6"/>
  <c r="I343" i="6" s="1"/>
  <c r="G343" i="6"/>
  <c r="H343" i="6"/>
  <c r="F344" i="6"/>
  <c r="I344" i="6" s="1"/>
  <c r="G344" i="6"/>
  <c r="H344" i="6"/>
  <c r="F345" i="6"/>
  <c r="I345" i="6" s="1"/>
  <c r="G345" i="6"/>
  <c r="H345" i="6"/>
  <c r="F346" i="6"/>
  <c r="I346" i="6" s="1"/>
  <c r="G346" i="6"/>
  <c r="H346" i="6"/>
  <c r="F347" i="6"/>
  <c r="I347" i="6" s="1"/>
  <c r="G347" i="6"/>
  <c r="H347" i="6"/>
  <c r="F348" i="6"/>
  <c r="I348" i="6" s="1"/>
  <c r="G348" i="6"/>
  <c r="H348" i="6"/>
  <c r="F349" i="6"/>
  <c r="I349" i="6" s="1"/>
  <c r="G349" i="6"/>
  <c r="H349" i="6"/>
  <c r="F350" i="6"/>
  <c r="G350" i="6"/>
  <c r="H350" i="6"/>
  <c r="F351" i="6"/>
  <c r="I351" i="6" s="1"/>
  <c r="G351" i="6"/>
  <c r="H351" i="6"/>
  <c r="F352" i="6"/>
  <c r="I352" i="6" s="1"/>
  <c r="G352" i="6"/>
  <c r="H352" i="6"/>
  <c r="F353" i="6"/>
  <c r="G353" i="6"/>
  <c r="H353" i="6"/>
  <c r="F354" i="6"/>
  <c r="I354" i="6" s="1"/>
  <c r="G354" i="6"/>
  <c r="H354" i="6"/>
  <c r="F355" i="6"/>
  <c r="I355" i="6" s="1"/>
  <c r="G355" i="6"/>
  <c r="H355" i="6"/>
  <c r="F356" i="6"/>
  <c r="I356" i="6" s="1"/>
  <c r="G356" i="6"/>
  <c r="H356" i="6"/>
  <c r="F357" i="6"/>
  <c r="I357" i="6" s="1"/>
  <c r="G357" i="6"/>
  <c r="H357" i="6"/>
  <c r="F358" i="6"/>
  <c r="I358" i="6" s="1"/>
  <c r="G358" i="6"/>
  <c r="H358" i="6"/>
  <c r="F359" i="6"/>
  <c r="I359" i="6" s="1"/>
  <c r="G359" i="6"/>
  <c r="H359" i="6"/>
  <c r="F360" i="6"/>
  <c r="I360" i="6" s="1"/>
  <c r="G360" i="6"/>
  <c r="H360" i="6"/>
  <c r="F361" i="6"/>
  <c r="I361" i="6" s="1"/>
  <c r="G361" i="6"/>
  <c r="H361" i="6"/>
  <c r="F362" i="6"/>
  <c r="I362" i="6" s="1"/>
  <c r="G362" i="6"/>
  <c r="H362" i="6"/>
  <c r="F363" i="6"/>
  <c r="I363" i="6" s="1"/>
  <c r="G363" i="6"/>
  <c r="H363" i="6"/>
  <c r="F364" i="6"/>
  <c r="I364" i="6" s="1"/>
  <c r="G364" i="6"/>
  <c r="H364" i="6"/>
  <c r="F365" i="6"/>
  <c r="I365" i="6" s="1"/>
  <c r="G365" i="6"/>
  <c r="H365" i="6"/>
  <c r="F366" i="6"/>
  <c r="G366" i="6"/>
  <c r="H366" i="6"/>
  <c r="F367" i="6"/>
  <c r="I367" i="6" s="1"/>
  <c r="G367" i="6"/>
  <c r="H367" i="6"/>
  <c r="F368" i="6"/>
  <c r="I368" i="6" s="1"/>
  <c r="G368" i="6"/>
  <c r="H368" i="6"/>
  <c r="F369" i="6"/>
  <c r="I369" i="6" s="1"/>
  <c r="G369" i="6"/>
  <c r="H369" i="6"/>
  <c r="F370" i="6"/>
  <c r="I370" i="6" s="1"/>
  <c r="G370" i="6"/>
  <c r="H370" i="6"/>
  <c r="F371" i="6"/>
  <c r="I371" i="6" s="1"/>
  <c r="G371" i="6"/>
  <c r="H371" i="6"/>
  <c r="F372" i="6"/>
  <c r="I372" i="6" s="1"/>
  <c r="G372" i="6"/>
  <c r="H372" i="6"/>
  <c r="F373" i="6"/>
  <c r="I373" i="6" s="1"/>
  <c r="G373" i="6"/>
  <c r="H373" i="6"/>
  <c r="F374" i="6"/>
  <c r="I374" i="6" s="1"/>
  <c r="G374" i="6"/>
  <c r="H374" i="6"/>
  <c r="F375" i="6"/>
  <c r="I375" i="6" s="1"/>
  <c r="G375" i="6"/>
  <c r="H375" i="6"/>
  <c r="F376" i="6"/>
  <c r="I376" i="6" s="1"/>
  <c r="G376" i="6"/>
  <c r="H376" i="6"/>
  <c r="F377" i="6"/>
  <c r="I377" i="6" s="1"/>
  <c r="G377" i="6"/>
  <c r="H377" i="6"/>
  <c r="F378" i="6"/>
  <c r="I378" i="6" s="1"/>
  <c r="G378" i="6"/>
  <c r="H378" i="6"/>
  <c r="F379" i="6"/>
  <c r="I379" i="6" s="1"/>
  <c r="G379" i="6"/>
  <c r="H379" i="6"/>
  <c r="F380" i="6"/>
  <c r="I380" i="6" s="1"/>
  <c r="G380" i="6"/>
  <c r="H380" i="6"/>
  <c r="F381" i="6"/>
  <c r="I381" i="6" s="1"/>
  <c r="G381" i="6"/>
  <c r="H381" i="6"/>
  <c r="F382" i="6"/>
  <c r="G382" i="6"/>
  <c r="H382" i="6"/>
  <c r="F383" i="6"/>
  <c r="I383" i="6" s="1"/>
  <c r="G383" i="6"/>
  <c r="H383" i="6"/>
  <c r="F384" i="6"/>
  <c r="I384" i="6" s="1"/>
  <c r="G384" i="6"/>
  <c r="H384" i="6"/>
  <c r="F385" i="6"/>
  <c r="I385" i="6" s="1"/>
  <c r="G385" i="6"/>
  <c r="H385" i="6"/>
  <c r="F386" i="6"/>
  <c r="I386" i="6" s="1"/>
  <c r="G386" i="6"/>
  <c r="H386" i="6"/>
  <c r="F387" i="6"/>
  <c r="I387" i="6" s="1"/>
  <c r="G387" i="6"/>
  <c r="H387" i="6"/>
  <c r="F388" i="6"/>
  <c r="I388" i="6" s="1"/>
  <c r="G388" i="6"/>
  <c r="H388" i="6"/>
  <c r="F389" i="6"/>
  <c r="I389" i="6" s="1"/>
  <c r="G389" i="6"/>
  <c r="H389" i="6"/>
  <c r="F390" i="6"/>
  <c r="I390" i="6" s="1"/>
  <c r="G390" i="6"/>
  <c r="H390" i="6"/>
  <c r="F391" i="6"/>
  <c r="I391" i="6" s="1"/>
  <c r="G391" i="6"/>
  <c r="H391" i="6"/>
  <c r="F392" i="6"/>
  <c r="I392" i="6" s="1"/>
  <c r="G392" i="6"/>
  <c r="H392" i="6"/>
  <c r="F393" i="6"/>
  <c r="I393" i="6" s="1"/>
  <c r="G393" i="6"/>
  <c r="H393" i="6"/>
  <c r="F394" i="6"/>
  <c r="I394" i="6" s="1"/>
  <c r="G394" i="6"/>
  <c r="H394" i="6"/>
  <c r="F395" i="6"/>
  <c r="I395" i="6" s="1"/>
  <c r="G395" i="6"/>
  <c r="H395" i="6"/>
  <c r="F396" i="6"/>
  <c r="I396" i="6" s="1"/>
  <c r="G396" i="6"/>
  <c r="H396" i="6"/>
  <c r="F397" i="6"/>
  <c r="I397" i="6" s="1"/>
  <c r="G397" i="6"/>
  <c r="H397" i="6"/>
  <c r="F398" i="6"/>
  <c r="G398" i="6"/>
  <c r="H398" i="6"/>
  <c r="F399" i="6"/>
  <c r="I399" i="6" s="1"/>
  <c r="G399" i="6"/>
  <c r="H399" i="6"/>
  <c r="F400" i="6"/>
  <c r="I400" i="6" s="1"/>
  <c r="G400" i="6"/>
  <c r="H400" i="6"/>
  <c r="F401" i="6"/>
  <c r="I401" i="6" s="1"/>
  <c r="G401" i="6"/>
  <c r="H401" i="6"/>
  <c r="F402" i="6"/>
  <c r="I402" i="6" s="1"/>
  <c r="G402" i="6"/>
  <c r="H402" i="6"/>
  <c r="F403" i="6"/>
  <c r="I403" i="6" s="1"/>
  <c r="G403" i="6"/>
  <c r="H403" i="6"/>
  <c r="F404" i="6"/>
  <c r="I404" i="6" s="1"/>
  <c r="G404" i="6"/>
  <c r="H404" i="6"/>
  <c r="F405" i="6"/>
  <c r="I405" i="6" s="1"/>
  <c r="G405" i="6"/>
  <c r="H405" i="6"/>
  <c r="F406" i="6"/>
  <c r="I406" i="6" s="1"/>
  <c r="G406" i="6"/>
  <c r="H406" i="6"/>
  <c r="F407" i="6"/>
  <c r="I407" i="6" s="1"/>
  <c r="G407" i="6"/>
  <c r="H407" i="6"/>
  <c r="F408" i="6"/>
  <c r="I408" i="6" s="1"/>
  <c r="G408" i="6"/>
  <c r="H408" i="6"/>
  <c r="F409" i="6"/>
  <c r="I409" i="6" s="1"/>
  <c r="G409" i="6"/>
  <c r="H409" i="6"/>
  <c r="F410" i="6"/>
  <c r="I410" i="6" s="1"/>
  <c r="G410" i="6"/>
  <c r="H410" i="6"/>
  <c r="F411" i="6"/>
  <c r="I411" i="6" s="1"/>
  <c r="G411" i="6"/>
  <c r="H411" i="6"/>
  <c r="F412" i="6"/>
  <c r="I412" i="6" s="1"/>
  <c r="G412" i="6"/>
  <c r="H412" i="6"/>
  <c r="F413" i="6"/>
  <c r="G413" i="6"/>
  <c r="H413" i="6"/>
  <c r="F414" i="6"/>
  <c r="G414" i="6"/>
  <c r="H414" i="6"/>
  <c r="F415" i="6"/>
  <c r="G415" i="6"/>
  <c r="H415" i="6"/>
  <c r="F416" i="6"/>
  <c r="I416" i="6" s="1"/>
  <c r="G416" i="6"/>
  <c r="H416" i="6"/>
  <c r="F417" i="6"/>
  <c r="I417" i="6" s="1"/>
  <c r="G417" i="6"/>
  <c r="H417" i="6"/>
  <c r="F418" i="6"/>
  <c r="I418" i="6" s="1"/>
  <c r="G418" i="6"/>
  <c r="H418" i="6"/>
  <c r="F419" i="6"/>
  <c r="I419" i="6" s="1"/>
  <c r="G419" i="6"/>
  <c r="H419" i="6"/>
  <c r="F420" i="6"/>
  <c r="I420" i="6" s="1"/>
  <c r="G420" i="6"/>
  <c r="H420" i="6"/>
  <c r="F421" i="6"/>
  <c r="I421" i="6" s="1"/>
  <c r="G421" i="6"/>
  <c r="H421" i="6"/>
  <c r="F422" i="6"/>
  <c r="I422" i="6" s="1"/>
  <c r="G422" i="6"/>
  <c r="H422" i="6"/>
  <c r="F423" i="6"/>
  <c r="I423" i="6" s="1"/>
  <c r="G423" i="6"/>
  <c r="H423" i="6"/>
  <c r="F424" i="6"/>
  <c r="I424" i="6" s="1"/>
  <c r="G424" i="6"/>
  <c r="H424" i="6"/>
  <c r="F425" i="6"/>
  <c r="I425" i="6" s="1"/>
  <c r="G425" i="6"/>
  <c r="H425" i="6"/>
  <c r="F426" i="6"/>
  <c r="I426" i="6" s="1"/>
  <c r="G426" i="6"/>
  <c r="H426" i="6"/>
  <c r="F427" i="6"/>
  <c r="I427" i="6" s="1"/>
  <c r="G427" i="6"/>
  <c r="H427" i="6"/>
  <c r="F428" i="6"/>
  <c r="I428" i="6" s="1"/>
  <c r="G428" i="6"/>
  <c r="H428" i="6"/>
  <c r="F429" i="6"/>
  <c r="I429" i="6" s="1"/>
  <c r="G429" i="6"/>
  <c r="H429" i="6"/>
  <c r="F430" i="6"/>
  <c r="G430" i="6"/>
  <c r="H430" i="6"/>
  <c r="F431" i="6"/>
  <c r="I431" i="6" s="1"/>
  <c r="G431" i="6"/>
  <c r="H431" i="6"/>
  <c r="F432" i="6"/>
  <c r="I432" i="6" s="1"/>
  <c r="G432" i="6"/>
  <c r="H432" i="6"/>
  <c r="F433" i="6"/>
  <c r="I433" i="6" s="1"/>
  <c r="G433" i="6"/>
  <c r="H433" i="6"/>
  <c r="F434" i="6"/>
  <c r="G434" i="6"/>
  <c r="H434" i="6"/>
  <c r="F435" i="6"/>
  <c r="I435" i="6" s="1"/>
  <c r="G435" i="6"/>
  <c r="H435" i="6"/>
  <c r="F436" i="6"/>
  <c r="I436" i="6" s="1"/>
  <c r="G436" i="6"/>
  <c r="H436" i="6"/>
  <c r="F437" i="6"/>
  <c r="I437" i="6" s="1"/>
  <c r="G437" i="6"/>
  <c r="H437" i="6"/>
  <c r="F438" i="6"/>
  <c r="I438" i="6" s="1"/>
  <c r="G438" i="6"/>
  <c r="H438" i="6"/>
  <c r="F439" i="6"/>
  <c r="I439" i="6" s="1"/>
  <c r="G439" i="6"/>
  <c r="H439" i="6"/>
  <c r="F440" i="6"/>
  <c r="I440" i="6" s="1"/>
  <c r="G440" i="6"/>
  <c r="H440" i="6"/>
  <c r="F441" i="6"/>
  <c r="I441" i="6" s="1"/>
  <c r="G441" i="6"/>
  <c r="H441" i="6"/>
  <c r="F442" i="6"/>
  <c r="I442" i="6" s="1"/>
  <c r="G442" i="6"/>
  <c r="H442" i="6"/>
  <c r="F443" i="6"/>
  <c r="I443" i="6" s="1"/>
  <c r="G443" i="6"/>
  <c r="H443" i="6"/>
  <c r="F444" i="6"/>
  <c r="I444" i="6" s="1"/>
  <c r="G444" i="6"/>
  <c r="H444" i="6"/>
  <c r="F445" i="6"/>
  <c r="I445" i="6" s="1"/>
  <c r="G445" i="6"/>
  <c r="H445" i="6"/>
  <c r="F446" i="6"/>
  <c r="I446" i="6" s="1"/>
  <c r="G446" i="6"/>
  <c r="H446" i="6"/>
  <c r="F447" i="6"/>
  <c r="I447" i="6" s="1"/>
  <c r="G447" i="6"/>
  <c r="H447" i="6"/>
  <c r="F448" i="6"/>
  <c r="I448" i="6" s="1"/>
  <c r="G448" i="6"/>
  <c r="H448" i="6"/>
  <c r="F449" i="6"/>
  <c r="I449" i="6" s="1"/>
  <c r="G449" i="6"/>
  <c r="H449" i="6"/>
  <c r="F450" i="6"/>
  <c r="I450" i="6" s="1"/>
  <c r="G450" i="6"/>
  <c r="H450" i="6"/>
  <c r="F451" i="6"/>
  <c r="I451" i="6" s="1"/>
  <c r="G451" i="6"/>
  <c r="H451" i="6"/>
  <c r="F452" i="6"/>
  <c r="I452" i="6" s="1"/>
  <c r="G452" i="6"/>
  <c r="H452" i="6"/>
  <c r="F453" i="6"/>
  <c r="I453" i="6" s="1"/>
  <c r="G453" i="6"/>
  <c r="H453" i="6"/>
  <c r="F454" i="6"/>
  <c r="I454" i="6" s="1"/>
  <c r="G454" i="6"/>
  <c r="H454" i="6"/>
  <c r="F455" i="6"/>
  <c r="I455" i="6" s="1"/>
  <c r="G455" i="6"/>
  <c r="H455" i="6"/>
  <c r="F456" i="6"/>
  <c r="G456" i="6"/>
  <c r="H456" i="6"/>
  <c r="F457" i="6"/>
  <c r="I457" i="6" s="1"/>
  <c r="G457" i="6"/>
  <c r="H457" i="6"/>
  <c r="F458" i="6"/>
  <c r="I458" i="6" s="1"/>
  <c r="G458" i="6"/>
  <c r="H458" i="6"/>
  <c r="F459" i="6"/>
  <c r="I459" i="6" s="1"/>
  <c r="G459" i="6"/>
  <c r="H459" i="6"/>
  <c r="F460" i="6"/>
  <c r="I460" i="6" s="1"/>
  <c r="G460" i="6"/>
  <c r="H460" i="6"/>
  <c r="F461" i="6"/>
  <c r="I461" i="6" s="1"/>
  <c r="G461" i="6"/>
  <c r="H461" i="6"/>
  <c r="F462" i="6"/>
  <c r="I462" i="6" s="1"/>
  <c r="G462" i="6"/>
  <c r="H462" i="6"/>
  <c r="F463" i="6"/>
  <c r="I463" i="6" s="1"/>
  <c r="G463" i="6"/>
  <c r="H463" i="6"/>
  <c r="F464" i="6"/>
  <c r="I464" i="6" s="1"/>
  <c r="G464" i="6"/>
  <c r="H464" i="6"/>
  <c r="F465" i="6"/>
  <c r="I465" i="6" s="1"/>
  <c r="G465" i="6"/>
  <c r="H465" i="6"/>
  <c r="F466" i="6"/>
  <c r="I466" i="6" s="1"/>
  <c r="G466" i="6"/>
  <c r="H466" i="6"/>
  <c r="F467" i="6"/>
  <c r="I467" i="6" s="1"/>
  <c r="G467" i="6"/>
  <c r="H467" i="6"/>
  <c r="F468" i="6"/>
  <c r="I468" i="6" s="1"/>
  <c r="G468" i="6"/>
  <c r="H468" i="6"/>
  <c r="F469" i="6"/>
  <c r="I469" i="6" s="1"/>
  <c r="G469" i="6"/>
  <c r="H469" i="6"/>
  <c r="F470" i="6"/>
  <c r="I470" i="6" s="1"/>
  <c r="G470" i="6"/>
  <c r="H470" i="6"/>
  <c r="F471" i="6"/>
  <c r="I471" i="6" s="1"/>
  <c r="G471" i="6"/>
  <c r="H471" i="6"/>
  <c r="F472" i="6"/>
  <c r="I472" i="6" s="1"/>
  <c r="G472" i="6"/>
  <c r="H472" i="6"/>
  <c r="F473" i="6"/>
  <c r="I473" i="6" s="1"/>
  <c r="G473" i="6"/>
  <c r="H473" i="6"/>
  <c r="F474" i="6"/>
  <c r="I474" i="6" s="1"/>
  <c r="G474" i="6"/>
  <c r="H474" i="6"/>
  <c r="F475" i="6"/>
  <c r="I475" i="6" s="1"/>
  <c r="G475" i="6"/>
  <c r="H475" i="6"/>
  <c r="F476" i="6"/>
  <c r="I476" i="6" s="1"/>
  <c r="G476" i="6"/>
  <c r="H476" i="6"/>
  <c r="F477" i="6"/>
  <c r="I477" i="6" s="1"/>
  <c r="G477" i="6"/>
  <c r="H477" i="6"/>
  <c r="F478" i="6"/>
  <c r="I478" i="6" s="1"/>
  <c r="G478" i="6"/>
  <c r="H478" i="6"/>
  <c r="F479" i="6"/>
  <c r="I479" i="6" s="1"/>
  <c r="G479" i="6"/>
  <c r="H479" i="6"/>
  <c r="F480" i="6"/>
  <c r="I480" i="6" s="1"/>
  <c r="G480" i="6"/>
  <c r="H480" i="6"/>
  <c r="F481" i="6"/>
  <c r="I481" i="6" s="1"/>
  <c r="G481" i="6"/>
  <c r="H481" i="6"/>
  <c r="F482" i="6"/>
  <c r="I482" i="6" s="1"/>
  <c r="G482" i="6"/>
  <c r="H482" i="6"/>
  <c r="F483" i="6"/>
  <c r="I483" i="6" s="1"/>
  <c r="G483" i="6"/>
  <c r="H483" i="6"/>
  <c r="F484" i="6"/>
  <c r="I484" i="6" s="1"/>
  <c r="G484" i="6"/>
  <c r="H484" i="6"/>
  <c r="F485" i="6"/>
  <c r="I485" i="6" s="1"/>
  <c r="G485" i="6"/>
  <c r="H485" i="6"/>
  <c r="F486" i="6"/>
  <c r="I486" i="6" s="1"/>
  <c r="G486" i="6"/>
  <c r="H486" i="6"/>
  <c r="F487" i="6"/>
  <c r="I487" i="6" s="1"/>
  <c r="G487" i="6"/>
  <c r="H487" i="6"/>
  <c r="F488" i="6"/>
  <c r="I488" i="6" s="1"/>
  <c r="G488" i="6"/>
  <c r="H488" i="6"/>
  <c r="F489" i="6"/>
  <c r="I489" i="6" s="1"/>
  <c r="G489" i="6"/>
  <c r="H489" i="6"/>
  <c r="F490" i="6"/>
  <c r="I490" i="6" s="1"/>
  <c r="G490" i="6"/>
  <c r="H490" i="6"/>
  <c r="F491" i="6"/>
  <c r="I491" i="6" s="1"/>
  <c r="G491" i="6"/>
  <c r="H491" i="6"/>
  <c r="F492" i="6"/>
  <c r="I492" i="6" s="1"/>
  <c r="G492" i="6"/>
  <c r="H492" i="6"/>
  <c r="F493" i="6"/>
  <c r="I493" i="6" s="1"/>
  <c r="G493" i="6"/>
  <c r="H493" i="6"/>
  <c r="F494" i="6"/>
  <c r="I494" i="6" s="1"/>
  <c r="G494" i="6"/>
  <c r="H494" i="6"/>
  <c r="F495" i="6"/>
  <c r="I495" i="6" s="1"/>
  <c r="G495" i="6"/>
  <c r="H495" i="6"/>
  <c r="F496" i="6"/>
  <c r="I496" i="6" s="1"/>
  <c r="G496" i="6"/>
  <c r="H496" i="6"/>
  <c r="F497" i="6"/>
  <c r="I497" i="6" s="1"/>
  <c r="G497" i="6"/>
  <c r="H497" i="6"/>
  <c r="F498" i="6"/>
  <c r="I498" i="6" s="1"/>
  <c r="G498" i="6"/>
  <c r="H498" i="6"/>
  <c r="F499" i="6"/>
  <c r="I499" i="6" s="1"/>
  <c r="G499" i="6"/>
  <c r="H499" i="6"/>
  <c r="F500" i="6"/>
  <c r="I500" i="6" s="1"/>
  <c r="G500" i="6"/>
  <c r="H500" i="6"/>
  <c r="F501" i="6"/>
  <c r="I501" i="6" s="1"/>
  <c r="G501" i="6"/>
  <c r="H501" i="6"/>
  <c r="F502" i="6"/>
  <c r="I502" i="6" s="1"/>
  <c r="G502" i="6"/>
  <c r="H502" i="6"/>
  <c r="F503" i="6"/>
  <c r="I503" i="6" s="1"/>
  <c r="G503" i="6"/>
  <c r="H503" i="6"/>
  <c r="F504" i="6"/>
  <c r="I504" i="6" s="1"/>
  <c r="G504" i="6"/>
  <c r="H504" i="6"/>
  <c r="F505" i="6"/>
  <c r="I505" i="6" s="1"/>
  <c r="G505" i="6"/>
  <c r="H505" i="6"/>
  <c r="F506" i="6"/>
  <c r="I506" i="6" s="1"/>
  <c r="G506" i="6"/>
  <c r="H506" i="6"/>
  <c r="F507" i="6"/>
  <c r="I507" i="6" s="1"/>
  <c r="G507" i="6"/>
  <c r="H507" i="6"/>
  <c r="F508" i="6"/>
  <c r="I508" i="6" s="1"/>
  <c r="G508" i="6"/>
  <c r="H508" i="6"/>
  <c r="F509" i="6"/>
  <c r="I509" i="6" s="1"/>
  <c r="G509" i="6"/>
  <c r="H509" i="6"/>
  <c r="F510" i="6"/>
  <c r="I510" i="6" s="1"/>
  <c r="G510" i="6"/>
  <c r="H510" i="6"/>
  <c r="F511" i="6"/>
  <c r="I511" i="6" s="1"/>
  <c r="G511" i="6"/>
  <c r="H511" i="6"/>
  <c r="F512" i="6"/>
  <c r="I512" i="6" s="1"/>
  <c r="G512" i="6"/>
  <c r="H512" i="6"/>
  <c r="F513" i="6"/>
  <c r="I513" i="6" s="1"/>
  <c r="G513" i="6"/>
  <c r="H513" i="6"/>
  <c r="F514" i="6"/>
  <c r="I514" i="6" s="1"/>
  <c r="G514" i="6"/>
  <c r="H514" i="6"/>
  <c r="F515" i="6"/>
  <c r="I515" i="6" s="1"/>
  <c r="G515" i="6"/>
  <c r="H515" i="6"/>
  <c r="F516" i="6"/>
  <c r="I516" i="6" s="1"/>
  <c r="G516" i="6"/>
  <c r="H516" i="6"/>
  <c r="F517" i="6"/>
  <c r="I517" i="6" s="1"/>
  <c r="G517" i="6"/>
  <c r="H517" i="6"/>
  <c r="F518" i="6"/>
  <c r="I518" i="6" s="1"/>
  <c r="G518" i="6"/>
  <c r="H518" i="6"/>
  <c r="F519" i="6"/>
  <c r="I519" i="6" s="1"/>
  <c r="G519" i="6"/>
  <c r="H519" i="6"/>
  <c r="F520" i="6"/>
  <c r="I520" i="6" s="1"/>
  <c r="G520" i="6"/>
  <c r="H520" i="6"/>
  <c r="F521" i="6"/>
  <c r="I521" i="6" s="1"/>
  <c r="G521" i="6"/>
  <c r="H521" i="6"/>
  <c r="F522" i="6"/>
  <c r="I522" i="6" s="1"/>
  <c r="G522" i="6"/>
  <c r="H522" i="6"/>
  <c r="F523" i="6"/>
  <c r="I523" i="6" s="1"/>
  <c r="G523" i="6"/>
  <c r="H523" i="6"/>
  <c r="F524" i="6"/>
  <c r="I524" i="6" s="1"/>
  <c r="G524" i="6"/>
  <c r="H524" i="6"/>
  <c r="F525" i="6"/>
  <c r="I525" i="6" s="1"/>
  <c r="G525" i="6"/>
  <c r="H525" i="6"/>
  <c r="F526" i="6"/>
  <c r="I526" i="6" s="1"/>
  <c r="G526" i="6"/>
  <c r="H526" i="6"/>
  <c r="F527" i="6"/>
  <c r="I527" i="6" s="1"/>
  <c r="G527" i="6"/>
  <c r="H527" i="6"/>
  <c r="F528" i="6"/>
  <c r="I528" i="6" s="1"/>
  <c r="G528" i="6"/>
  <c r="H528" i="6"/>
  <c r="F529" i="6"/>
  <c r="I529" i="6" s="1"/>
  <c r="G529" i="6"/>
  <c r="H529" i="6"/>
  <c r="F530" i="6"/>
  <c r="I530" i="6" s="1"/>
  <c r="G530" i="6"/>
  <c r="H530" i="6"/>
  <c r="F531" i="6"/>
  <c r="I531" i="6" s="1"/>
  <c r="G531" i="6"/>
  <c r="H531" i="6"/>
  <c r="F532" i="6"/>
  <c r="I532" i="6" s="1"/>
  <c r="G532" i="6"/>
  <c r="H532" i="6"/>
  <c r="F533" i="6"/>
  <c r="I533" i="6" s="1"/>
  <c r="G533" i="6"/>
  <c r="H533" i="6"/>
  <c r="F534" i="6"/>
  <c r="I534" i="6" s="1"/>
  <c r="G534" i="6"/>
  <c r="H534" i="6"/>
  <c r="F535" i="6"/>
  <c r="I535" i="6" s="1"/>
  <c r="G535" i="6"/>
  <c r="H535" i="6"/>
  <c r="F536" i="6"/>
  <c r="I536" i="6" s="1"/>
  <c r="G536" i="6"/>
  <c r="H536" i="6"/>
  <c r="F537" i="6"/>
  <c r="I537" i="6" s="1"/>
  <c r="G537" i="6"/>
  <c r="H537" i="6"/>
  <c r="F538" i="6"/>
  <c r="I538" i="6" s="1"/>
  <c r="G538" i="6"/>
  <c r="H538" i="6"/>
  <c r="F539" i="6"/>
  <c r="I539" i="6" s="1"/>
  <c r="G539" i="6"/>
  <c r="H539" i="6"/>
  <c r="F540" i="6"/>
  <c r="I540" i="6" s="1"/>
  <c r="G540" i="6"/>
  <c r="H540" i="6"/>
  <c r="F541" i="6"/>
  <c r="I541" i="6" s="1"/>
  <c r="G541" i="6"/>
  <c r="H541" i="6"/>
  <c r="F542" i="6"/>
  <c r="I542" i="6" s="1"/>
  <c r="G542" i="6"/>
  <c r="H542" i="6"/>
  <c r="F543" i="6"/>
  <c r="I543" i="6" s="1"/>
  <c r="G543" i="6"/>
  <c r="H543" i="6"/>
  <c r="F544" i="6"/>
  <c r="I544" i="6" s="1"/>
  <c r="G544" i="6"/>
  <c r="H544" i="6"/>
  <c r="F545" i="6"/>
  <c r="I545" i="6" s="1"/>
  <c r="G545" i="6"/>
  <c r="H545" i="6"/>
  <c r="F546" i="6"/>
  <c r="I546" i="6" s="1"/>
  <c r="G546" i="6"/>
  <c r="H546" i="6"/>
  <c r="F547" i="6"/>
  <c r="I547" i="6" s="1"/>
  <c r="G547" i="6"/>
  <c r="H547" i="6"/>
  <c r="F548" i="6"/>
  <c r="I548" i="6" s="1"/>
  <c r="G548" i="6"/>
  <c r="H548" i="6"/>
  <c r="F549" i="6"/>
  <c r="I549" i="6" s="1"/>
  <c r="G549" i="6"/>
  <c r="H549" i="6"/>
  <c r="F550" i="6"/>
  <c r="I550" i="6" s="1"/>
  <c r="G550" i="6"/>
  <c r="H550" i="6"/>
  <c r="F551" i="6"/>
  <c r="I551" i="6" s="1"/>
  <c r="G551" i="6"/>
  <c r="H551" i="6"/>
  <c r="F552" i="6"/>
  <c r="I552" i="6" s="1"/>
  <c r="G552" i="6"/>
  <c r="H552" i="6"/>
  <c r="F553" i="6"/>
  <c r="I553" i="6" s="1"/>
  <c r="G553" i="6"/>
  <c r="H553" i="6"/>
  <c r="F554" i="6"/>
  <c r="I554" i="6" s="1"/>
  <c r="G554" i="6"/>
  <c r="H554" i="6"/>
  <c r="F555" i="6"/>
  <c r="I555" i="6" s="1"/>
  <c r="G555" i="6"/>
  <c r="H555" i="6"/>
  <c r="F556" i="6"/>
  <c r="I556" i="6" s="1"/>
  <c r="G556" i="6"/>
  <c r="H556" i="6"/>
  <c r="F557" i="6"/>
  <c r="I557" i="6" s="1"/>
  <c r="G557" i="6"/>
  <c r="H557" i="6"/>
  <c r="F558" i="6"/>
  <c r="I558" i="6" s="1"/>
  <c r="G558" i="6"/>
  <c r="H558" i="6"/>
  <c r="F559" i="6"/>
  <c r="I559" i="6" s="1"/>
  <c r="G559" i="6"/>
  <c r="H559" i="6"/>
  <c r="F560" i="6"/>
  <c r="I560" i="6" s="1"/>
  <c r="G560" i="6"/>
  <c r="H560" i="6"/>
  <c r="F561" i="6"/>
  <c r="I561" i="6" s="1"/>
  <c r="G561" i="6"/>
  <c r="H561" i="6"/>
  <c r="F562" i="6"/>
  <c r="I562" i="6" s="1"/>
  <c r="G562" i="6"/>
  <c r="H562" i="6"/>
  <c r="F563" i="6"/>
  <c r="I563" i="6" s="1"/>
  <c r="G563" i="6"/>
  <c r="H563" i="6"/>
  <c r="F564" i="6"/>
  <c r="I564" i="6" s="1"/>
  <c r="G564" i="6"/>
  <c r="H564" i="6"/>
  <c r="F565" i="6"/>
  <c r="I565" i="6" s="1"/>
  <c r="G565" i="6"/>
  <c r="H565" i="6"/>
  <c r="F566" i="6"/>
  <c r="I566" i="6" s="1"/>
  <c r="G566" i="6"/>
  <c r="H566" i="6"/>
  <c r="F567" i="6"/>
  <c r="I567" i="6" s="1"/>
  <c r="G567" i="6"/>
  <c r="H567" i="6"/>
  <c r="F568" i="6"/>
  <c r="I568" i="6" s="1"/>
  <c r="G568" i="6"/>
  <c r="H568" i="6"/>
  <c r="F569" i="6"/>
  <c r="I569" i="6" s="1"/>
  <c r="G569" i="6"/>
  <c r="H569" i="6"/>
  <c r="F570" i="6"/>
  <c r="I570" i="6" s="1"/>
  <c r="G570" i="6"/>
  <c r="H570" i="6"/>
  <c r="F571" i="6"/>
  <c r="I571" i="6" s="1"/>
  <c r="G571" i="6"/>
  <c r="H571" i="6"/>
  <c r="F572" i="6"/>
  <c r="I572" i="6" s="1"/>
  <c r="G572" i="6"/>
  <c r="H572" i="6"/>
  <c r="F573" i="6"/>
  <c r="I573" i="6" s="1"/>
  <c r="G573" i="6"/>
  <c r="H573" i="6"/>
  <c r="F574" i="6"/>
  <c r="I574" i="6" s="1"/>
  <c r="G574" i="6"/>
  <c r="H574" i="6"/>
  <c r="F575" i="6"/>
  <c r="I575" i="6" s="1"/>
  <c r="G575" i="6"/>
  <c r="H575" i="6"/>
  <c r="F576" i="6"/>
  <c r="I576" i="6" s="1"/>
  <c r="G576" i="6"/>
  <c r="H576" i="6"/>
  <c r="F577" i="6"/>
  <c r="I577" i="6" s="1"/>
  <c r="G577" i="6"/>
  <c r="H577" i="6"/>
  <c r="F578" i="6"/>
  <c r="I578" i="6" s="1"/>
  <c r="G578" i="6"/>
  <c r="H578" i="6"/>
  <c r="F579" i="6"/>
  <c r="I579" i="6" s="1"/>
  <c r="G579" i="6"/>
  <c r="H579" i="6"/>
  <c r="F580" i="6"/>
  <c r="I580" i="6" s="1"/>
  <c r="G580" i="6"/>
  <c r="H580" i="6"/>
  <c r="F581" i="6"/>
  <c r="I581" i="6" s="1"/>
  <c r="G581" i="6"/>
  <c r="H581" i="6"/>
  <c r="F582" i="6"/>
  <c r="I582" i="6" s="1"/>
  <c r="G582" i="6"/>
  <c r="H582" i="6"/>
  <c r="F583" i="6"/>
  <c r="I583" i="6" s="1"/>
  <c r="G583" i="6"/>
  <c r="H583" i="6"/>
  <c r="F584" i="6"/>
  <c r="I584" i="6" s="1"/>
  <c r="G584" i="6"/>
  <c r="H584" i="6"/>
  <c r="F585" i="6"/>
  <c r="I585" i="6" s="1"/>
  <c r="G585" i="6"/>
  <c r="H585" i="6"/>
  <c r="F586" i="6"/>
  <c r="I586" i="6" s="1"/>
  <c r="G586" i="6"/>
  <c r="H586" i="6"/>
  <c r="F587" i="6"/>
  <c r="I587" i="6" s="1"/>
  <c r="G587" i="6"/>
  <c r="H587" i="6"/>
  <c r="F588" i="6"/>
  <c r="I588" i="6" s="1"/>
  <c r="G588" i="6"/>
  <c r="H588" i="6"/>
  <c r="F589" i="6"/>
  <c r="I589" i="6" s="1"/>
  <c r="G589" i="6"/>
  <c r="H589" i="6"/>
  <c r="F590" i="6"/>
  <c r="I590" i="6" s="1"/>
  <c r="G590" i="6"/>
  <c r="H590" i="6"/>
  <c r="F591" i="6"/>
  <c r="I591" i="6" s="1"/>
  <c r="G591" i="6"/>
  <c r="H591" i="6"/>
  <c r="F592" i="6"/>
  <c r="I592" i="6" s="1"/>
  <c r="G592" i="6"/>
  <c r="H592" i="6"/>
  <c r="F593" i="6"/>
  <c r="I593" i="6" s="1"/>
  <c r="G593" i="6"/>
  <c r="H593" i="6"/>
  <c r="F594" i="6"/>
  <c r="I594" i="6" s="1"/>
  <c r="G594" i="6"/>
  <c r="H594" i="6"/>
  <c r="F595" i="6"/>
  <c r="I595" i="6" s="1"/>
  <c r="G595" i="6"/>
  <c r="H595" i="6"/>
  <c r="F596" i="6"/>
  <c r="I596" i="6" s="1"/>
  <c r="G596" i="6"/>
  <c r="H596" i="6"/>
  <c r="F597" i="6"/>
  <c r="G597" i="6"/>
  <c r="H597" i="6"/>
  <c r="F598" i="6"/>
  <c r="I598" i="6" s="1"/>
  <c r="G598" i="6"/>
  <c r="H598" i="6"/>
  <c r="F599" i="6"/>
  <c r="I599" i="6" s="1"/>
  <c r="G599" i="6"/>
  <c r="H599" i="6"/>
  <c r="F600" i="6"/>
  <c r="I600" i="6" s="1"/>
  <c r="G600" i="6"/>
  <c r="H600" i="6"/>
  <c r="F601" i="6"/>
  <c r="I601" i="6" s="1"/>
  <c r="G601" i="6"/>
  <c r="H601" i="6"/>
  <c r="F602" i="6"/>
  <c r="I602" i="6" s="1"/>
  <c r="G602" i="6"/>
  <c r="H602" i="6"/>
  <c r="F603" i="6"/>
  <c r="I603" i="6" s="1"/>
  <c r="G603" i="6"/>
  <c r="H603" i="6"/>
  <c r="F604" i="6"/>
  <c r="I604" i="6" s="1"/>
  <c r="G604" i="6"/>
  <c r="H604" i="6"/>
  <c r="F605" i="6"/>
  <c r="I605" i="6" s="1"/>
  <c r="G605" i="6"/>
  <c r="H605" i="6"/>
  <c r="F606" i="6"/>
  <c r="I606" i="6" s="1"/>
  <c r="G606" i="6"/>
  <c r="H606" i="6"/>
  <c r="F607" i="6"/>
  <c r="I607" i="6" s="1"/>
  <c r="G607" i="6"/>
  <c r="H607" i="6"/>
  <c r="F608" i="6"/>
  <c r="I608" i="6" s="1"/>
  <c r="G608" i="6"/>
  <c r="H608" i="6"/>
  <c r="F609" i="6"/>
  <c r="I609" i="6" s="1"/>
  <c r="G609" i="6"/>
  <c r="H609" i="6"/>
  <c r="F610" i="6"/>
  <c r="I610" i="6" s="1"/>
  <c r="G610" i="6"/>
  <c r="H610" i="6"/>
  <c r="F611" i="6"/>
  <c r="I611" i="6" s="1"/>
  <c r="G611" i="6"/>
  <c r="H611" i="6"/>
  <c r="F612" i="6"/>
  <c r="I612" i="6" s="1"/>
  <c r="G612" i="6"/>
  <c r="H612" i="6"/>
  <c r="F613" i="6"/>
  <c r="I613" i="6" s="1"/>
  <c r="G613" i="6"/>
  <c r="H613" i="6"/>
  <c r="F614" i="6"/>
  <c r="I614" i="6" s="1"/>
  <c r="G614" i="6"/>
  <c r="H614" i="6"/>
  <c r="F615" i="6"/>
  <c r="I615" i="6" s="1"/>
  <c r="G615" i="6"/>
  <c r="H615" i="6"/>
  <c r="F616" i="6"/>
  <c r="I616" i="6" s="1"/>
  <c r="G616" i="6"/>
  <c r="H616" i="6"/>
  <c r="F617" i="6"/>
  <c r="I617" i="6" s="1"/>
  <c r="G617" i="6"/>
  <c r="H617" i="6"/>
  <c r="F618" i="6"/>
  <c r="I618" i="6" s="1"/>
  <c r="G618" i="6"/>
  <c r="H618" i="6"/>
  <c r="F619" i="6"/>
  <c r="I619" i="6" s="1"/>
  <c r="G619" i="6"/>
  <c r="H619" i="6"/>
  <c r="F620" i="6"/>
  <c r="I620" i="6" s="1"/>
  <c r="G620" i="6"/>
  <c r="H620" i="6"/>
  <c r="F621" i="6"/>
  <c r="I621" i="6" s="1"/>
  <c r="G621" i="6"/>
  <c r="H621" i="6"/>
  <c r="F622" i="6"/>
  <c r="I622" i="6" s="1"/>
  <c r="G622" i="6"/>
  <c r="H622" i="6"/>
  <c r="F623" i="6"/>
  <c r="I623" i="6" s="1"/>
  <c r="G623" i="6"/>
  <c r="H623" i="6"/>
  <c r="F624" i="6"/>
  <c r="G624" i="6"/>
  <c r="H624" i="6"/>
  <c r="F625" i="6"/>
  <c r="I625" i="6" s="1"/>
  <c r="G625" i="6"/>
  <c r="H625" i="6"/>
  <c r="F626" i="6"/>
  <c r="I626" i="6" s="1"/>
  <c r="G626" i="6"/>
  <c r="H626" i="6"/>
  <c r="F627" i="6"/>
  <c r="I627" i="6" s="1"/>
  <c r="G627" i="6"/>
  <c r="H627" i="6"/>
  <c r="F628" i="6"/>
  <c r="I628" i="6" s="1"/>
  <c r="G628" i="6"/>
  <c r="H628" i="6"/>
  <c r="F629" i="6"/>
  <c r="I629" i="6" s="1"/>
  <c r="G629" i="6"/>
  <c r="H629" i="6"/>
  <c r="F630" i="6"/>
  <c r="I630" i="6" s="1"/>
  <c r="G630" i="6"/>
  <c r="H630" i="6"/>
  <c r="F631" i="6"/>
  <c r="I631" i="6" s="1"/>
  <c r="G631" i="6"/>
  <c r="H631" i="6"/>
  <c r="F632" i="6"/>
  <c r="I632" i="6" s="1"/>
  <c r="G632" i="6"/>
  <c r="H632" i="6"/>
  <c r="F633" i="6"/>
  <c r="I633" i="6" s="1"/>
  <c r="G633" i="6"/>
  <c r="H633" i="6"/>
  <c r="F634" i="6"/>
  <c r="I634" i="6" s="1"/>
  <c r="G634" i="6"/>
  <c r="H634" i="6"/>
  <c r="F635" i="6"/>
  <c r="I635" i="6" s="1"/>
  <c r="G635" i="6"/>
  <c r="H635" i="6"/>
  <c r="F636" i="6"/>
  <c r="I636" i="6" s="1"/>
  <c r="G636" i="6"/>
  <c r="H636" i="6"/>
  <c r="F637" i="6"/>
  <c r="I637" i="6" s="1"/>
  <c r="G637" i="6"/>
  <c r="H637" i="6"/>
  <c r="F638" i="6"/>
  <c r="I638" i="6" s="1"/>
  <c r="G638" i="6"/>
  <c r="H638" i="6"/>
  <c r="F639" i="6"/>
  <c r="I639" i="6" s="1"/>
  <c r="G639" i="6"/>
  <c r="H639" i="6"/>
  <c r="F640" i="6"/>
  <c r="I640" i="6" s="1"/>
  <c r="G640" i="6"/>
  <c r="H640" i="6"/>
  <c r="F641" i="6"/>
  <c r="I641" i="6" s="1"/>
  <c r="G641" i="6"/>
  <c r="H641" i="6"/>
  <c r="F642" i="6"/>
  <c r="I642" i="6" s="1"/>
  <c r="G642" i="6"/>
  <c r="H642" i="6"/>
  <c r="F643" i="6"/>
  <c r="I643" i="6" s="1"/>
  <c r="G643" i="6"/>
  <c r="H643" i="6"/>
  <c r="F644" i="6"/>
  <c r="I644" i="6" s="1"/>
  <c r="G644" i="6"/>
  <c r="H644" i="6"/>
  <c r="F645" i="6"/>
  <c r="I645" i="6" s="1"/>
  <c r="G645" i="6"/>
  <c r="H645" i="6"/>
  <c r="F646" i="6"/>
  <c r="I646" i="6" s="1"/>
  <c r="G646" i="6"/>
  <c r="H646" i="6"/>
  <c r="F647" i="6"/>
  <c r="I647" i="6" s="1"/>
  <c r="G647" i="6"/>
  <c r="H647" i="6"/>
  <c r="F648" i="6"/>
  <c r="I648" i="6" s="1"/>
  <c r="G648" i="6"/>
  <c r="H648" i="6"/>
  <c r="F649" i="6"/>
  <c r="I649" i="6" s="1"/>
  <c r="G649" i="6"/>
  <c r="H649" i="6"/>
  <c r="F650" i="6"/>
  <c r="I650" i="6" s="1"/>
  <c r="G650" i="6"/>
  <c r="H650" i="6"/>
  <c r="F651" i="6"/>
  <c r="I651" i="6" s="1"/>
  <c r="G651" i="6"/>
  <c r="H651" i="6"/>
  <c r="F652" i="6"/>
  <c r="I652" i="6" s="1"/>
  <c r="G652" i="6"/>
  <c r="H652" i="6"/>
  <c r="F653" i="6"/>
  <c r="G653" i="6"/>
  <c r="H653" i="6"/>
  <c r="F654" i="6"/>
  <c r="I654" i="6" s="1"/>
  <c r="G654" i="6"/>
  <c r="H654" i="6"/>
  <c r="F655" i="6"/>
  <c r="I655" i="6" s="1"/>
  <c r="G655" i="6"/>
  <c r="H655" i="6"/>
  <c r="F656" i="6"/>
  <c r="I656" i="6" s="1"/>
  <c r="G656" i="6"/>
  <c r="H656" i="6"/>
  <c r="F657" i="6"/>
  <c r="I657" i="6" s="1"/>
  <c r="G657" i="6"/>
  <c r="H657" i="6"/>
  <c r="F658" i="6"/>
  <c r="I658" i="6" s="1"/>
  <c r="G658" i="6"/>
  <c r="H658" i="6"/>
  <c r="F659" i="6"/>
  <c r="I659" i="6" s="1"/>
  <c r="G659" i="6"/>
  <c r="H659" i="6"/>
  <c r="F660" i="6"/>
  <c r="I660" i="6" s="1"/>
  <c r="G660" i="6"/>
  <c r="H660" i="6"/>
  <c r="F661" i="6"/>
  <c r="I661" i="6" s="1"/>
  <c r="G661" i="6"/>
  <c r="H661" i="6"/>
  <c r="F662" i="6"/>
  <c r="I662" i="6" s="1"/>
  <c r="G662" i="6"/>
  <c r="H662" i="6"/>
  <c r="F663" i="6"/>
  <c r="I663" i="6" s="1"/>
  <c r="G663" i="6"/>
  <c r="H663" i="6"/>
  <c r="F664" i="6"/>
  <c r="I664" i="6" s="1"/>
  <c r="G664" i="6"/>
  <c r="H664" i="6"/>
  <c r="F665" i="6"/>
  <c r="I665" i="6" s="1"/>
  <c r="G665" i="6"/>
  <c r="H665" i="6"/>
  <c r="F666" i="6"/>
  <c r="I666" i="6" s="1"/>
  <c r="G666" i="6"/>
  <c r="H666" i="6"/>
  <c r="F667" i="6"/>
  <c r="I667" i="6" s="1"/>
  <c r="G667" i="6"/>
  <c r="H667" i="6"/>
  <c r="F668" i="6"/>
  <c r="I668" i="6" s="1"/>
  <c r="G668" i="6"/>
  <c r="H668" i="6"/>
  <c r="F669" i="6"/>
  <c r="I669" i="6" s="1"/>
  <c r="G669" i="6"/>
  <c r="H669" i="6"/>
  <c r="F670" i="6"/>
  <c r="I670" i="6" s="1"/>
  <c r="G670" i="6"/>
  <c r="H670" i="6"/>
  <c r="F671" i="6"/>
  <c r="I671" i="6" s="1"/>
  <c r="G671" i="6"/>
  <c r="H671" i="6"/>
  <c r="F672" i="6"/>
  <c r="I672" i="6" s="1"/>
  <c r="G672" i="6"/>
  <c r="H672" i="6"/>
  <c r="F673" i="6"/>
  <c r="I673" i="6" s="1"/>
  <c r="G673" i="6"/>
  <c r="H673" i="6"/>
  <c r="F674" i="6"/>
  <c r="I674" i="6" s="1"/>
  <c r="G674" i="6"/>
  <c r="H674" i="6"/>
  <c r="F675" i="6"/>
  <c r="I675" i="6" s="1"/>
  <c r="G675" i="6"/>
  <c r="H675" i="6"/>
  <c r="F676" i="6"/>
  <c r="I676" i="6" s="1"/>
  <c r="G676" i="6"/>
  <c r="H676" i="6"/>
  <c r="F677" i="6"/>
  <c r="I677" i="6" s="1"/>
  <c r="G677" i="6"/>
  <c r="H677" i="6"/>
  <c r="F678" i="6"/>
  <c r="I678" i="6" s="1"/>
  <c r="G678" i="6"/>
  <c r="H678" i="6"/>
  <c r="F679" i="6"/>
  <c r="I679" i="6" s="1"/>
  <c r="G679" i="6"/>
  <c r="H679" i="6"/>
  <c r="F680" i="6"/>
  <c r="I680" i="6" s="1"/>
  <c r="G680" i="6"/>
  <c r="H680" i="6"/>
  <c r="F681" i="6"/>
  <c r="I681" i="6" s="1"/>
  <c r="G681" i="6"/>
  <c r="H681" i="6"/>
  <c r="F682" i="6"/>
  <c r="I682" i="6" s="1"/>
  <c r="G682" i="6"/>
  <c r="H682" i="6"/>
  <c r="F683" i="6"/>
  <c r="I683" i="6" s="1"/>
  <c r="G683" i="6"/>
  <c r="H683" i="6"/>
  <c r="F684" i="6"/>
  <c r="I684" i="6" s="1"/>
  <c r="G684" i="6"/>
  <c r="H684" i="6"/>
  <c r="F685" i="6"/>
  <c r="I685" i="6" s="1"/>
  <c r="G685" i="6"/>
  <c r="H685" i="6"/>
  <c r="F686" i="6"/>
  <c r="I686" i="6" s="1"/>
  <c r="G686" i="6"/>
  <c r="H686" i="6"/>
  <c r="F687" i="6"/>
  <c r="I687" i="6" s="1"/>
  <c r="G687" i="6"/>
  <c r="H687" i="6"/>
  <c r="F688" i="6"/>
  <c r="I688" i="6" s="1"/>
  <c r="G688" i="6"/>
  <c r="H688" i="6"/>
  <c r="F689" i="6"/>
  <c r="I689" i="6" s="1"/>
  <c r="G689" i="6"/>
  <c r="H689" i="6"/>
  <c r="F690" i="6"/>
  <c r="I690" i="6" s="1"/>
  <c r="G690" i="6"/>
  <c r="H690" i="6"/>
  <c r="F691" i="6"/>
  <c r="I691" i="6" s="1"/>
  <c r="G691" i="6"/>
  <c r="H691" i="6"/>
  <c r="F692" i="6"/>
  <c r="I692" i="6" s="1"/>
  <c r="G692" i="6"/>
  <c r="H692" i="6"/>
  <c r="F693" i="6"/>
  <c r="I693" i="6" s="1"/>
  <c r="G693" i="6"/>
  <c r="H693" i="6"/>
  <c r="F694" i="6"/>
  <c r="I694" i="6" s="1"/>
  <c r="G694" i="6"/>
  <c r="H694" i="6"/>
  <c r="F695" i="6"/>
  <c r="I695" i="6" s="1"/>
  <c r="G695" i="6"/>
  <c r="H695" i="6"/>
  <c r="F696" i="6"/>
  <c r="I696" i="6" s="1"/>
  <c r="G696" i="6"/>
  <c r="H696" i="6"/>
  <c r="F697" i="6"/>
  <c r="I697" i="6" s="1"/>
  <c r="G697" i="6"/>
  <c r="H697" i="6"/>
  <c r="F698" i="6"/>
  <c r="I698" i="6" s="1"/>
  <c r="G698" i="6"/>
  <c r="H698" i="6"/>
  <c r="F699" i="6"/>
  <c r="I699" i="6" s="1"/>
  <c r="G699" i="6"/>
  <c r="H699" i="6"/>
  <c r="F700" i="6"/>
  <c r="I700" i="6" s="1"/>
  <c r="G700" i="6"/>
  <c r="H700" i="6"/>
  <c r="F701" i="6"/>
  <c r="I701" i="6" s="1"/>
  <c r="G701" i="6"/>
  <c r="H701" i="6"/>
  <c r="F702" i="6"/>
  <c r="I702" i="6" s="1"/>
  <c r="G702" i="6"/>
  <c r="H702" i="6"/>
  <c r="F703" i="6"/>
  <c r="I703" i="6" s="1"/>
  <c r="G703" i="6"/>
  <c r="H703" i="6"/>
  <c r="F704" i="6"/>
  <c r="I704" i="6" s="1"/>
  <c r="G704" i="6"/>
  <c r="H704" i="6"/>
  <c r="F705" i="6"/>
  <c r="I705" i="6" s="1"/>
  <c r="G705" i="6"/>
  <c r="H705" i="6"/>
  <c r="F706" i="6"/>
  <c r="I706" i="6" s="1"/>
  <c r="G706" i="6"/>
  <c r="H706" i="6"/>
  <c r="F707" i="6"/>
  <c r="I707" i="6" s="1"/>
  <c r="G707" i="6"/>
  <c r="H707" i="6"/>
  <c r="F708" i="6"/>
  <c r="G708" i="6"/>
  <c r="H708" i="6"/>
  <c r="F709" i="6"/>
  <c r="I709" i="6" s="1"/>
  <c r="G709" i="6"/>
  <c r="H709" i="6"/>
  <c r="F710" i="6"/>
  <c r="I710" i="6" s="1"/>
  <c r="G710" i="6"/>
  <c r="H710" i="6"/>
  <c r="F711" i="6"/>
  <c r="I711" i="6" s="1"/>
  <c r="G711" i="6"/>
  <c r="H711" i="6"/>
  <c r="F712" i="6"/>
  <c r="I712" i="6" s="1"/>
  <c r="G712" i="6"/>
  <c r="H712" i="6"/>
  <c r="F713" i="6"/>
  <c r="I713" i="6" s="1"/>
  <c r="G713" i="6"/>
  <c r="H713" i="6"/>
  <c r="F714" i="6"/>
  <c r="I714" i="6" s="1"/>
  <c r="G714" i="6"/>
  <c r="H714" i="6"/>
  <c r="F715" i="6"/>
  <c r="I715" i="6" s="1"/>
  <c r="G715" i="6"/>
  <c r="H715" i="6"/>
  <c r="F716" i="6"/>
  <c r="I716" i="6" s="1"/>
  <c r="G716" i="6"/>
  <c r="H716" i="6"/>
  <c r="F717" i="6"/>
  <c r="I717" i="6" s="1"/>
  <c r="G717" i="6"/>
  <c r="H717" i="6"/>
  <c r="F718" i="6"/>
  <c r="I718" i="6" s="1"/>
  <c r="G718" i="6"/>
  <c r="H718" i="6"/>
  <c r="F719" i="6"/>
  <c r="I719" i="6" s="1"/>
  <c r="G719" i="6"/>
  <c r="H719" i="6"/>
  <c r="F720" i="6"/>
  <c r="I720" i="6" s="1"/>
  <c r="G720" i="6"/>
  <c r="H720" i="6"/>
  <c r="F721" i="6"/>
  <c r="I721" i="6" s="1"/>
  <c r="G721" i="6"/>
  <c r="H721" i="6"/>
  <c r="F722" i="6"/>
  <c r="I722" i="6" s="1"/>
  <c r="G722" i="6"/>
  <c r="H722" i="6"/>
  <c r="F723" i="6"/>
  <c r="I723" i="6" s="1"/>
  <c r="G723" i="6"/>
  <c r="H723" i="6"/>
  <c r="F724" i="6"/>
  <c r="I724" i="6" s="1"/>
  <c r="G724" i="6"/>
  <c r="H724" i="6"/>
  <c r="F725" i="6"/>
  <c r="I725" i="6" s="1"/>
  <c r="G725" i="6"/>
  <c r="H725" i="6"/>
  <c r="F726" i="6"/>
  <c r="I726" i="6" s="1"/>
  <c r="G726" i="6"/>
  <c r="H726" i="6"/>
  <c r="F727" i="6"/>
  <c r="I727" i="6" s="1"/>
  <c r="G727" i="6"/>
  <c r="H727" i="6"/>
  <c r="F728" i="6"/>
  <c r="I728" i="6" s="1"/>
  <c r="G728" i="6"/>
  <c r="H728" i="6"/>
  <c r="F729" i="6"/>
  <c r="I729" i="6" s="1"/>
  <c r="G729" i="6"/>
  <c r="H729" i="6"/>
  <c r="F730" i="6"/>
  <c r="I730" i="6" s="1"/>
  <c r="G730" i="6"/>
  <c r="H730" i="6"/>
  <c r="F731" i="6"/>
  <c r="I731" i="6" s="1"/>
  <c r="G731" i="6"/>
  <c r="H731" i="6"/>
  <c r="F732" i="6"/>
  <c r="I732" i="6" s="1"/>
  <c r="G732" i="6"/>
  <c r="H732" i="6"/>
  <c r="F733" i="6"/>
  <c r="I733" i="6" s="1"/>
  <c r="G733" i="6"/>
  <c r="H733" i="6"/>
  <c r="F734" i="6"/>
  <c r="I734" i="6" s="1"/>
  <c r="G734" i="6"/>
  <c r="H734" i="6"/>
  <c r="F735" i="6"/>
  <c r="I735" i="6" s="1"/>
  <c r="G735" i="6"/>
  <c r="H735" i="6"/>
  <c r="F736" i="6"/>
  <c r="G736" i="6"/>
  <c r="H736" i="6"/>
  <c r="F737" i="6"/>
  <c r="I737" i="6" s="1"/>
  <c r="G737" i="6"/>
  <c r="H737" i="6"/>
  <c r="F738" i="6"/>
  <c r="I738" i="6" s="1"/>
  <c r="G738" i="6"/>
  <c r="H738" i="6"/>
  <c r="F739" i="6"/>
  <c r="I739" i="6" s="1"/>
  <c r="G739" i="6"/>
  <c r="H739" i="6"/>
  <c r="F740" i="6"/>
  <c r="I740" i="6" s="1"/>
  <c r="G740" i="6"/>
  <c r="H740" i="6"/>
  <c r="F741" i="6"/>
  <c r="I741" i="6" s="1"/>
  <c r="G741" i="6"/>
  <c r="H741" i="6"/>
  <c r="F742" i="6"/>
  <c r="I742" i="6" s="1"/>
  <c r="G742" i="6"/>
  <c r="H742" i="6"/>
  <c r="F743" i="6"/>
  <c r="I743" i="6" s="1"/>
  <c r="G743" i="6"/>
  <c r="H743" i="6"/>
  <c r="F744" i="6"/>
  <c r="I744" i="6" s="1"/>
  <c r="G744" i="6"/>
  <c r="H744" i="6"/>
  <c r="F745" i="6"/>
  <c r="I745" i="6" s="1"/>
  <c r="G745" i="6"/>
  <c r="H745" i="6"/>
  <c r="F746" i="6"/>
  <c r="I746" i="6" s="1"/>
  <c r="G746" i="6"/>
  <c r="H746" i="6"/>
  <c r="F747" i="6"/>
  <c r="I747" i="6" s="1"/>
  <c r="G747" i="6"/>
  <c r="H747" i="6"/>
  <c r="F748" i="6"/>
  <c r="I748" i="6" s="1"/>
  <c r="G748" i="6"/>
  <c r="H748" i="6"/>
  <c r="F749" i="6"/>
  <c r="I749" i="6" s="1"/>
  <c r="G749" i="6"/>
  <c r="H749" i="6"/>
  <c r="F750" i="6"/>
  <c r="I750" i="6" s="1"/>
  <c r="G750" i="6"/>
  <c r="H750" i="6"/>
  <c r="F751" i="6"/>
  <c r="I751" i="6" s="1"/>
  <c r="G751" i="6"/>
  <c r="H751" i="6"/>
  <c r="F752" i="6"/>
  <c r="I752" i="6" s="1"/>
  <c r="G752" i="6"/>
  <c r="H752" i="6"/>
  <c r="F753" i="6"/>
  <c r="I753" i="6" s="1"/>
  <c r="G753" i="6"/>
  <c r="H753" i="6"/>
  <c r="F754" i="6"/>
  <c r="G754" i="6"/>
  <c r="H754" i="6"/>
  <c r="F755" i="6"/>
  <c r="I755" i="6" s="1"/>
  <c r="G755" i="6"/>
  <c r="H755" i="6"/>
  <c r="F756" i="6"/>
  <c r="I756" i="6" s="1"/>
  <c r="G756" i="6"/>
  <c r="H756" i="6"/>
  <c r="F757" i="6"/>
  <c r="I757" i="6" s="1"/>
  <c r="G757" i="6"/>
  <c r="H757" i="6"/>
  <c r="F758" i="6"/>
  <c r="I758" i="6" s="1"/>
  <c r="G758" i="6"/>
  <c r="H758" i="6"/>
  <c r="F759" i="6"/>
  <c r="I759" i="6" s="1"/>
  <c r="G759" i="6"/>
  <c r="H759" i="6"/>
  <c r="F760" i="6"/>
  <c r="I760" i="6" s="1"/>
  <c r="G760" i="6"/>
  <c r="H760" i="6"/>
  <c r="F761" i="6"/>
  <c r="I761" i="6" s="1"/>
  <c r="G761" i="6"/>
  <c r="H761" i="6"/>
  <c r="F762" i="6"/>
  <c r="I762" i="6" s="1"/>
  <c r="G762" i="6"/>
  <c r="H762" i="6"/>
  <c r="F763" i="6"/>
  <c r="I763" i="6" s="1"/>
  <c r="G763" i="6"/>
  <c r="H763" i="6"/>
  <c r="F764" i="6"/>
  <c r="I764" i="6" s="1"/>
  <c r="G764" i="6"/>
  <c r="H764" i="6"/>
  <c r="F765" i="6"/>
  <c r="I765" i="6" s="1"/>
  <c r="G765" i="6"/>
  <c r="H765" i="6"/>
  <c r="F766" i="6"/>
  <c r="I766" i="6" s="1"/>
  <c r="G766" i="6"/>
  <c r="H766" i="6"/>
  <c r="F767" i="6"/>
  <c r="I767" i="6" s="1"/>
  <c r="G767" i="6"/>
  <c r="H767" i="6"/>
  <c r="F768" i="6"/>
  <c r="I768" i="6" s="1"/>
  <c r="G768" i="6"/>
  <c r="H768" i="6"/>
  <c r="F769" i="6"/>
  <c r="I769" i="6" s="1"/>
  <c r="G769" i="6"/>
  <c r="H769" i="6"/>
  <c r="F770" i="6"/>
  <c r="G770" i="6"/>
  <c r="H770" i="6"/>
  <c r="F771" i="6"/>
  <c r="I771" i="6" s="1"/>
  <c r="G771" i="6"/>
  <c r="H771" i="6"/>
  <c r="F772" i="6"/>
  <c r="I772" i="6" s="1"/>
  <c r="G772" i="6"/>
  <c r="H772" i="6"/>
  <c r="F773" i="6"/>
  <c r="I773" i="6" s="1"/>
  <c r="G773" i="6"/>
  <c r="H773" i="6"/>
  <c r="F774" i="6"/>
  <c r="I774" i="6" s="1"/>
  <c r="G774" i="6"/>
  <c r="H774" i="6"/>
  <c r="F775" i="6"/>
  <c r="I775" i="6" s="1"/>
  <c r="G775" i="6"/>
  <c r="H775" i="6"/>
  <c r="F776" i="6"/>
  <c r="I776" i="6" s="1"/>
  <c r="G776" i="6"/>
  <c r="H776" i="6"/>
  <c r="F777" i="6"/>
  <c r="I777" i="6" s="1"/>
  <c r="G777" i="6"/>
  <c r="H777" i="6"/>
  <c r="F778" i="6"/>
  <c r="I778" i="6" s="1"/>
  <c r="G778" i="6"/>
  <c r="H778" i="6"/>
  <c r="F779" i="6"/>
  <c r="I779" i="6" s="1"/>
  <c r="G779" i="6"/>
  <c r="H779" i="6"/>
  <c r="F780" i="6"/>
  <c r="I780" i="6" s="1"/>
  <c r="G780" i="6"/>
  <c r="H780" i="6"/>
  <c r="F781" i="6"/>
  <c r="I781" i="6" s="1"/>
  <c r="G781" i="6"/>
  <c r="H781" i="6"/>
  <c r="F782" i="6"/>
  <c r="G782" i="6"/>
  <c r="H782" i="6"/>
  <c r="F783" i="6"/>
  <c r="I783" i="6" s="1"/>
  <c r="G783" i="6"/>
  <c r="H783" i="6"/>
  <c r="F784" i="6"/>
  <c r="I784" i="6" s="1"/>
  <c r="G784" i="6"/>
  <c r="H784" i="6"/>
  <c r="F785" i="6"/>
  <c r="I785" i="6" s="1"/>
  <c r="G785" i="6"/>
  <c r="H785" i="6"/>
  <c r="F786" i="6"/>
  <c r="G786" i="6"/>
  <c r="H786" i="6"/>
  <c r="F787" i="6"/>
  <c r="I787" i="6" s="1"/>
  <c r="G787" i="6"/>
  <c r="H787" i="6"/>
  <c r="F788" i="6"/>
  <c r="I788" i="6" s="1"/>
  <c r="G788" i="6"/>
  <c r="H788" i="6"/>
  <c r="F789" i="6"/>
  <c r="I789" i="6" s="1"/>
  <c r="G789" i="6"/>
  <c r="H789" i="6"/>
  <c r="F790" i="6"/>
  <c r="I790" i="6" s="1"/>
  <c r="G790" i="6"/>
  <c r="H790" i="6"/>
  <c r="F791" i="6"/>
  <c r="I791" i="6" s="1"/>
  <c r="G791" i="6"/>
  <c r="H791" i="6"/>
  <c r="F792" i="6"/>
  <c r="I792" i="6" s="1"/>
  <c r="G792" i="6"/>
  <c r="H792" i="6"/>
  <c r="F793" i="6"/>
  <c r="I793" i="6" s="1"/>
  <c r="G793" i="6"/>
  <c r="H793" i="6"/>
  <c r="F794" i="6"/>
  <c r="I794" i="6" s="1"/>
  <c r="G794" i="6"/>
  <c r="H794" i="6"/>
  <c r="F795" i="6"/>
  <c r="I795" i="6" s="1"/>
  <c r="G795" i="6"/>
  <c r="H795" i="6"/>
  <c r="F796" i="6"/>
  <c r="I796" i="6" s="1"/>
  <c r="G796" i="6"/>
  <c r="H796" i="6"/>
  <c r="F797" i="6"/>
  <c r="I797" i="6" s="1"/>
  <c r="G797" i="6"/>
  <c r="H797" i="6"/>
  <c r="F798" i="6"/>
  <c r="I798" i="6" s="1"/>
  <c r="G798" i="6"/>
  <c r="H798" i="6"/>
  <c r="F799" i="6"/>
  <c r="I799" i="6" s="1"/>
  <c r="G799" i="6"/>
  <c r="H799" i="6"/>
  <c r="F800" i="6"/>
  <c r="I800" i="6" s="1"/>
  <c r="G800" i="6"/>
  <c r="H800" i="6"/>
  <c r="F801" i="6"/>
  <c r="I801" i="6" s="1"/>
  <c r="G801" i="6"/>
  <c r="H801" i="6"/>
  <c r="F802" i="6"/>
  <c r="G802" i="6"/>
  <c r="H802" i="6"/>
  <c r="F803" i="6"/>
  <c r="I803" i="6" s="1"/>
  <c r="G803" i="6"/>
  <c r="H803" i="6"/>
  <c r="F804" i="6"/>
  <c r="I804" i="6" s="1"/>
  <c r="G804" i="6"/>
  <c r="H804" i="6"/>
  <c r="F805" i="6"/>
  <c r="I805" i="6" s="1"/>
  <c r="G805" i="6"/>
  <c r="H805" i="6"/>
  <c r="F806" i="6"/>
  <c r="I806" i="6" s="1"/>
  <c r="G806" i="6"/>
  <c r="H806" i="6"/>
  <c r="F807" i="6"/>
  <c r="I807" i="6" s="1"/>
  <c r="G807" i="6"/>
  <c r="H807" i="6"/>
  <c r="F808" i="6"/>
  <c r="I808" i="6" s="1"/>
  <c r="G808" i="6"/>
  <c r="H808" i="6"/>
  <c r="F809" i="6"/>
  <c r="I809" i="6" s="1"/>
  <c r="G809" i="6"/>
  <c r="H809" i="6"/>
  <c r="F810" i="6"/>
  <c r="I810" i="6" s="1"/>
  <c r="G810" i="6"/>
  <c r="H810" i="6"/>
  <c r="F811" i="6"/>
  <c r="I811" i="6" s="1"/>
  <c r="G811" i="6"/>
  <c r="H811" i="6"/>
  <c r="F812" i="6"/>
  <c r="I812" i="6" s="1"/>
  <c r="G812" i="6"/>
  <c r="H812" i="6"/>
  <c r="F813" i="6"/>
  <c r="I813" i="6" s="1"/>
  <c r="G813" i="6"/>
  <c r="H813" i="6"/>
  <c r="F814" i="6"/>
  <c r="I814" i="6" s="1"/>
  <c r="G814" i="6"/>
  <c r="H814" i="6"/>
  <c r="F815" i="6"/>
  <c r="I815" i="6" s="1"/>
  <c r="G815" i="6"/>
  <c r="H815" i="6"/>
  <c r="F816" i="6"/>
  <c r="I816" i="6" s="1"/>
  <c r="G816" i="6"/>
  <c r="H816" i="6"/>
  <c r="F817" i="6"/>
  <c r="I817" i="6" s="1"/>
  <c r="G817" i="6"/>
  <c r="H817" i="6"/>
  <c r="F818" i="6"/>
  <c r="G818" i="6"/>
  <c r="H818" i="6"/>
  <c r="F819" i="6"/>
  <c r="I819" i="6" s="1"/>
  <c r="G819" i="6"/>
  <c r="H819" i="6"/>
  <c r="F820" i="6"/>
  <c r="I820" i="6" s="1"/>
  <c r="G820" i="6"/>
  <c r="H820" i="6"/>
  <c r="F821" i="6"/>
  <c r="I821" i="6" s="1"/>
  <c r="G821" i="6"/>
  <c r="H821" i="6"/>
  <c r="F822" i="6"/>
  <c r="I822" i="6" s="1"/>
  <c r="G822" i="6"/>
  <c r="H822" i="6"/>
  <c r="F823" i="6"/>
  <c r="I823" i="6" s="1"/>
  <c r="G823" i="6"/>
  <c r="H823" i="6"/>
  <c r="F824" i="6"/>
  <c r="I824" i="6" s="1"/>
  <c r="G824" i="6"/>
  <c r="H824" i="6"/>
  <c r="F825" i="6"/>
  <c r="I825" i="6" s="1"/>
  <c r="G825" i="6"/>
  <c r="H825" i="6"/>
  <c r="F826" i="6"/>
  <c r="I826" i="6" s="1"/>
  <c r="G826" i="6"/>
  <c r="H826" i="6"/>
  <c r="F827" i="6"/>
  <c r="I827" i="6" s="1"/>
  <c r="G827" i="6"/>
  <c r="H827" i="6"/>
  <c r="F828" i="6"/>
  <c r="I828" i="6" s="1"/>
  <c r="G828" i="6"/>
  <c r="H828" i="6"/>
  <c r="F829" i="6"/>
  <c r="I829" i="6" s="1"/>
  <c r="G829" i="6"/>
  <c r="H829" i="6"/>
  <c r="F830" i="6"/>
  <c r="I830" i="6" s="1"/>
  <c r="G830" i="6"/>
  <c r="H830" i="6"/>
  <c r="F831" i="6"/>
  <c r="I831" i="6" s="1"/>
  <c r="G831" i="6"/>
  <c r="H831" i="6"/>
  <c r="F832" i="6"/>
  <c r="I832" i="6" s="1"/>
  <c r="G832" i="6"/>
  <c r="H832" i="6"/>
  <c r="F833" i="6"/>
  <c r="I833" i="6" s="1"/>
  <c r="G833" i="6"/>
  <c r="H833" i="6"/>
  <c r="F834" i="6"/>
  <c r="I834" i="6" s="1"/>
  <c r="G834" i="6"/>
  <c r="H834" i="6"/>
  <c r="F835" i="6"/>
  <c r="I835" i="6" s="1"/>
  <c r="G835" i="6"/>
  <c r="H835" i="6"/>
  <c r="F836" i="6"/>
  <c r="I836" i="6" s="1"/>
  <c r="G836" i="6"/>
  <c r="H836" i="6"/>
  <c r="F837" i="6"/>
  <c r="I837" i="6" s="1"/>
  <c r="G837" i="6"/>
  <c r="H837" i="6"/>
  <c r="F838" i="6"/>
  <c r="I838" i="6" s="1"/>
  <c r="G838" i="6"/>
  <c r="H838" i="6"/>
  <c r="F839" i="6"/>
  <c r="I839" i="6" s="1"/>
  <c r="G839" i="6"/>
  <c r="H839" i="6"/>
  <c r="F840" i="6"/>
  <c r="I840" i="6" s="1"/>
  <c r="G840" i="6"/>
  <c r="H840" i="6"/>
  <c r="F841" i="6"/>
  <c r="I841" i="6" s="1"/>
  <c r="G841" i="6"/>
  <c r="H841" i="6"/>
  <c r="F842" i="6"/>
  <c r="I842" i="6" s="1"/>
  <c r="G842" i="6"/>
  <c r="H842" i="6"/>
  <c r="F843" i="6"/>
  <c r="I843" i="6" s="1"/>
  <c r="G843" i="6"/>
  <c r="H843" i="6"/>
  <c r="F844" i="6"/>
  <c r="I844" i="6" s="1"/>
  <c r="G844" i="6"/>
  <c r="H844" i="6"/>
  <c r="F845" i="6"/>
  <c r="I845" i="6" s="1"/>
  <c r="G845" i="6"/>
  <c r="H845" i="6"/>
  <c r="F846" i="6"/>
  <c r="I846" i="6" s="1"/>
  <c r="G846" i="6"/>
  <c r="H846" i="6"/>
  <c r="F847" i="6"/>
  <c r="G847" i="6"/>
  <c r="H847" i="6"/>
  <c r="F848" i="6"/>
  <c r="I848" i="6" s="1"/>
  <c r="G848" i="6"/>
  <c r="H848" i="6"/>
  <c r="F849" i="6"/>
  <c r="I849" i="6" s="1"/>
  <c r="G849" i="6"/>
  <c r="H849" i="6"/>
  <c r="F850" i="6"/>
  <c r="I850" i="6" s="1"/>
  <c r="G850" i="6"/>
  <c r="H850" i="6"/>
  <c r="F851" i="6"/>
  <c r="I851" i="6" s="1"/>
  <c r="G851" i="6"/>
  <c r="H851" i="6"/>
  <c r="F852" i="6"/>
  <c r="I852" i="6" s="1"/>
  <c r="G852" i="6"/>
  <c r="H852" i="6"/>
  <c r="F853" i="6"/>
  <c r="I853" i="6" s="1"/>
  <c r="G853" i="6"/>
  <c r="H853" i="6"/>
  <c r="F854" i="6"/>
  <c r="I854" i="6" s="1"/>
  <c r="G854" i="6"/>
  <c r="H854" i="6"/>
  <c r="F855" i="6"/>
  <c r="I855" i="6" s="1"/>
  <c r="G855" i="6"/>
  <c r="H855" i="6"/>
  <c r="F856" i="6"/>
  <c r="I856" i="6" s="1"/>
  <c r="G856" i="6"/>
  <c r="H856" i="6"/>
  <c r="F857" i="6"/>
  <c r="I857" i="6" s="1"/>
  <c r="G857" i="6"/>
  <c r="H857" i="6"/>
  <c r="F858" i="6"/>
  <c r="I858" i="6" s="1"/>
  <c r="G858" i="6"/>
  <c r="H858" i="6"/>
  <c r="F859" i="6"/>
  <c r="I859" i="6" s="1"/>
  <c r="G859" i="6"/>
  <c r="H859" i="6"/>
  <c r="F860" i="6"/>
  <c r="I860" i="6" s="1"/>
  <c r="G860" i="6"/>
  <c r="H860" i="6"/>
  <c r="F861" i="6"/>
  <c r="I861" i="6" s="1"/>
  <c r="G861" i="6"/>
  <c r="H861" i="6"/>
  <c r="F862" i="6"/>
  <c r="I862" i="6" s="1"/>
  <c r="G862" i="6"/>
  <c r="H862" i="6"/>
  <c r="F863" i="6"/>
  <c r="I863" i="6" s="1"/>
  <c r="G863" i="6"/>
  <c r="H863" i="6"/>
  <c r="F864" i="6"/>
  <c r="I864" i="6" s="1"/>
  <c r="G864" i="6"/>
  <c r="H864" i="6"/>
  <c r="F865" i="6"/>
  <c r="I865" i="6" s="1"/>
  <c r="G865" i="6"/>
  <c r="H865" i="6"/>
  <c r="F866" i="6"/>
  <c r="I866" i="6" s="1"/>
  <c r="G866" i="6"/>
  <c r="H866" i="6"/>
  <c r="F867" i="6"/>
  <c r="I867" i="6" s="1"/>
  <c r="G867" i="6"/>
  <c r="H867" i="6"/>
  <c r="F868" i="6"/>
  <c r="I868" i="6" s="1"/>
  <c r="G868" i="6"/>
  <c r="H868" i="6"/>
  <c r="F869" i="6"/>
  <c r="I869" i="6" s="1"/>
  <c r="G869" i="6"/>
  <c r="H869" i="6"/>
  <c r="F870" i="6"/>
  <c r="I870" i="6" s="1"/>
  <c r="G870" i="6"/>
  <c r="H870" i="6"/>
  <c r="F871" i="6"/>
  <c r="I871" i="6" s="1"/>
  <c r="G871" i="6"/>
  <c r="H871" i="6"/>
  <c r="F872" i="6"/>
  <c r="I872" i="6" s="1"/>
  <c r="G872" i="6"/>
  <c r="H872" i="6"/>
  <c r="F873" i="6"/>
  <c r="I873" i="6" s="1"/>
  <c r="G873" i="6"/>
  <c r="H873" i="6"/>
  <c r="F874" i="6"/>
  <c r="I874" i="6" s="1"/>
  <c r="G874" i="6"/>
  <c r="H874" i="6"/>
  <c r="F875" i="6"/>
  <c r="I875" i="6" s="1"/>
  <c r="G875" i="6"/>
  <c r="H875" i="6"/>
  <c r="F876" i="6"/>
  <c r="I876" i="6" s="1"/>
  <c r="G876" i="6"/>
  <c r="H876" i="6"/>
  <c r="F877" i="6"/>
  <c r="I877" i="6" s="1"/>
  <c r="G877" i="6"/>
  <c r="H877" i="6"/>
  <c r="F878" i="6"/>
  <c r="I878" i="6" s="1"/>
  <c r="G878" i="6"/>
  <c r="H878" i="6"/>
  <c r="F879" i="6"/>
  <c r="I879" i="6" s="1"/>
  <c r="G879" i="6"/>
  <c r="H879" i="6"/>
  <c r="F880" i="6"/>
  <c r="I880" i="6" s="1"/>
  <c r="G880" i="6"/>
  <c r="H880" i="6"/>
  <c r="F881" i="6"/>
  <c r="I881" i="6" s="1"/>
  <c r="G881" i="6"/>
  <c r="H881" i="6"/>
  <c r="F882" i="6"/>
  <c r="I882" i="6" s="1"/>
  <c r="G882" i="6"/>
  <c r="H882" i="6"/>
  <c r="F883" i="6"/>
  <c r="I883" i="6" s="1"/>
  <c r="G883" i="6"/>
  <c r="H883" i="6"/>
  <c r="F884" i="6"/>
  <c r="I884" i="6" s="1"/>
  <c r="G884" i="6"/>
  <c r="H884" i="6"/>
  <c r="F885" i="6"/>
  <c r="I885" i="6" s="1"/>
  <c r="G885" i="6"/>
  <c r="H885" i="6"/>
  <c r="F886" i="6"/>
  <c r="I886" i="6" s="1"/>
  <c r="G886" i="6"/>
  <c r="H886" i="6"/>
  <c r="F887" i="6"/>
  <c r="I887" i="6" s="1"/>
  <c r="G887" i="6"/>
  <c r="H887" i="6"/>
  <c r="F888" i="6"/>
  <c r="I888" i="6" s="1"/>
  <c r="G888" i="6"/>
  <c r="H888" i="6"/>
  <c r="F889" i="6"/>
  <c r="I889" i="6" s="1"/>
  <c r="G889" i="6"/>
  <c r="H889" i="6"/>
  <c r="F890" i="6"/>
  <c r="I890" i="6" s="1"/>
  <c r="G890" i="6"/>
  <c r="H890" i="6"/>
  <c r="F891" i="6"/>
  <c r="I891" i="6" s="1"/>
  <c r="G891" i="6"/>
  <c r="H891" i="6"/>
  <c r="F892" i="6"/>
  <c r="I892" i="6" s="1"/>
  <c r="G892" i="6"/>
  <c r="H892" i="6"/>
  <c r="F893" i="6"/>
  <c r="I893" i="6" s="1"/>
  <c r="G893" i="6"/>
  <c r="H893" i="6"/>
  <c r="F894" i="6"/>
  <c r="I894" i="6" s="1"/>
  <c r="G894" i="6"/>
  <c r="H894" i="6"/>
  <c r="F895" i="6"/>
  <c r="I895" i="6" s="1"/>
  <c r="G895" i="6"/>
  <c r="H895" i="6"/>
  <c r="F896" i="6"/>
  <c r="I896" i="6" s="1"/>
  <c r="G896" i="6"/>
  <c r="H896" i="6"/>
  <c r="F897" i="6"/>
  <c r="I897" i="6" s="1"/>
  <c r="G897" i="6"/>
  <c r="H897" i="6"/>
  <c r="F898" i="6"/>
  <c r="I898" i="6" s="1"/>
  <c r="G898" i="6"/>
  <c r="H898" i="6"/>
  <c r="F899" i="6"/>
  <c r="I899" i="6" s="1"/>
  <c r="G899" i="6"/>
  <c r="H899" i="6"/>
  <c r="F900" i="6"/>
  <c r="I900" i="6" s="1"/>
  <c r="G900" i="6"/>
  <c r="H900" i="6"/>
  <c r="F901" i="6"/>
  <c r="I901" i="6" s="1"/>
  <c r="G901" i="6"/>
  <c r="H901" i="6"/>
  <c r="F902" i="6"/>
  <c r="I902" i="6" s="1"/>
  <c r="G902" i="6"/>
  <c r="H902" i="6"/>
  <c r="F903" i="6"/>
  <c r="I903" i="6" s="1"/>
  <c r="G903" i="6"/>
  <c r="H903" i="6"/>
  <c r="F904" i="6"/>
  <c r="I904" i="6" s="1"/>
  <c r="G904" i="6"/>
  <c r="H904" i="6"/>
  <c r="F905" i="6"/>
  <c r="I905" i="6" s="1"/>
  <c r="G905" i="6"/>
  <c r="H905" i="6"/>
  <c r="F906" i="6"/>
  <c r="I906" i="6" s="1"/>
  <c r="G906" i="6"/>
  <c r="H906" i="6"/>
  <c r="F907" i="6"/>
  <c r="I907" i="6" s="1"/>
  <c r="G907" i="6"/>
  <c r="H907" i="6"/>
  <c r="F908" i="6"/>
  <c r="I908" i="6" s="1"/>
  <c r="G908" i="6"/>
  <c r="H908" i="6"/>
  <c r="F909" i="6"/>
  <c r="I909" i="6" s="1"/>
  <c r="G909" i="6"/>
  <c r="H909" i="6"/>
  <c r="F910" i="6"/>
  <c r="I910" i="6" s="1"/>
  <c r="G910" i="6"/>
  <c r="H910" i="6"/>
  <c r="F911" i="6"/>
  <c r="I911" i="6" s="1"/>
  <c r="G911" i="6"/>
  <c r="H911" i="6"/>
  <c r="F912" i="6"/>
  <c r="I912" i="6" s="1"/>
  <c r="G912" i="6"/>
  <c r="H912" i="6"/>
  <c r="F913" i="6"/>
  <c r="I913" i="6" s="1"/>
  <c r="G913" i="6"/>
  <c r="H913" i="6"/>
  <c r="F914" i="6"/>
  <c r="I914" i="6" s="1"/>
  <c r="G914" i="6"/>
  <c r="H914" i="6"/>
  <c r="F915" i="6"/>
  <c r="I915" i="6" s="1"/>
  <c r="G915" i="6"/>
  <c r="H915" i="6"/>
  <c r="F916" i="6"/>
  <c r="I916" i="6" s="1"/>
  <c r="G916" i="6"/>
  <c r="H916" i="6"/>
  <c r="F917" i="6"/>
  <c r="I917" i="6" s="1"/>
  <c r="G917" i="6"/>
  <c r="H917" i="6"/>
  <c r="F918" i="6"/>
  <c r="I918" i="6" s="1"/>
  <c r="G918" i="6"/>
  <c r="H918" i="6"/>
  <c r="F919" i="6"/>
  <c r="I919" i="6" s="1"/>
  <c r="G919" i="6"/>
  <c r="H919" i="6"/>
  <c r="F920" i="6"/>
  <c r="I920" i="6" s="1"/>
  <c r="G920" i="6"/>
  <c r="H920" i="6"/>
  <c r="F921" i="6"/>
  <c r="I921" i="6" s="1"/>
  <c r="G921" i="6"/>
  <c r="H921" i="6"/>
  <c r="F922" i="6"/>
  <c r="I922" i="6" s="1"/>
  <c r="G922" i="6"/>
  <c r="H922" i="6"/>
  <c r="F923" i="6"/>
  <c r="I923" i="6" s="1"/>
  <c r="G923" i="6"/>
  <c r="H923" i="6"/>
  <c r="F924" i="6"/>
  <c r="I924" i="6" s="1"/>
  <c r="G924" i="6"/>
  <c r="H924" i="6"/>
  <c r="F925" i="6"/>
  <c r="I925" i="6" s="1"/>
  <c r="G925" i="6"/>
  <c r="H925" i="6"/>
  <c r="F926" i="6"/>
  <c r="I926" i="6" s="1"/>
  <c r="G926" i="6"/>
  <c r="H926" i="6"/>
  <c r="F927" i="6"/>
  <c r="I927" i="6" s="1"/>
  <c r="G927" i="6"/>
  <c r="H927" i="6"/>
  <c r="F928" i="6"/>
  <c r="I928" i="6" s="1"/>
  <c r="G928" i="6"/>
  <c r="H928" i="6"/>
  <c r="F929" i="6"/>
  <c r="I929" i="6" s="1"/>
  <c r="G929" i="6"/>
  <c r="H929" i="6"/>
  <c r="F930" i="6"/>
  <c r="I930" i="6" s="1"/>
  <c r="G930" i="6"/>
  <c r="H930" i="6"/>
  <c r="F931" i="6"/>
  <c r="I931" i="6" s="1"/>
  <c r="G931" i="6"/>
  <c r="H931" i="6"/>
  <c r="F932" i="6"/>
  <c r="I932" i="6" s="1"/>
  <c r="G932" i="6"/>
  <c r="H932" i="6"/>
  <c r="F933" i="6"/>
  <c r="I933" i="6" s="1"/>
  <c r="G933" i="6"/>
  <c r="H933" i="6"/>
  <c r="F934" i="6"/>
  <c r="I934" i="6" s="1"/>
  <c r="G934" i="6"/>
  <c r="H934" i="6"/>
  <c r="F935" i="6"/>
  <c r="I935" i="6" s="1"/>
  <c r="G935" i="6"/>
  <c r="H935" i="6"/>
  <c r="F936" i="6"/>
  <c r="I936" i="6" s="1"/>
  <c r="G936" i="6"/>
  <c r="H936" i="6"/>
  <c r="F937" i="6"/>
  <c r="I937" i="6" s="1"/>
  <c r="G937" i="6"/>
  <c r="H937" i="6"/>
  <c r="F938" i="6"/>
  <c r="I938" i="6" s="1"/>
  <c r="G938" i="6"/>
  <c r="H938" i="6"/>
  <c r="F939" i="6"/>
  <c r="I939" i="6" s="1"/>
  <c r="G939" i="6"/>
  <c r="H939" i="6"/>
  <c r="F940" i="6"/>
  <c r="I940" i="6" s="1"/>
  <c r="G940" i="6"/>
  <c r="H940" i="6"/>
  <c r="F941" i="6"/>
  <c r="I941" i="6" s="1"/>
  <c r="G941" i="6"/>
  <c r="H941" i="6"/>
  <c r="F942" i="6"/>
  <c r="I942" i="6" s="1"/>
  <c r="G942" i="6"/>
  <c r="H942" i="6"/>
  <c r="F943" i="6"/>
  <c r="I943" i="6" s="1"/>
  <c r="G943" i="6"/>
  <c r="H943" i="6"/>
  <c r="F944" i="6"/>
  <c r="I944" i="6" s="1"/>
  <c r="G944" i="6"/>
  <c r="H944" i="6"/>
  <c r="F945" i="6"/>
  <c r="I945" i="6" s="1"/>
  <c r="G945" i="6"/>
  <c r="H945" i="6"/>
  <c r="F946" i="6"/>
  <c r="I946" i="6" s="1"/>
  <c r="G946" i="6"/>
  <c r="H946" i="6"/>
  <c r="F947" i="6"/>
  <c r="I947" i="6" s="1"/>
  <c r="G947" i="6"/>
  <c r="H947" i="6"/>
  <c r="F948" i="6"/>
  <c r="I948" i="6" s="1"/>
  <c r="G948" i="6"/>
  <c r="H948" i="6"/>
  <c r="F949" i="6"/>
  <c r="I949" i="6" s="1"/>
  <c r="G949" i="6"/>
  <c r="H949" i="6"/>
  <c r="F950" i="6"/>
  <c r="I950" i="6" s="1"/>
  <c r="G950" i="6"/>
  <c r="H950" i="6"/>
  <c r="F951" i="6"/>
  <c r="I951" i="6" s="1"/>
  <c r="G951" i="6"/>
  <c r="H951" i="6"/>
  <c r="F952" i="6"/>
  <c r="I952" i="6" s="1"/>
  <c r="G952" i="6"/>
  <c r="H952" i="6"/>
  <c r="F953" i="6"/>
  <c r="I953" i="6" s="1"/>
  <c r="G953" i="6"/>
  <c r="H953" i="6"/>
  <c r="F954" i="6"/>
  <c r="I954" i="6" s="1"/>
  <c r="G954" i="6"/>
  <c r="H954" i="6"/>
  <c r="F955" i="6"/>
  <c r="I955" i="6" s="1"/>
  <c r="G955" i="6"/>
  <c r="H955" i="6"/>
  <c r="F956" i="6"/>
  <c r="I956" i="6" s="1"/>
  <c r="G956" i="6"/>
  <c r="H956" i="6"/>
  <c r="F957" i="6"/>
  <c r="I957" i="6" s="1"/>
  <c r="G957" i="6"/>
  <c r="H957" i="6"/>
  <c r="F958" i="6"/>
  <c r="I958" i="6" s="1"/>
  <c r="G958" i="6"/>
  <c r="H958" i="6"/>
  <c r="F959" i="6"/>
  <c r="I959" i="6" s="1"/>
  <c r="G959" i="6"/>
  <c r="H959" i="6"/>
  <c r="F960" i="6"/>
  <c r="I960" i="6" s="1"/>
  <c r="G960" i="6"/>
  <c r="H960" i="6"/>
  <c r="F961" i="6"/>
  <c r="I961" i="6" s="1"/>
  <c r="G961" i="6"/>
  <c r="H961" i="6"/>
  <c r="F962" i="6"/>
  <c r="G962" i="6"/>
  <c r="H962" i="6"/>
  <c r="F963" i="6"/>
  <c r="I963" i="6" s="1"/>
  <c r="G963" i="6"/>
  <c r="H963" i="6"/>
  <c r="F964" i="6"/>
  <c r="I964" i="6" s="1"/>
  <c r="G964" i="6"/>
  <c r="H964" i="6"/>
  <c r="F965" i="6"/>
  <c r="I965" i="6" s="1"/>
  <c r="G965" i="6"/>
  <c r="H965" i="6"/>
  <c r="F966" i="6"/>
  <c r="I966" i="6" s="1"/>
  <c r="G966" i="6"/>
  <c r="H966" i="6"/>
  <c r="F967" i="6"/>
  <c r="I967" i="6" s="1"/>
  <c r="G967" i="6"/>
  <c r="H967" i="6"/>
  <c r="F968" i="6"/>
  <c r="I968" i="6" s="1"/>
  <c r="G968" i="6"/>
  <c r="H968" i="6"/>
  <c r="F969" i="6"/>
  <c r="I969" i="6" s="1"/>
  <c r="G969" i="6"/>
  <c r="H969" i="6"/>
  <c r="F970" i="6"/>
  <c r="I970" i="6" s="1"/>
  <c r="G970" i="6"/>
  <c r="H970" i="6"/>
  <c r="F971" i="6"/>
  <c r="I971" i="6" s="1"/>
  <c r="G971" i="6"/>
  <c r="H971" i="6"/>
  <c r="F972" i="6"/>
  <c r="I972" i="6" s="1"/>
  <c r="G972" i="6"/>
  <c r="H972" i="6"/>
  <c r="F973" i="6"/>
  <c r="I973" i="6" s="1"/>
  <c r="G973" i="6"/>
  <c r="H973" i="6"/>
  <c r="F974" i="6"/>
  <c r="I974" i="6" s="1"/>
  <c r="G974" i="6"/>
  <c r="H974" i="6"/>
  <c r="F975" i="6"/>
  <c r="I975" i="6" s="1"/>
  <c r="G975" i="6"/>
  <c r="H975" i="6"/>
  <c r="F976" i="6"/>
  <c r="I976" i="6" s="1"/>
  <c r="G976" i="6"/>
  <c r="H976" i="6"/>
  <c r="F977" i="6"/>
  <c r="I977" i="6" s="1"/>
  <c r="G977" i="6"/>
  <c r="H977" i="6"/>
  <c r="F978" i="6"/>
  <c r="I978" i="6" s="1"/>
  <c r="G978" i="6"/>
  <c r="H978" i="6"/>
  <c r="F979" i="6"/>
  <c r="I979" i="6" s="1"/>
  <c r="G979" i="6"/>
  <c r="H979" i="6"/>
  <c r="F980" i="6"/>
  <c r="I980" i="6" s="1"/>
  <c r="G980" i="6"/>
  <c r="H980" i="6"/>
  <c r="F981" i="6"/>
  <c r="I981" i="6" s="1"/>
  <c r="G981" i="6"/>
  <c r="H981" i="6"/>
  <c r="F982" i="6"/>
  <c r="I982" i="6" s="1"/>
  <c r="G982" i="6"/>
  <c r="H982" i="6"/>
  <c r="F983" i="6"/>
  <c r="I983" i="6" s="1"/>
  <c r="G983" i="6"/>
  <c r="H983" i="6"/>
  <c r="F984" i="6"/>
  <c r="I984" i="6" s="1"/>
  <c r="G984" i="6"/>
  <c r="H984" i="6"/>
  <c r="F985" i="6"/>
  <c r="I985" i="6" s="1"/>
  <c r="G985" i="6"/>
  <c r="H985" i="6"/>
  <c r="F986" i="6"/>
  <c r="I986" i="6" s="1"/>
  <c r="G986" i="6"/>
  <c r="H986" i="6"/>
  <c r="F987" i="6"/>
  <c r="I987" i="6" s="1"/>
  <c r="G987" i="6"/>
  <c r="H987" i="6"/>
  <c r="F988" i="6"/>
  <c r="I988" i="6" s="1"/>
  <c r="G988" i="6"/>
  <c r="H988" i="6"/>
  <c r="F989" i="6"/>
  <c r="I989" i="6" s="1"/>
  <c r="G989" i="6"/>
  <c r="H989" i="6"/>
  <c r="F990" i="6"/>
  <c r="I990" i="6" s="1"/>
  <c r="G990" i="6"/>
  <c r="H990" i="6"/>
  <c r="F991" i="6"/>
  <c r="I991" i="6" s="1"/>
  <c r="G991" i="6"/>
  <c r="H991" i="6"/>
  <c r="F992" i="6"/>
  <c r="I992" i="6" s="1"/>
  <c r="G992" i="6"/>
  <c r="H992" i="6"/>
  <c r="F993" i="6"/>
  <c r="I993" i="6" s="1"/>
  <c r="G993" i="6"/>
  <c r="H993" i="6"/>
  <c r="F994" i="6"/>
  <c r="I994" i="6" s="1"/>
  <c r="G994" i="6"/>
  <c r="H994" i="6"/>
  <c r="F995" i="6"/>
  <c r="I995" i="6" s="1"/>
  <c r="G995" i="6"/>
  <c r="H995" i="6"/>
  <c r="F996" i="6"/>
  <c r="I996" i="6" s="1"/>
  <c r="G996" i="6"/>
  <c r="H996" i="6"/>
  <c r="F997" i="6"/>
  <c r="I997" i="6" s="1"/>
  <c r="G997" i="6"/>
  <c r="H997" i="6"/>
  <c r="F998" i="6"/>
  <c r="I998" i="6" s="1"/>
  <c r="G998" i="6"/>
  <c r="H998" i="6"/>
  <c r="F999" i="6"/>
  <c r="I999" i="6" s="1"/>
  <c r="G999" i="6"/>
  <c r="H999" i="6"/>
  <c r="F1000" i="6"/>
  <c r="I1000" i="6" s="1"/>
  <c r="G1000" i="6"/>
  <c r="H1000" i="6"/>
  <c r="F1001" i="6"/>
  <c r="I1001" i="6" s="1"/>
  <c r="G1001" i="6"/>
  <c r="H1001" i="6"/>
  <c r="F1002" i="6"/>
  <c r="I1002" i="6" s="1"/>
  <c r="G1002" i="6"/>
  <c r="H1002" i="6"/>
  <c r="F1003" i="6"/>
  <c r="I1003" i="6" s="1"/>
  <c r="G1003" i="6"/>
  <c r="H1003" i="6"/>
  <c r="F1004" i="6"/>
  <c r="I1004" i="6" s="1"/>
  <c r="G1004" i="6"/>
  <c r="H1004" i="6"/>
  <c r="F1005" i="6"/>
  <c r="I1005" i="6" s="1"/>
  <c r="G1005" i="6"/>
  <c r="H1005" i="6"/>
  <c r="O20" i="7" l="1"/>
  <c r="K28" i="7" s="1"/>
  <c r="L27" i="7" s="1"/>
  <c r="M903" i="6"/>
  <c r="M570" i="6"/>
  <c r="L763" i="6"/>
  <c r="K715" i="6"/>
  <c r="L980" i="6"/>
  <c r="L863" i="6"/>
  <c r="M513" i="6"/>
  <c r="J814" i="6"/>
  <c r="J512" i="6"/>
  <c r="L936" i="6"/>
  <c r="L825" i="6"/>
  <c r="J856" i="6"/>
  <c r="M255" i="6"/>
  <c r="M660" i="6"/>
  <c r="L682" i="6"/>
  <c r="L1004" i="6"/>
  <c r="M733" i="6"/>
  <c r="J743" i="6"/>
  <c r="L628" i="6"/>
  <c r="M701" i="6"/>
  <c r="M601" i="6"/>
  <c r="M458" i="6"/>
  <c r="K385" i="6"/>
  <c r="J772" i="6"/>
  <c r="K827" i="6"/>
  <c r="J811" i="6"/>
  <c r="K795" i="6"/>
  <c r="L258" i="6"/>
  <c r="M1001" i="6"/>
  <c r="J916" i="6"/>
  <c r="L725" i="6"/>
  <c r="M272" i="6"/>
  <c r="J894" i="6"/>
  <c r="L400" i="6"/>
  <c r="K340" i="6"/>
  <c r="M319" i="6"/>
  <c r="M723" i="6"/>
  <c r="J480" i="6"/>
  <c r="K475" i="6"/>
  <c r="J376" i="6"/>
  <c r="K604" i="6"/>
  <c r="K645" i="6"/>
  <c r="J429" i="6"/>
  <c r="M944" i="6"/>
  <c r="J618" i="6"/>
  <c r="J608" i="6"/>
  <c r="M276" i="6"/>
  <c r="M800" i="6"/>
  <c r="K1003" i="6"/>
  <c r="K987" i="6"/>
  <c r="M923" i="6"/>
  <c r="L883" i="6"/>
  <c r="J515" i="6"/>
  <c r="J453" i="6"/>
  <c r="L228" i="6"/>
  <c r="M223" i="6"/>
  <c r="J798" i="6"/>
  <c r="L648" i="6"/>
  <c r="J489" i="6"/>
  <c r="J756" i="6"/>
  <c r="J985" i="6"/>
  <c r="J684" i="6"/>
  <c r="J679" i="6"/>
  <c r="K834" i="6"/>
  <c r="J710" i="6"/>
  <c r="L612" i="6"/>
  <c r="K887" i="6"/>
  <c r="K725" i="6"/>
  <c r="K699" i="6"/>
  <c r="K668" i="6"/>
  <c r="K305" i="6"/>
  <c r="J895" i="6"/>
  <c r="K631" i="6"/>
  <c r="L765" i="6"/>
  <c r="L693" i="6"/>
  <c r="L590" i="6"/>
  <c r="J533" i="6"/>
  <c r="K251" i="6"/>
  <c r="K667" i="6"/>
  <c r="L506" i="6"/>
  <c r="L304" i="6"/>
  <c r="K855" i="6"/>
  <c r="J907" i="6"/>
  <c r="J857" i="6"/>
  <c r="L812" i="6"/>
  <c r="M629" i="6"/>
  <c r="K619" i="6"/>
  <c r="K609" i="6"/>
  <c r="J401" i="6"/>
  <c r="M826" i="6"/>
  <c r="M816" i="6"/>
  <c r="K811" i="6"/>
  <c r="J776" i="6"/>
  <c r="L756" i="6"/>
  <c r="L726" i="6"/>
  <c r="J700" i="6"/>
  <c r="M659" i="6"/>
  <c r="M649" i="6"/>
  <c r="K589" i="6"/>
  <c r="K549" i="6"/>
  <c r="L416" i="6"/>
  <c r="M343" i="6"/>
  <c r="M338" i="6"/>
  <c r="K322" i="6"/>
  <c r="K244" i="6"/>
  <c r="K472" i="6"/>
  <c r="J861" i="6"/>
  <c r="K972" i="6"/>
  <c r="L957" i="6"/>
  <c r="K891" i="6"/>
  <c r="L482" i="6"/>
  <c r="M420" i="6"/>
  <c r="K306" i="6"/>
  <c r="L264" i="6"/>
  <c r="L249" i="6"/>
  <c r="J233" i="6"/>
  <c r="K228" i="6"/>
  <c r="M951" i="6"/>
  <c r="L921" i="6"/>
  <c r="M825" i="6"/>
  <c r="J623" i="6"/>
  <c r="K563" i="6"/>
  <c r="L558" i="6"/>
  <c r="M435" i="6"/>
  <c r="J352" i="6"/>
  <c r="K982" i="6"/>
  <c r="L734" i="6"/>
  <c r="M623" i="6"/>
  <c r="J516" i="6"/>
  <c r="K389" i="6"/>
  <c r="J336" i="6"/>
  <c r="K279" i="6"/>
  <c r="J795" i="6"/>
  <c r="K724" i="6"/>
  <c r="L668" i="6"/>
  <c r="J622" i="6"/>
  <c r="J612" i="6"/>
  <c r="L490" i="6"/>
  <c r="L890" i="6"/>
  <c r="K860" i="6"/>
  <c r="M738" i="6"/>
  <c r="L607" i="6"/>
  <c r="K587" i="6"/>
  <c r="J495" i="6"/>
  <c r="K470" i="6"/>
  <c r="J362" i="6"/>
  <c r="L855" i="6"/>
  <c r="K894" i="6"/>
  <c r="J804" i="6"/>
  <c r="K738" i="6"/>
  <c r="M586" i="6"/>
  <c r="L541" i="6"/>
  <c r="K536" i="6"/>
  <c r="J423" i="6"/>
  <c r="K288" i="6"/>
  <c r="K257" i="6"/>
  <c r="K914" i="6"/>
  <c r="J879" i="6"/>
  <c r="K737" i="6"/>
  <c r="M576" i="6"/>
  <c r="L535" i="6"/>
  <c r="K530" i="6"/>
  <c r="K499" i="6"/>
  <c r="J494" i="6"/>
  <c r="K448" i="6"/>
  <c r="J272" i="6"/>
  <c r="L231" i="6"/>
  <c r="L216" i="6"/>
  <c r="J873" i="6"/>
  <c r="J858" i="6"/>
  <c r="M803" i="6"/>
  <c r="J747" i="6"/>
  <c r="M722" i="6"/>
  <c r="L707" i="6"/>
  <c r="J681" i="6"/>
  <c r="J635" i="6"/>
  <c r="K550" i="6"/>
  <c r="L458" i="6"/>
  <c r="K908" i="6"/>
  <c r="J943" i="6"/>
  <c r="J938" i="6"/>
  <c r="L928" i="6"/>
  <c r="K923" i="6"/>
  <c r="J843" i="6"/>
  <c r="K788" i="6"/>
  <c r="K676" i="6"/>
  <c r="M605" i="6"/>
  <c r="M478" i="6"/>
  <c r="J407" i="6"/>
  <c r="K376" i="6"/>
  <c r="M922" i="6"/>
  <c r="J787" i="6"/>
  <c r="J604" i="6"/>
  <c r="J508" i="6"/>
  <c r="K354" i="6"/>
  <c r="J313" i="6"/>
  <c r="J281" i="6"/>
  <c r="L256" i="6"/>
  <c r="L225" i="6"/>
  <c r="K290" i="6"/>
  <c r="J346" i="6"/>
  <c r="L601" i="6"/>
  <c r="J361" i="6"/>
  <c r="J314" i="6"/>
  <c r="M717" i="6"/>
  <c r="L717" i="6"/>
  <c r="K701" i="6"/>
  <c r="K907" i="6"/>
  <c r="J966" i="6"/>
  <c r="K602" i="6"/>
  <c r="L579" i="6"/>
  <c r="J511" i="6"/>
  <c r="M428" i="6"/>
  <c r="M335" i="6"/>
  <c r="L296" i="6"/>
  <c r="J946" i="6"/>
  <c r="K828" i="6"/>
  <c r="L767" i="6"/>
  <c r="L753" i="6"/>
  <c r="L744" i="6"/>
  <c r="J730" i="6"/>
  <c r="J673" i="6"/>
  <c r="K615" i="6"/>
  <c r="M545" i="6"/>
  <c r="L530" i="6"/>
  <c r="M497" i="6"/>
  <c r="M492" i="6"/>
  <c r="L483" i="6"/>
  <c r="L478" i="6"/>
  <c r="J468" i="6"/>
  <c r="L423" i="6"/>
  <c r="M311" i="6"/>
  <c r="K295" i="6"/>
  <c r="M290" i="6"/>
  <c r="L232" i="6"/>
  <c r="L824" i="6"/>
  <c r="K488" i="6"/>
  <c r="L792" i="6"/>
  <c r="J668" i="6"/>
  <c r="L658" i="6"/>
  <c r="K588" i="6"/>
  <c r="K453" i="6"/>
  <c r="M281" i="6"/>
  <c r="L272" i="6"/>
  <c r="J247" i="6"/>
  <c r="K936" i="6"/>
  <c r="J819" i="6"/>
  <c r="L735" i="6"/>
  <c r="M721" i="6"/>
  <c r="L521" i="6"/>
  <c r="K369" i="6"/>
  <c r="J880" i="6"/>
  <c r="L860" i="6"/>
  <c r="K805" i="6"/>
  <c r="M950" i="6"/>
  <c r="J940" i="6"/>
  <c r="K852" i="6"/>
  <c r="K772" i="6"/>
  <c r="L738" i="6"/>
  <c r="M715" i="6"/>
  <c r="K710" i="6"/>
  <c r="M662" i="6"/>
  <c r="L657" i="6"/>
  <c r="J545" i="6"/>
  <c r="J442" i="6"/>
  <c r="J422" i="6"/>
  <c r="M373" i="6"/>
  <c r="L368" i="6"/>
  <c r="J343" i="6"/>
  <c r="K324" i="6"/>
  <c r="K285" i="6"/>
  <c r="M271" i="6"/>
  <c r="M231" i="6"/>
  <c r="K218" i="6"/>
  <c r="J330" i="6"/>
  <c r="J971" i="6"/>
  <c r="L857" i="6"/>
  <c r="L678" i="6"/>
  <c r="K565" i="6"/>
  <c r="L531" i="6"/>
  <c r="M354" i="6"/>
  <c r="J837" i="6"/>
  <c r="K985" i="6"/>
  <c r="J950" i="6"/>
  <c r="M945" i="6"/>
  <c r="K930" i="6"/>
  <c r="J893" i="6"/>
  <c r="L889" i="6"/>
  <c r="J869" i="6"/>
  <c r="M864" i="6"/>
  <c r="M781" i="6"/>
  <c r="M771" i="6"/>
  <c r="M756" i="6"/>
  <c r="J725" i="6"/>
  <c r="L638" i="6"/>
  <c r="M544" i="6"/>
  <c r="K534" i="6"/>
  <c r="K524" i="6"/>
  <c r="K467" i="6"/>
  <c r="K457" i="6"/>
  <c r="J427" i="6"/>
  <c r="J397" i="6"/>
  <c r="J377" i="6"/>
  <c r="L328" i="6"/>
  <c r="J319" i="6"/>
  <c r="J310" i="6"/>
  <c r="L280" i="6"/>
  <c r="J266" i="6"/>
  <c r="K241" i="6"/>
  <c r="L719" i="6"/>
  <c r="J549" i="6"/>
  <c r="K338" i="6"/>
  <c r="J224" i="6"/>
  <c r="J883" i="6"/>
  <c r="K869" i="6"/>
  <c r="K841" i="6"/>
  <c r="K790" i="6"/>
  <c r="J733" i="6"/>
  <c r="M709" i="6"/>
  <c r="L686" i="6"/>
  <c r="K572" i="6"/>
  <c r="M553" i="6"/>
  <c r="L538" i="6"/>
  <c r="M481" i="6"/>
  <c r="L476" i="6"/>
  <c r="K466" i="6"/>
  <c r="M451" i="6"/>
  <c r="J441" i="6"/>
  <c r="L367" i="6"/>
  <c r="L361" i="6"/>
  <c r="J347" i="6"/>
  <c r="K235" i="6"/>
  <c r="M681" i="6"/>
  <c r="M637" i="6"/>
  <c r="L509" i="6"/>
  <c r="M499" i="6"/>
  <c r="J431" i="6"/>
  <c r="M396" i="6"/>
  <c r="L352" i="6"/>
  <c r="M322" i="6"/>
  <c r="M279" i="6"/>
  <c r="K260" i="6"/>
  <c r="J240" i="6"/>
  <c r="J231" i="6"/>
  <c r="L226" i="6"/>
  <c r="K988" i="6"/>
  <c r="J714" i="6"/>
  <c r="J666" i="6"/>
  <c r="M595" i="6"/>
  <c r="J590" i="6"/>
  <c r="L567" i="6"/>
  <c r="K518" i="6"/>
  <c r="K504" i="6"/>
  <c r="L499" i="6"/>
  <c r="M351" i="6"/>
  <c r="J298" i="6"/>
  <c r="L279" i="6"/>
  <c r="J221" i="6"/>
  <c r="M934" i="6"/>
  <c r="K897" i="6"/>
  <c r="K905" i="6"/>
  <c r="J835" i="6"/>
  <c r="K670" i="6"/>
  <c r="K641" i="6"/>
  <c r="K508" i="6"/>
  <c r="M465" i="6"/>
  <c r="J460" i="6"/>
  <c r="M440" i="6"/>
  <c r="J420" i="6"/>
  <c r="J391" i="6"/>
  <c r="L376" i="6"/>
  <c r="L313" i="6"/>
  <c r="K308" i="6"/>
  <c r="J279" i="6"/>
  <c r="K274" i="6"/>
  <c r="L260" i="6"/>
  <c r="J249" i="6"/>
  <c r="L240" i="6"/>
  <c r="K789" i="6"/>
  <c r="M612" i="6"/>
  <c r="L811" i="6"/>
  <c r="K684" i="6"/>
  <c r="L660" i="6"/>
  <c r="K552" i="6"/>
  <c r="K356" i="6"/>
  <c r="L274" i="6"/>
  <c r="M239" i="6"/>
  <c r="M230" i="6"/>
  <c r="J1003" i="6"/>
  <c r="J987" i="6"/>
  <c r="L972" i="6"/>
  <c r="J914" i="6"/>
  <c r="J877" i="6"/>
  <c r="M862" i="6"/>
  <c r="J755" i="6"/>
  <c r="L998" i="6"/>
  <c r="L943" i="6"/>
  <c r="J932" i="6"/>
  <c r="M895" i="6"/>
  <c r="K844" i="6"/>
  <c r="J820" i="6"/>
  <c r="J779" i="6"/>
  <c r="M759" i="6"/>
  <c r="L745" i="6"/>
  <c r="M650" i="6"/>
  <c r="J630" i="6"/>
  <c r="M621" i="6"/>
  <c r="J566" i="6"/>
  <c r="L542" i="6"/>
  <c r="L537" i="6"/>
  <c r="J507" i="6"/>
  <c r="L494" i="6"/>
  <c r="J469" i="6"/>
  <c r="J459" i="6"/>
  <c r="M449" i="6"/>
  <c r="K439" i="6"/>
  <c r="J345" i="6"/>
  <c r="L244" i="6"/>
  <c r="L1005" i="6"/>
  <c r="K918" i="6"/>
  <c r="M815" i="6"/>
  <c r="K773" i="6"/>
  <c r="M749" i="6"/>
  <c r="J740" i="6"/>
  <c r="J584" i="6"/>
  <c r="J394" i="6"/>
  <c r="M370" i="6"/>
  <c r="L336" i="6"/>
  <c r="M297" i="6"/>
  <c r="J827" i="6"/>
  <c r="M992" i="6"/>
  <c r="L986" i="6"/>
  <c r="M967" i="6"/>
  <c r="L937" i="6"/>
  <c r="L932" i="6"/>
  <c r="K886" i="6"/>
  <c r="L853" i="6"/>
  <c r="L834" i="6"/>
  <c r="K721" i="6"/>
  <c r="M698" i="6"/>
  <c r="M678" i="6"/>
  <c r="M602" i="6"/>
  <c r="L589" i="6"/>
  <c r="K556" i="6"/>
  <c r="K469" i="6"/>
  <c r="K459" i="6"/>
  <c r="M409" i="6"/>
  <c r="J399" i="6"/>
  <c r="L312" i="6"/>
  <c r="K273" i="6"/>
  <c r="K224" i="6"/>
  <c r="K1005" i="6"/>
  <c r="J939" i="6"/>
  <c r="M939" i="6"/>
  <c r="L993" i="6"/>
  <c r="J896" i="6"/>
  <c r="K896" i="6"/>
  <c r="K957" i="6"/>
  <c r="L968" i="6"/>
  <c r="K968" i="6"/>
  <c r="J1004" i="6"/>
  <c r="L973" i="6"/>
  <c r="L960" i="6"/>
  <c r="L944" i="6"/>
  <c r="J923" i="6"/>
  <c r="L916" i="6"/>
  <c r="L912" i="6"/>
  <c r="L907" i="6"/>
  <c r="J891" i="6"/>
  <c r="L875" i="6"/>
  <c r="K871" i="6"/>
  <c r="M855" i="6"/>
  <c r="J846" i="6"/>
  <c r="M842" i="6"/>
  <c r="J829" i="6"/>
  <c r="M829" i="6"/>
  <c r="K774" i="6"/>
  <c r="M765" i="6"/>
  <c r="K756" i="6"/>
  <c r="K717" i="6"/>
  <c r="L701" i="6"/>
  <c r="K696" i="6"/>
  <c r="J687" i="6"/>
  <c r="M594" i="6"/>
  <c r="J571" i="6"/>
  <c r="J523" i="6"/>
  <c r="J416" i="6"/>
  <c r="M352" i="6"/>
  <c r="K272" i="6"/>
  <c r="J242" i="6"/>
  <c r="K242" i="6"/>
  <c r="M242" i="6"/>
  <c r="M228" i="6"/>
  <c r="K940" i="6"/>
  <c r="J634" i="6"/>
  <c r="L634" i="6"/>
  <c r="K1000" i="6"/>
  <c r="M743" i="6"/>
  <c r="J986" i="6"/>
  <c r="L955" i="6"/>
  <c r="L927" i="6"/>
  <c r="L911" i="6"/>
  <c r="K898" i="6"/>
  <c r="L894" i="6"/>
  <c r="L887" i="6"/>
  <c r="K879" i="6"/>
  <c r="M841" i="6"/>
  <c r="K837" i="6"/>
  <c r="K833" i="6"/>
  <c r="L742" i="6"/>
  <c r="L705" i="6"/>
  <c r="L696" i="6"/>
  <c r="J686" i="6"/>
  <c r="M668" i="6"/>
  <c r="J660" i="6"/>
  <c r="J615" i="6"/>
  <c r="K557" i="6"/>
  <c r="J295" i="6"/>
  <c r="L295" i="6"/>
  <c r="M295" i="6"/>
  <c r="K276" i="6"/>
  <c r="J256" i="6"/>
  <c r="K256" i="6"/>
  <c r="M256" i="6"/>
  <c r="L242" i="6"/>
  <c r="K948" i="6"/>
  <c r="K920" i="6"/>
  <c r="L320" i="6"/>
  <c r="J320" i="6"/>
  <c r="M320" i="6"/>
  <c r="K441" i="6"/>
  <c r="M441" i="6"/>
  <c r="M747" i="6"/>
  <c r="K747" i="6"/>
  <c r="L747" i="6"/>
  <c r="K999" i="6"/>
  <c r="L990" i="6"/>
  <c r="K977" i="6"/>
  <c r="J964" i="6"/>
  <c r="K960" i="6"/>
  <c r="J947" i="6"/>
  <c r="M919" i="6"/>
  <c r="K994" i="6"/>
  <c r="J977" i="6"/>
  <c r="M972" i="6"/>
  <c r="L858" i="6"/>
  <c r="K858" i="6"/>
  <c r="M858" i="6"/>
  <c r="M850" i="6"/>
  <c r="L841" i="6"/>
  <c r="J825" i="6"/>
  <c r="K825" i="6"/>
  <c r="L799" i="6"/>
  <c r="M791" i="6"/>
  <c r="J764" i="6"/>
  <c r="L764" i="6"/>
  <c r="K751" i="6"/>
  <c r="M729" i="6"/>
  <c r="L700" i="6"/>
  <c r="M700" i="6"/>
  <c r="M686" i="6"/>
  <c r="M611" i="6"/>
  <c r="L598" i="6"/>
  <c r="M598" i="6"/>
  <c r="J593" i="6"/>
  <c r="J580" i="6"/>
  <c r="J575" i="6"/>
  <c r="K566" i="6"/>
  <c r="M566" i="6"/>
  <c r="L522" i="6"/>
  <c r="L489" i="6"/>
  <c r="M489" i="6"/>
  <c r="J444" i="6"/>
  <c r="J327" i="6"/>
  <c r="K820" i="6"/>
  <c r="M820" i="6"/>
  <c r="M795" i="6"/>
  <c r="L795" i="6"/>
  <c r="J677" i="6"/>
  <c r="K677" i="6"/>
  <c r="J606" i="6"/>
  <c r="L517" i="6"/>
  <c r="J517" i="6"/>
  <c r="K517" i="6"/>
  <c r="M517" i="6"/>
  <c r="L429" i="6"/>
  <c r="M429" i="6"/>
  <c r="M304" i="6"/>
  <c r="K950" i="6"/>
  <c r="M935" i="6"/>
  <c r="J976" i="6"/>
  <c r="M918" i="6"/>
  <c r="K882" i="6"/>
  <c r="M869" i="6"/>
  <c r="M845" i="6"/>
  <c r="L836" i="6"/>
  <c r="M836" i="6"/>
  <c r="M808" i="6"/>
  <c r="K781" i="6"/>
  <c r="J750" i="6"/>
  <c r="K720" i="6"/>
  <c r="K716" i="6"/>
  <c r="M677" i="6"/>
  <c r="K655" i="6"/>
  <c r="K502" i="6"/>
  <c r="J484" i="6"/>
  <c r="J474" i="6"/>
  <c r="L474" i="6"/>
  <c r="M474" i="6"/>
  <c r="M469" i="6"/>
  <c r="J400" i="6"/>
  <c r="K400" i="6"/>
  <c r="M400" i="6"/>
  <c r="J390" i="6"/>
  <c r="J375" i="6"/>
  <c r="K370" i="6"/>
  <c r="K327" i="6"/>
  <c r="M327" i="6"/>
  <c r="J304" i="6"/>
  <c r="J250" i="6"/>
  <c r="K217" i="6"/>
  <c r="M978" i="6"/>
  <c r="J219" i="6"/>
  <c r="K219" i="6"/>
  <c r="L219" i="6"/>
  <c r="M219" i="6"/>
  <c r="M813" i="6"/>
  <c r="M993" i="6"/>
  <c r="L981" i="6"/>
  <c r="J998" i="6"/>
  <c r="J981" i="6"/>
  <c r="L915" i="6"/>
  <c r="J988" i="6"/>
  <c r="L985" i="6"/>
  <c r="J963" i="6"/>
  <c r="J954" i="6"/>
  <c r="J934" i="6"/>
  <c r="M905" i="6"/>
  <c r="M890" i="6"/>
  <c r="L865" i="6"/>
  <c r="L861" i="6"/>
  <c r="L854" i="6"/>
  <c r="J824" i="6"/>
  <c r="K741" i="6"/>
  <c r="M699" i="6"/>
  <c r="L677" i="6"/>
  <c r="L650" i="6"/>
  <c r="M641" i="6"/>
  <c r="L632" i="6"/>
  <c r="J614" i="6"/>
  <c r="L588" i="6"/>
  <c r="M574" i="6"/>
  <c r="M565" i="6"/>
  <c r="J439" i="6"/>
  <c r="L439" i="6"/>
  <c r="M439" i="6"/>
  <c r="L424" i="6"/>
  <c r="K390" i="6"/>
  <c r="K304" i="6"/>
  <c r="K265" i="6"/>
  <c r="J265" i="6"/>
  <c r="L265" i="6"/>
  <c r="M265" i="6"/>
  <c r="J217" i="6"/>
  <c r="L217" i="6"/>
  <c r="J922" i="6"/>
  <c r="L918" i="6"/>
  <c r="L905" i="6"/>
  <c r="M877" i="6"/>
  <c r="K873" i="6"/>
  <c r="M853" i="6"/>
  <c r="M819" i="6"/>
  <c r="L815" i="6"/>
  <c r="J815" i="6"/>
  <c r="K815" i="6"/>
  <c r="M767" i="6"/>
  <c r="J763" i="6"/>
  <c r="L711" i="6"/>
  <c r="M676" i="6"/>
  <c r="J995" i="6"/>
  <c r="K946" i="6"/>
  <c r="M938" i="6"/>
  <c r="L930" i="6"/>
  <c r="M921" i="6"/>
  <c r="K909" i="6"/>
  <c r="J889" i="6"/>
  <c r="L869" i="6"/>
  <c r="K857" i="6"/>
  <c r="L835" i="6"/>
  <c r="J767" i="6"/>
  <c r="M703" i="6"/>
  <c r="L671" i="6"/>
  <c r="J555" i="6"/>
  <c r="K540" i="6"/>
  <c r="L540" i="6"/>
  <c r="J448" i="6"/>
  <c r="K234" i="6"/>
  <c r="J234" i="6"/>
  <c r="K226" i="6"/>
  <c r="M226" i="6"/>
  <c r="K969" i="6"/>
  <c r="K984" i="6"/>
  <c r="J942" i="6"/>
  <c r="J719" i="6"/>
  <c r="K719" i="6"/>
  <c r="M719" i="6"/>
  <c r="J636" i="6"/>
  <c r="M636" i="6"/>
  <c r="K573" i="6"/>
  <c r="L573" i="6"/>
  <c r="K967" i="6"/>
  <c r="K1002" i="6"/>
  <c r="J975" i="6"/>
  <c r="K953" i="6"/>
  <c r="K921" i="6"/>
  <c r="J949" i="6"/>
  <c r="J929" i="6"/>
  <c r="L885" i="6"/>
  <c r="L827" i="6"/>
  <c r="M784" i="6"/>
  <c r="M745" i="6"/>
  <c r="M732" i="6"/>
  <c r="K723" i="6"/>
  <c r="M710" i="6"/>
  <c r="L698" i="6"/>
  <c r="J689" i="6"/>
  <c r="M680" i="6"/>
  <c r="M667" i="6"/>
  <c r="J631" i="6"/>
  <c r="M510" i="6"/>
  <c r="M432" i="6"/>
  <c r="J393" i="6"/>
  <c r="M374" i="6"/>
  <c r="J359" i="6"/>
  <c r="K359" i="6"/>
  <c r="L359" i="6"/>
  <c r="M359" i="6"/>
  <c r="L297" i="6"/>
  <c r="K292" i="6"/>
  <c r="J269" i="6"/>
  <c r="K859" i="6"/>
  <c r="L722" i="6"/>
  <c r="K586" i="6"/>
  <c r="J411" i="6"/>
  <c r="L411" i="6"/>
  <c r="M411" i="6"/>
  <c r="K993" i="6"/>
  <c r="J993" i="6"/>
  <c r="J997" i="6"/>
  <c r="M980" i="6"/>
  <c r="K971" i="6"/>
  <c r="K925" i="6"/>
  <c r="J1002" i="6"/>
  <c r="K992" i="6"/>
  <c r="L979" i="6"/>
  <c r="K933" i="6"/>
  <c r="J905" i="6"/>
  <c r="L896" i="6"/>
  <c r="M823" i="6"/>
  <c r="J996" i="6"/>
  <c r="L974" i="6"/>
  <c r="L966" i="6"/>
  <c r="L952" i="6"/>
  <c r="K945" i="6"/>
  <c r="K941" i="6"/>
  <c r="J937" i="6"/>
  <c r="K929" i="6"/>
  <c r="K924" i="6"/>
  <c r="J921" i="6"/>
  <c r="L856" i="6"/>
  <c r="K843" i="6"/>
  <c r="L843" i="6"/>
  <c r="M793" i="6"/>
  <c r="L779" i="6"/>
  <c r="K762" i="6"/>
  <c r="K757" i="6"/>
  <c r="L723" i="6"/>
  <c r="L684" i="6"/>
  <c r="J662" i="6"/>
  <c r="J649" i="6"/>
  <c r="J640" i="6"/>
  <c r="L626" i="6"/>
  <c r="K622" i="6"/>
  <c r="M617" i="6"/>
  <c r="J582" i="6"/>
  <c r="L559" i="6"/>
  <c r="M554" i="6"/>
  <c r="J539" i="6"/>
  <c r="K520" i="6"/>
  <c r="K482" i="6"/>
  <c r="L462" i="6"/>
  <c r="M462" i="6"/>
  <c r="J368" i="6"/>
  <c r="J297" i="6"/>
  <c r="L288" i="6"/>
  <c r="J288" i="6"/>
  <c r="M288" i="6"/>
  <c r="K215" i="6"/>
  <c r="K956" i="6"/>
  <c r="L948" i="6"/>
  <c r="J945" i="6"/>
  <c r="L941" i="6"/>
  <c r="J872" i="6"/>
  <c r="M863" i="6"/>
  <c r="M834" i="6"/>
  <c r="J830" i="6"/>
  <c r="J788" i="6"/>
  <c r="K779" i="6"/>
  <c r="M744" i="6"/>
  <c r="K718" i="6"/>
  <c r="K657" i="6"/>
  <c r="L621" i="6"/>
  <c r="L600" i="6"/>
  <c r="M590" i="6"/>
  <c r="K491" i="6"/>
  <c r="K407" i="6"/>
  <c r="L407" i="6"/>
  <c r="L377" i="6"/>
  <c r="K320" i="6"/>
  <c r="K282" i="6"/>
  <c r="J282" i="6"/>
  <c r="K263" i="6"/>
  <c r="K258" i="6"/>
  <c r="M248" i="6"/>
  <c r="L248" i="6"/>
  <c r="J965" i="6"/>
  <c r="J842" i="6"/>
  <c r="K687" i="6"/>
  <c r="M687" i="6"/>
  <c r="L996" i="6"/>
  <c r="L961" i="6"/>
  <c r="K952" i="6"/>
  <c r="M916" i="6"/>
  <c r="K892" i="6"/>
  <c r="J863" i="6"/>
  <c r="J766" i="6"/>
  <c r="J739" i="6"/>
  <c r="L710" i="6"/>
  <c r="J657" i="6"/>
  <c r="K567" i="6"/>
  <c r="J544" i="6"/>
  <c r="M407" i="6"/>
  <c r="K329" i="6"/>
  <c r="J329" i="6"/>
  <c r="L329" i="6"/>
  <c r="J311" i="6"/>
  <c r="J263" i="6"/>
  <c r="L263" i="6"/>
  <c r="M258" i="6"/>
  <c r="J215" i="6"/>
  <c r="L215" i="6"/>
  <c r="L851" i="6"/>
  <c r="K821" i="6"/>
  <c r="M807" i="6"/>
  <c r="J803" i="6"/>
  <c r="K763" i="6"/>
  <c r="L721" i="6"/>
  <c r="J693" i="6"/>
  <c r="M684" i="6"/>
  <c r="M670" i="6"/>
  <c r="K662" i="6"/>
  <c r="M647" i="6"/>
  <c r="K639" i="6"/>
  <c r="K635" i="6"/>
  <c r="L575" i="6"/>
  <c r="J540" i="6"/>
  <c r="J527" i="6"/>
  <c r="K523" i="6"/>
  <c r="M506" i="6"/>
  <c r="K489" i="6"/>
  <c r="L477" i="6"/>
  <c r="K451" i="6"/>
  <c r="J443" i="6"/>
  <c r="K422" i="6"/>
  <c r="M392" i="6"/>
  <c r="L389" i="6"/>
  <c r="J385" i="6"/>
  <c r="L343" i="6"/>
  <c r="M336" i="6"/>
  <c r="K314" i="6"/>
  <c r="L311" i="6"/>
  <c r="J308" i="6"/>
  <c r="J294" i="6"/>
  <c r="M287" i="6"/>
  <c r="J276" i="6"/>
  <c r="J248" i="6"/>
  <c r="K231" i="6"/>
  <c r="K225" i="6"/>
  <c r="M221" i="6"/>
  <c r="M811" i="6"/>
  <c r="M779" i="6"/>
  <c r="M775" i="6"/>
  <c r="K767" i="6"/>
  <c r="L748" i="6"/>
  <c r="M725" i="6"/>
  <c r="K688" i="6"/>
  <c r="J619" i="6"/>
  <c r="K612" i="6"/>
  <c r="M593" i="6"/>
  <c r="J587" i="6"/>
  <c r="K575" i="6"/>
  <c r="L557" i="6"/>
  <c r="L547" i="6"/>
  <c r="M516" i="6"/>
  <c r="J499" i="6"/>
  <c r="J492" i="6"/>
  <c r="M484" i="6"/>
  <c r="K429" i="6"/>
  <c r="J389" i="6"/>
  <c r="K361" i="6"/>
  <c r="K346" i="6"/>
  <c r="K343" i="6"/>
  <c r="J340" i="6"/>
  <c r="K336" i="6"/>
  <c r="J322" i="6"/>
  <c r="K311" i="6"/>
  <c r="J290" i="6"/>
  <c r="M233" i="6"/>
  <c r="J228" i="6"/>
  <c r="M224" i="6"/>
  <c r="L221" i="6"/>
  <c r="L740" i="6"/>
  <c r="K728" i="6"/>
  <c r="J601" i="6"/>
  <c r="K590" i="6"/>
  <c r="J554" i="6"/>
  <c r="M550" i="6"/>
  <c r="M522" i="6"/>
  <c r="J458" i="6"/>
  <c r="K450" i="6"/>
  <c r="J440" i="6"/>
  <c r="M422" i="6"/>
  <c r="J402" i="6"/>
  <c r="K399" i="6"/>
  <c r="K395" i="6"/>
  <c r="M296" i="6"/>
  <c r="L281" i="6"/>
  <c r="J262" i="6"/>
  <c r="J255" i="6"/>
  <c r="L241" i="6"/>
  <c r="L233" i="6"/>
  <c r="L224" i="6"/>
  <c r="J218" i="6"/>
  <c r="M216" i="6"/>
  <c r="K835" i="6"/>
  <c r="J794" i="6"/>
  <c r="L790" i="6"/>
  <c r="M763" i="6"/>
  <c r="L751" i="6"/>
  <c r="K744" i="6"/>
  <c r="K669" i="6"/>
  <c r="L662" i="6"/>
  <c r="K650" i="6"/>
  <c r="L642" i="6"/>
  <c r="J638" i="6"/>
  <c r="M619" i="6"/>
  <c r="K568" i="6"/>
  <c r="L554" i="6"/>
  <c r="K539" i="6"/>
  <c r="K535" i="6"/>
  <c r="L526" i="6"/>
  <c r="J506" i="6"/>
  <c r="M476" i="6"/>
  <c r="J473" i="6"/>
  <c r="L469" i="6"/>
  <c r="J465" i="6"/>
  <c r="M442" i="6"/>
  <c r="J432" i="6"/>
  <c r="M391" i="6"/>
  <c r="M368" i="6"/>
  <c r="J354" i="6"/>
  <c r="M328" i="6"/>
  <c r="J296" i="6"/>
  <c r="J275" i="6"/>
  <c r="K267" i="6"/>
  <c r="J258" i="6"/>
  <c r="K250" i="6"/>
  <c r="M247" i="6"/>
  <c r="J216" i="6"/>
  <c r="J603" i="6"/>
  <c r="M575" i="6"/>
  <c r="K571" i="6"/>
  <c r="M512" i="6"/>
  <c r="L508" i="6"/>
  <c r="M494" i="6"/>
  <c r="J491" i="6"/>
  <c r="M453" i="6"/>
  <c r="L446" i="6"/>
  <c r="L442" i="6"/>
  <c r="L391" i="6"/>
  <c r="M375" i="6"/>
  <c r="K368" i="6"/>
  <c r="L345" i="6"/>
  <c r="J328" i="6"/>
  <c r="M264" i="6"/>
  <c r="L247" i="6"/>
  <c r="K221" i="6"/>
  <c r="J611" i="6"/>
  <c r="M600" i="6"/>
  <c r="L593" i="6"/>
  <c r="J542" i="6"/>
  <c r="J522" i="6"/>
  <c r="J476" i="6"/>
  <c r="J472" i="6"/>
  <c r="J421" i="6"/>
  <c r="J417" i="6"/>
  <c r="K401" i="6"/>
  <c r="L399" i="6"/>
  <c r="K391" i="6"/>
  <c r="K388" i="6"/>
  <c r="J383" i="6"/>
  <c r="J378" i="6"/>
  <c r="L375" i="6"/>
  <c r="K372" i="6"/>
  <c r="J331" i="6"/>
  <c r="M313" i="6"/>
  <c r="K281" i="6"/>
  <c r="J264" i="6"/>
  <c r="K247" i="6"/>
  <c r="J244" i="6"/>
  <c r="M240" i="6"/>
  <c r="J237" i="6"/>
  <c r="K233" i="6"/>
  <c r="K375" i="6"/>
  <c r="L360" i="6"/>
  <c r="K321" i="6"/>
  <c r="K313" i="6"/>
  <c r="M306" i="6"/>
  <c r="K289" i="6"/>
  <c r="J285" i="6"/>
  <c r="M274" i="6"/>
  <c r="M249" i="6"/>
  <c r="K240" i="6"/>
  <c r="M215" i="6"/>
  <c r="J556" i="6"/>
  <c r="L515" i="6"/>
  <c r="M508" i="6"/>
  <c r="J501" i="6"/>
  <c r="L453" i="6"/>
  <c r="J449" i="6"/>
  <c r="J405" i="6"/>
  <c r="K345" i="6"/>
  <c r="K298" i="6"/>
  <c r="J271" i="6"/>
  <c r="L257" i="6"/>
  <c r="L859" i="6"/>
  <c r="L796" i="6"/>
  <c r="J735" i="6"/>
  <c r="K683" i="6"/>
  <c r="M633" i="6"/>
  <c r="K625" i="6"/>
  <c r="L610" i="6"/>
  <c r="M592" i="6"/>
  <c r="K515" i="6"/>
  <c r="M511" i="6"/>
  <c r="K494" i="6"/>
  <c r="J475" i="6"/>
  <c r="K464" i="6"/>
  <c r="K460" i="6"/>
  <c r="M423" i="6"/>
  <c r="M416" i="6"/>
  <c r="J363" i="6"/>
  <c r="K330" i="6"/>
  <c r="L327" i="6"/>
  <c r="J324" i="6"/>
  <c r="M303" i="6"/>
  <c r="J292" i="6"/>
  <c r="J278" i="6"/>
  <c r="K266" i="6"/>
  <c r="M263" i="6"/>
  <c r="J230" i="6"/>
  <c r="M217" i="6"/>
  <c r="M529" i="6"/>
  <c r="J306" i="6"/>
  <c r="J274" i="6"/>
  <c r="M768" i="6"/>
  <c r="L706" i="6"/>
  <c r="K671" i="6"/>
  <c r="J652" i="6"/>
  <c r="J645" i="6"/>
  <c r="J595" i="6"/>
  <c r="J585" i="6"/>
  <c r="M581" i="6"/>
  <c r="L563" i="6"/>
  <c r="L556" i="6"/>
  <c r="K507" i="6"/>
  <c r="M490" i="6"/>
  <c r="K486" i="6"/>
  <c r="M483" i="6"/>
  <c r="M448" i="6"/>
  <c r="K444" i="6"/>
  <c r="L441" i="6"/>
  <c r="K423" i="6"/>
  <c r="K416" i="6"/>
  <c r="J356" i="6"/>
  <c r="K352" i="6"/>
  <c r="J338" i="6"/>
  <c r="K283" i="6"/>
  <c r="M280" i="6"/>
  <c r="J260" i="6"/>
  <c r="J253" i="6"/>
  <c r="K249" i="6"/>
  <c r="M232" i="6"/>
  <c r="J223" i="6"/>
  <c r="M856" i="6"/>
  <c r="K826" i="6"/>
  <c r="K822" i="6"/>
  <c r="K686" i="6"/>
  <c r="J671" i="6"/>
  <c r="M663" i="6"/>
  <c r="J656" i="6"/>
  <c r="J621" i="6"/>
  <c r="J602" i="6"/>
  <c r="K595" i="6"/>
  <c r="J577" i="6"/>
  <c r="J559" i="6"/>
  <c r="J552" i="6"/>
  <c r="M515" i="6"/>
  <c r="J504" i="6"/>
  <c r="K386" i="6"/>
  <c r="K381" i="6"/>
  <c r="K377" i="6"/>
  <c r="K362" i="6"/>
  <c r="M344" i="6"/>
  <c r="J323" i="6"/>
  <c r="K315" i="6"/>
  <c r="M312" i="6"/>
  <c r="J280" i="6"/>
  <c r="J232" i="6"/>
  <c r="J226" i="6"/>
  <c r="J605" i="6"/>
  <c r="J528" i="6"/>
  <c r="L493" i="6"/>
  <c r="J452" i="6"/>
  <c r="M444" i="6"/>
  <c r="K397" i="6"/>
  <c r="L344" i="6"/>
  <c r="J312" i="6"/>
  <c r="J301" i="6"/>
  <c r="L620" i="6"/>
  <c r="L616" i="6"/>
  <c r="K584" i="6"/>
  <c r="J524" i="6"/>
  <c r="L496" i="6"/>
  <c r="L466" i="6"/>
  <c r="K455" i="6"/>
  <c r="L444" i="6"/>
  <c r="J370" i="6"/>
  <c r="J355" i="6"/>
  <c r="K297" i="6"/>
  <c r="J259" i="6"/>
  <c r="J246" i="6"/>
  <c r="J239" i="6"/>
  <c r="J958" i="6"/>
  <c r="M958" i="6"/>
  <c r="L975" i="6"/>
  <c r="M975" i="6"/>
  <c r="L881" i="6"/>
  <c r="K881" i="6"/>
  <c r="L840" i="6"/>
  <c r="M840" i="6"/>
  <c r="M997" i="6"/>
  <c r="K997" i="6"/>
  <c r="K979" i="6"/>
  <c r="M979" i="6"/>
  <c r="L1001" i="6"/>
  <c r="K1001" i="6"/>
  <c r="J1001" i="6"/>
  <c r="M970" i="6"/>
  <c r="L970" i="6"/>
  <c r="J970" i="6"/>
  <c r="M974" i="6"/>
  <c r="J974" i="6"/>
  <c r="J1000" i="6"/>
  <c r="J991" i="6"/>
  <c r="K973" i="6"/>
  <c r="K904" i="6"/>
  <c r="L904" i="6"/>
  <c r="L888" i="6"/>
  <c r="M888" i="6"/>
  <c r="J990" i="6"/>
  <c r="J867" i="6"/>
  <c r="M867" i="6"/>
  <c r="M995" i="6"/>
  <c r="K995" i="6"/>
  <c r="L995" i="6"/>
  <c r="J969" i="6"/>
  <c r="M969" i="6"/>
  <c r="J994" i="6"/>
  <c r="J927" i="6"/>
  <c r="L991" i="6"/>
  <c r="M991" i="6"/>
  <c r="L999" i="6"/>
  <c r="M999" i="6"/>
  <c r="J959" i="6"/>
  <c r="K989" i="6"/>
  <c r="L989" i="6"/>
  <c r="L959" i="6"/>
  <c r="M959" i="6"/>
  <c r="J906" i="6"/>
  <c r="M906" i="6"/>
  <c r="K902" i="6"/>
  <c r="L878" i="6"/>
  <c r="M878" i="6"/>
  <c r="J1005" i="6"/>
  <c r="L1003" i="6"/>
  <c r="L987" i="6"/>
  <c r="L978" i="6"/>
  <c r="M976" i="6"/>
  <c r="J972" i="6"/>
  <c r="J968" i="6"/>
  <c r="M968" i="6"/>
  <c r="M963" i="6"/>
  <c r="M961" i="6"/>
  <c r="J957" i="6"/>
  <c r="M957" i="6"/>
  <c r="L950" i="6"/>
  <c r="M947" i="6"/>
  <c r="L940" i="6"/>
  <c r="L938" i="6"/>
  <c r="J936" i="6"/>
  <c r="M936" i="6"/>
  <c r="J918" i="6"/>
  <c r="M907" i="6"/>
  <c r="M902" i="6"/>
  <c r="M896" i="6"/>
  <c r="M894" i="6"/>
  <c r="L886" i="6"/>
  <c r="M871" i="6"/>
  <c r="K806" i="6"/>
  <c r="I222" i="6"/>
  <c r="J222" i="6" s="1"/>
  <c r="J989" i="6"/>
  <c r="M989" i="6"/>
  <c r="L976" i="6"/>
  <c r="K970" i="6"/>
  <c r="L963" i="6"/>
  <c r="K961" i="6"/>
  <c r="L947" i="6"/>
  <c r="K943" i="6"/>
  <c r="J933" i="6"/>
  <c r="M928" i="6"/>
  <c r="J926" i="6"/>
  <c r="L920" i="6"/>
  <c r="J915" i="6"/>
  <c r="K915" i="6"/>
  <c r="M915" i="6"/>
  <c r="K910" i="6"/>
  <c r="J899" i="6"/>
  <c r="K889" i="6"/>
  <c r="K883" i="6"/>
  <c r="M883" i="6"/>
  <c r="L877" i="6"/>
  <c r="L874" i="6"/>
  <c r="J874" i="6"/>
  <c r="K874" i="6"/>
  <c r="M874" i="6"/>
  <c r="J813" i="6"/>
  <c r="L810" i="6"/>
  <c r="M810" i="6"/>
  <c r="J810" i="6"/>
  <c r="K810" i="6"/>
  <c r="I770" i="6"/>
  <c r="J770" i="6" s="1"/>
  <c r="L913" i="6"/>
  <c r="M913" i="6"/>
  <c r="K880" i="6"/>
  <c r="K978" i="6"/>
  <c r="J999" i="6"/>
  <c r="L997" i="6"/>
  <c r="J978" i="6"/>
  <c r="K976" i="6"/>
  <c r="K963" i="6"/>
  <c r="J961" i="6"/>
  <c r="M954" i="6"/>
  <c r="K947" i="6"/>
  <c r="L933" i="6"/>
  <c r="L923" i="6"/>
  <c r="L899" i="6"/>
  <c r="M891" i="6"/>
  <c r="L891" i="6"/>
  <c r="J871" i="6"/>
  <c r="K854" i="6"/>
  <c r="J851" i="6"/>
  <c r="J826" i="6"/>
  <c r="L780" i="6"/>
  <c r="J777" i="6"/>
  <c r="K777" i="6"/>
  <c r="L777" i="6"/>
  <c r="M777" i="6"/>
  <c r="K543" i="6"/>
  <c r="M543" i="6"/>
  <c r="J543" i="6"/>
  <c r="L543" i="6"/>
  <c r="J931" i="6"/>
  <c r="K931" i="6"/>
  <c r="J866" i="6"/>
  <c r="K866" i="6"/>
  <c r="L866" i="6"/>
  <c r="K991" i="6"/>
  <c r="M982" i="6"/>
  <c r="J980" i="6"/>
  <c r="K974" i="6"/>
  <c r="K965" i="6"/>
  <c r="K959" i="6"/>
  <c r="L956" i="6"/>
  <c r="L954" i="6"/>
  <c r="J952" i="6"/>
  <c r="M952" i="6"/>
  <c r="K949" i="6"/>
  <c r="L945" i="6"/>
  <c r="M940" i="6"/>
  <c r="K938" i="6"/>
  <c r="M933" i="6"/>
  <c r="J928" i="6"/>
  <c r="L925" i="6"/>
  <c r="M912" i="6"/>
  <c r="J910" i="6"/>
  <c r="K899" i="6"/>
  <c r="M899" i="6"/>
  <c r="L871" i="6"/>
  <c r="L868" i="6"/>
  <c r="J868" i="6"/>
  <c r="K868" i="6"/>
  <c r="M868" i="6"/>
  <c r="I847" i="6"/>
  <c r="K847" i="6" s="1"/>
  <c r="J769" i="6"/>
  <c r="M769" i="6"/>
  <c r="K769" i="6"/>
  <c r="L769" i="6"/>
  <c r="J758" i="6"/>
  <c r="M758" i="6"/>
  <c r="K758" i="6"/>
  <c r="L758" i="6"/>
  <c r="L984" i="6"/>
  <c r="J917" i="6"/>
  <c r="J840" i="6"/>
  <c r="J801" i="6"/>
  <c r="M801" i="6"/>
  <c r="K801" i="6"/>
  <c r="L801" i="6"/>
  <c r="I597" i="6"/>
  <c r="M597" i="6" s="1"/>
  <c r="K1004" i="6"/>
  <c r="M1000" i="6"/>
  <c r="L988" i="6"/>
  <c r="J982" i="6"/>
  <c r="M971" i="6"/>
  <c r="L967" i="6"/>
  <c r="J956" i="6"/>
  <c r="M932" i="6"/>
  <c r="J930" i="6"/>
  <c r="L917" i="6"/>
  <c r="L914" i="6"/>
  <c r="J912" i="6"/>
  <c r="L909" i="6"/>
  <c r="L898" i="6"/>
  <c r="K885" i="6"/>
  <c r="J876" i="6"/>
  <c r="K876" i="6"/>
  <c r="L876" i="6"/>
  <c r="M876" i="6"/>
  <c r="M873" i="6"/>
  <c r="J865" i="6"/>
  <c r="M865" i="6"/>
  <c r="K865" i="6"/>
  <c r="J859" i="6"/>
  <c r="K797" i="6"/>
  <c r="J797" i="6"/>
  <c r="L797" i="6"/>
  <c r="M797" i="6"/>
  <c r="J783" i="6"/>
  <c r="L900" i="6"/>
  <c r="M900" i="6"/>
  <c r="M1002" i="6"/>
  <c r="M986" i="6"/>
  <c r="J920" i="6"/>
  <c r="M920" i="6"/>
  <c r="L902" i="6"/>
  <c r="L1002" i="6"/>
  <c r="K980" i="6"/>
  <c r="L969" i="6"/>
  <c r="L1000" i="6"/>
  <c r="M998" i="6"/>
  <c r="M996" i="6"/>
  <c r="L994" i="6"/>
  <c r="M990" i="6"/>
  <c r="L982" i="6"/>
  <c r="L965" i="6"/>
  <c r="M956" i="6"/>
  <c r="K954" i="6"/>
  <c r="L949" i="6"/>
  <c r="K942" i="6"/>
  <c r="L942" i="6"/>
  <c r="M942" i="6"/>
  <c r="M937" i="6"/>
  <c r="J935" i="6"/>
  <c r="K935" i="6"/>
  <c r="L935" i="6"/>
  <c r="M930" i="6"/>
  <c r="M927" i="6"/>
  <c r="J925" i="6"/>
  <c r="M925" i="6"/>
  <c r="K917" i="6"/>
  <c r="M917" i="6"/>
  <c r="J904" i="6"/>
  <c r="M904" i="6"/>
  <c r="L893" i="6"/>
  <c r="K888" i="6"/>
  <c r="J885" i="6"/>
  <c r="M885" i="6"/>
  <c r="J882" i="6"/>
  <c r="M879" i="6"/>
  <c r="J850" i="6"/>
  <c r="K850" i="6"/>
  <c r="L850" i="6"/>
  <c r="M846" i="6"/>
  <c r="L809" i="6"/>
  <c r="M809" i="6"/>
  <c r="K783" i="6"/>
  <c r="K731" i="6"/>
  <c r="L731" i="6"/>
  <c r="J984" i="6"/>
  <c r="M984" i="6"/>
  <c r="M965" i="6"/>
  <c r="M893" i="6"/>
  <c r="J888" i="6"/>
  <c r="J870" i="6"/>
  <c r="M870" i="6"/>
  <c r="K870" i="6"/>
  <c r="L870" i="6"/>
  <c r="K862" i="6"/>
  <c r="J862" i="6"/>
  <c r="L862" i="6"/>
  <c r="J839" i="6"/>
  <c r="K839" i="6"/>
  <c r="L839" i="6"/>
  <c r="M839" i="6"/>
  <c r="J808" i="6"/>
  <c r="J691" i="6"/>
  <c r="K691" i="6"/>
  <c r="L691" i="6"/>
  <c r="M691" i="6"/>
  <c r="M1004" i="6"/>
  <c r="M988" i="6"/>
  <c r="J967" i="6"/>
  <c r="M911" i="6"/>
  <c r="J898" i="6"/>
  <c r="M898" i="6"/>
  <c r="L873" i="6"/>
  <c r="J832" i="6"/>
  <c r="K832" i="6"/>
  <c r="L832" i="6"/>
  <c r="M832" i="6"/>
  <c r="L828" i="6"/>
  <c r="J746" i="6"/>
  <c r="L746" i="6"/>
  <c r="M746" i="6"/>
  <c r="K746" i="6"/>
  <c r="M695" i="6"/>
  <c r="J695" i="6"/>
  <c r="K695" i="6"/>
  <c r="L695" i="6"/>
  <c r="J848" i="6"/>
  <c r="K848" i="6"/>
  <c r="L848" i="6"/>
  <c r="J983" i="6"/>
  <c r="M949" i="6"/>
  <c r="K998" i="6"/>
  <c r="L992" i="6"/>
  <c r="K986" i="6"/>
  <c r="M977" i="6"/>
  <c r="M960" i="6"/>
  <c r="L946" i="6"/>
  <c r="K939" i="6"/>
  <c r="K937" i="6"/>
  <c r="K922" i="6"/>
  <c r="M914" i="6"/>
  <c r="J909" i="6"/>
  <c r="M909" i="6"/>
  <c r="K901" i="6"/>
  <c r="L971" i="6"/>
  <c r="M964" i="6"/>
  <c r="K958" i="6"/>
  <c r="L958" i="6"/>
  <c r="M953" i="6"/>
  <c r="J951" i="6"/>
  <c r="K951" i="6"/>
  <c r="L951" i="6"/>
  <c r="M948" i="6"/>
  <c r="J944" i="6"/>
  <c r="K944" i="6"/>
  <c r="K932" i="6"/>
  <c r="L922" i="6"/>
  <c r="K895" i="6"/>
  <c r="L895" i="6"/>
  <c r="M892" i="6"/>
  <c r="J890" i="6"/>
  <c r="J845" i="6"/>
  <c r="K842" i="6"/>
  <c r="L808" i="6"/>
  <c r="J761" i="6"/>
  <c r="K761" i="6"/>
  <c r="L761" i="6"/>
  <c r="M761" i="6"/>
  <c r="K996" i="6"/>
  <c r="J924" i="6"/>
  <c r="L924" i="6"/>
  <c r="M924" i="6"/>
  <c r="J919" i="6"/>
  <c r="K919" i="6"/>
  <c r="L919" i="6"/>
  <c r="J911" i="6"/>
  <c r="K906" i="6"/>
  <c r="J901" i="6"/>
  <c r="L892" i="6"/>
  <c r="K884" i="6"/>
  <c r="J875" i="6"/>
  <c r="I786" i="6"/>
  <c r="J786" i="6" s="1"/>
  <c r="L702" i="6"/>
  <c r="M702" i="6"/>
  <c r="J992" i="6"/>
  <c r="K981" i="6"/>
  <c r="I962" i="6"/>
  <c r="L906" i="6"/>
  <c r="K878" i="6"/>
  <c r="L867" i="6"/>
  <c r="J864" i="6"/>
  <c r="K864" i="6"/>
  <c r="L864" i="6"/>
  <c r="K849" i="6"/>
  <c r="L849" i="6"/>
  <c r="K838" i="6"/>
  <c r="L838" i="6"/>
  <c r="J793" i="6"/>
  <c r="K793" i="6"/>
  <c r="L793" i="6"/>
  <c r="I782" i="6"/>
  <c r="J782" i="6" s="1"/>
  <c r="K926" i="6"/>
  <c r="M994" i="6"/>
  <c r="K990" i="6"/>
  <c r="M981" i="6"/>
  <c r="J973" i="6"/>
  <c r="M973" i="6"/>
  <c r="L964" i="6"/>
  <c r="M955" i="6"/>
  <c r="L953" i="6"/>
  <c r="M985" i="6"/>
  <c r="M983" i="6"/>
  <c r="J960" i="6"/>
  <c r="K955" i="6"/>
  <c r="J948" i="6"/>
  <c r="M946" i="6"/>
  <c r="L939" i="6"/>
  <c r="K934" i="6"/>
  <c r="K927" i="6"/>
  <c r="M1005" i="6"/>
  <c r="M1003" i="6"/>
  <c r="M987" i="6"/>
  <c r="L983" i="6"/>
  <c r="J979" i="6"/>
  <c r="L977" i="6"/>
  <c r="K975" i="6"/>
  <c r="M966" i="6"/>
  <c r="J955" i="6"/>
  <c r="M943" i="6"/>
  <c r="M931" i="6"/>
  <c r="K916" i="6"/>
  <c r="K913" i="6"/>
  <c r="J908" i="6"/>
  <c r="L908" i="6"/>
  <c r="M908" i="6"/>
  <c r="J903" i="6"/>
  <c r="K903" i="6"/>
  <c r="L903" i="6"/>
  <c r="K900" i="6"/>
  <c r="J897" i="6"/>
  <c r="L897" i="6"/>
  <c r="M897" i="6"/>
  <c r="M889" i="6"/>
  <c r="J887" i="6"/>
  <c r="M887" i="6"/>
  <c r="J884" i="6"/>
  <c r="J878" i="6"/>
  <c r="K861" i="6"/>
  <c r="M861" i="6"/>
  <c r="J852" i="6"/>
  <c r="M848" i="6"/>
  <c r="J831" i="6"/>
  <c r="K831" i="6"/>
  <c r="M831" i="6"/>
  <c r="I818" i="6"/>
  <c r="J818" i="6" s="1"/>
  <c r="K785" i="6"/>
  <c r="J771" i="6"/>
  <c r="K983" i="6"/>
  <c r="K966" i="6"/>
  <c r="K964" i="6"/>
  <c r="J953" i="6"/>
  <c r="J941" i="6"/>
  <c r="M941" i="6"/>
  <c r="L934" i="6"/>
  <c r="L931" i="6"/>
  <c r="L929" i="6"/>
  <c r="M929" i="6"/>
  <c r="J913" i="6"/>
  <c r="K911" i="6"/>
  <c r="J900" i="6"/>
  <c r="J892" i="6"/>
  <c r="K875" i="6"/>
  <c r="M866" i="6"/>
  <c r="L844" i="6"/>
  <c r="K817" i="6"/>
  <c r="J792" i="6"/>
  <c r="L778" i="6"/>
  <c r="M778" i="6"/>
  <c r="J778" i="6"/>
  <c r="K778" i="6"/>
  <c r="L760" i="6"/>
  <c r="M760" i="6"/>
  <c r="J752" i="6"/>
  <c r="K752" i="6"/>
  <c r="L752" i="6"/>
  <c r="M752" i="6"/>
  <c r="K928" i="6"/>
  <c r="M926" i="6"/>
  <c r="K912" i="6"/>
  <c r="M910" i="6"/>
  <c r="M901" i="6"/>
  <c r="K890" i="6"/>
  <c r="M882" i="6"/>
  <c r="M880" i="6"/>
  <c r="M872" i="6"/>
  <c r="J854" i="6"/>
  <c r="M854" i="6"/>
  <c r="L852" i="6"/>
  <c r="L845" i="6"/>
  <c r="J841" i="6"/>
  <c r="K836" i="6"/>
  <c r="J834" i="6"/>
  <c r="L829" i="6"/>
  <c r="L817" i="6"/>
  <c r="J812" i="6"/>
  <c r="K812" i="6"/>
  <c r="M812" i="6"/>
  <c r="K794" i="6"/>
  <c r="K787" i="6"/>
  <c r="L787" i="6"/>
  <c r="L781" i="6"/>
  <c r="M776" i="6"/>
  <c r="J774" i="6"/>
  <c r="M774" i="6"/>
  <c r="K766" i="6"/>
  <c r="L766" i="6"/>
  <c r="M766" i="6"/>
  <c r="K755" i="6"/>
  <c r="L755" i="6"/>
  <c r="J737" i="6"/>
  <c r="L737" i="6"/>
  <c r="M737" i="6"/>
  <c r="J734" i="6"/>
  <c r="K734" i="6"/>
  <c r="M727" i="6"/>
  <c r="J727" i="6"/>
  <c r="K727" i="6"/>
  <c r="L727" i="6"/>
  <c r="J718" i="6"/>
  <c r="L718" i="6"/>
  <c r="M718" i="6"/>
  <c r="J705" i="6"/>
  <c r="M705" i="6"/>
  <c r="K698" i="6"/>
  <c r="K680" i="6"/>
  <c r="K673" i="6"/>
  <c r="K546" i="6"/>
  <c r="L546" i="6"/>
  <c r="L926" i="6"/>
  <c r="L910" i="6"/>
  <c r="L901" i="6"/>
  <c r="M884" i="6"/>
  <c r="L882" i="6"/>
  <c r="L880" i="6"/>
  <c r="L872" i="6"/>
  <c r="J860" i="6"/>
  <c r="M860" i="6"/>
  <c r="M843" i="6"/>
  <c r="J836" i="6"/>
  <c r="M827" i="6"/>
  <c r="L822" i="6"/>
  <c r="L820" i="6"/>
  <c r="J807" i="6"/>
  <c r="M804" i="6"/>
  <c r="M799" i="6"/>
  <c r="K792" i="6"/>
  <c r="J789" i="6"/>
  <c r="L789" i="6"/>
  <c r="M789" i="6"/>
  <c r="J784" i="6"/>
  <c r="K784" i="6"/>
  <c r="L784" i="6"/>
  <c r="J781" i="6"/>
  <c r="L776" i="6"/>
  <c r="J760" i="6"/>
  <c r="M739" i="6"/>
  <c r="M711" i="6"/>
  <c r="J711" i="6"/>
  <c r="K711" i="6"/>
  <c r="L680" i="6"/>
  <c r="K856" i="6"/>
  <c r="K804" i="6"/>
  <c r="K799" i="6"/>
  <c r="J748" i="6"/>
  <c r="K730" i="6"/>
  <c r="L730" i="6"/>
  <c r="M730" i="6"/>
  <c r="J724" i="6"/>
  <c r="L724" i="6"/>
  <c r="M724" i="6"/>
  <c r="J720" i="6"/>
  <c r="I708" i="6"/>
  <c r="J708" i="6" s="1"/>
  <c r="M673" i="6"/>
  <c r="M560" i="6"/>
  <c r="M851" i="6"/>
  <c r="K845" i="6"/>
  <c r="K829" i="6"/>
  <c r="M824" i="6"/>
  <c r="J817" i="6"/>
  <c r="M817" i="6"/>
  <c r="I802" i="6"/>
  <c r="J802" i="6" s="1"/>
  <c r="J799" i="6"/>
  <c r="L794" i="6"/>
  <c r="M794" i="6"/>
  <c r="K771" i="6"/>
  <c r="L771" i="6"/>
  <c r="J757" i="6"/>
  <c r="L757" i="6"/>
  <c r="M757" i="6"/>
  <c r="J742" i="6"/>
  <c r="K742" i="6"/>
  <c r="M742" i="6"/>
  <c r="J704" i="6"/>
  <c r="L694" i="6"/>
  <c r="J694" i="6"/>
  <c r="K694" i="6"/>
  <c r="M694" i="6"/>
  <c r="L690" i="6"/>
  <c r="K651" i="6"/>
  <c r="M651" i="6"/>
  <c r="K644" i="6"/>
  <c r="J644" i="6"/>
  <c r="L644" i="6"/>
  <c r="M644" i="6"/>
  <c r="J610" i="6"/>
  <c r="K610" i="6"/>
  <c r="M610" i="6"/>
  <c r="K599" i="6"/>
  <c r="L599" i="6"/>
  <c r="K596" i="6"/>
  <c r="L596" i="6"/>
  <c r="M596" i="6"/>
  <c r="J822" i="6"/>
  <c r="M822" i="6"/>
  <c r="J796" i="6"/>
  <c r="K796" i="6"/>
  <c r="M796" i="6"/>
  <c r="J773" i="6"/>
  <c r="L773" i="6"/>
  <c r="M773" i="6"/>
  <c r="J768" i="6"/>
  <c r="K768" i="6"/>
  <c r="L768" i="6"/>
  <c r="K760" i="6"/>
  <c r="K739" i="6"/>
  <c r="L739" i="6"/>
  <c r="J564" i="6"/>
  <c r="L564" i="6"/>
  <c r="M564" i="6"/>
  <c r="J498" i="6"/>
  <c r="M498" i="6"/>
  <c r="K498" i="6"/>
  <c r="L498" i="6"/>
  <c r="J886" i="6"/>
  <c r="M886" i="6"/>
  <c r="L884" i="6"/>
  <c r="K872" i="6"/>
  <c r="M857" i="6"/>
  <c r="K853" i="6"/>
  <c r="L833" i="6"/>
  <c r="K814" i="6"/>
  <c r="L814" i="6"/>
  <c r="M814" i="6"/>
  <c r="L806" i="6"/>
  <c r="L804" i="6"/>
  <c r="J791" i="6"/>
  <c r="M788" i="6"/>
  <c r="M783" i="6"/>
  <c r="K776" i="6"/>
  <c r="J765" i="6"/>
  <c r="K765" i="6"/>
  <c r="J751" i="6"/>
  <c r="M751" i="6"/>
  <c r="J745" i="6"/>
  <c r="K745" i="6"/>
  <c r="J726" i="6"/>
  <c r="K714" i="6"/>
  <c r="L714" i="6"/>
  <c r="M714" i="6"/>
  <c r="J707" i="6"/>
  <c r="K707" i="6"/>
  <c r="M707" i="6"/>
  <c r="J697" i="6"/>
  <c r="K689" i="6"/>
  <c r="M669" i="6"/>
  <c r="L669" i="6"/>
  <c r="J655" i="6"/>
  <c r="L655" i="6"/>
  <c r="M655" i="6"/>
  <c r="I624" i="6"/>
  <c r="K624" i="6" s="1"/>
  <c r="J613" i="6"/>
  <c r="K613" i="6"/>
  <c r="L613" i="6"/>
  <c r="M613" i="6"/>
  <c r="J853" i="6"/>
  <c r="J849" i="6"/>
  <c r="M849" i="6"/>
  <c r="J838" i="6"/>
  <c r="M838" i="6"/>
  <c r="M835" i="6"/>
  <c r="L831" i="6"/>
  <c r="J809" i="6"/>
  <c r="K809" i="6"/>
  <c r="I754" i="6"/>
  <c r="J754" i="6" s="1"/>
  <c r="K733" i="6"/>
  <c r="L733" i="6"/>
  <c r="K729" i="6"/>
  <c r="J729" i="6"/>
  <c r="L729" i="6"/>
  <c r="J703" i="6"/>
  <c r="L703" i="6"/>
  <c r="K682" i="6"/>
  <c r="M682" i="6"/>
  <c r="J672" i="6"/>
  <c r="K659" i="6"/>
  <c r="L659" i="6"/>
  <c r="K591" i="6"/>
  <c r="L591" i="6"/>
  <c r="M521" i="6"/>
  <c r="I736" i="6"/>
  <c r="J736" i="6" s="1"/>
  <c r="K643" i="6"/>
  <c r="L643" i="6"/>
  <c r="M643" i="6"/>
  <c r="K851" i="6"/>
  <c r="J833" i="6"/>
  <c r="M833" i="6"/>
  <c r="K824" i="6"/>
  <c r="K819" i="6"/>
  <c r="L819" i="6"/>
  <c r="L813" i="6"/>
  <c r="J806" i="6"/>
  <c r="M806" i="6"/>
  <c r="L785" i="6"/>
  <c r="L783" i="6"/>
  <c r="J780" i="6"/>
  <c r="K780" i="6"/>
  <c r="M780" i="6"/>
  <c r="M772" i="6"/>
  <c r="J762" i="6"/>
  <c r="L762" i="6"/>
  <c r="M762" i="6"/>
  <c r="J759" i="6"/>
  <c r="J744" i="6"/>
  <c r="J741" i="6"/>
  <c r="L741" i="6"/>
  <c r="M741" i="6"/>
  <c r="K713" i="6"/>
  <c r="L713" i="6"/>
  <c r="J713" i="6"/>
  <c r="M713" i="6"/>
  <c r="J688" i="6"/>
  <c r="J665" i="6"/>
  <c r="M665" i="6"/>
  <c r="L639" i="6"/>
  <c r="J639" i="6"/>
  <c r="M639" i="6"/>
  <c r="K893" i="6"/>
  <c r="K863" i="6"/>
  <c r="M859" i="6"/>
  <c r="J855" i="6"/>
  <c r="J844" i="6"/>
  <c r="M844" i="6"/>
  <c r="L842" i="6"/>
  <c r="K840" i="6"/>
  <c r="J828" i="6"/>
  <c r="M828" i="6"/>
  <c r="L826" i="6"/>
  <c r="J821" i="6"/>
  <c r="L821" i="6"/>
  <c r="M821" i="6"/>
  <c r="J816" i="6"/>
  <c r="K816" i="6"/>
  <c r="L816" i="6"/>
  <c r="K798" i="6"/>
  <c r="L798" i="6"/>
  <c r="M798" i="6"/>
  <c r="L788" i="6"/>
  <c r="J775" i="6"/>
  <c r="J753" i="6"/>
  <c r="K750" i="6"/>
  <c r="L750" i="6"/>
  <c r="M750" i="6"/>
  <c r="J732" i="6"/>
  <c r="J682" i="6"/>
  <c r="J654" i="6"/>
  <c r="K654" i="6"/>
  <c r="L654" i="6"/>
  <c r="M654" i="6"/>
  <c r="J576" i="6"/>
  <c r="M685" i="6"/>
  <c r="K685" i="6"/>
  <c r="L685" i="6"/>
  <c r="J675" i="6"/>
  <c r="K675" i="6"/>
  <c r="L675" i="6"/>
  <c r="M675" i="6"/>
  <c r="L646" i="6"/>
  <c r="M646" i="6"/>
  <c r="J646" i="6"/>
  <c r="K646" i="6"/>
  <c r="L627" i="6"/>
  <c r="K627" i="6"/>
  <c r="M627" i="6"/>
  <c r="L528" i="6"/>
  <c r="K528" i="6"/>
  <c r="M528" i="6"/>
  <c r="L837" i="6"/>
  <c r="M837" i="6"/>
  <c r="K813" i="6"/>
  <c r="J785" i="6"/>
  <c r="M785" i="6"/>
  <c r="J728" i="6"/>
  <c r="L728" i="6"/>
  <c r="M728" i="6"/>
  <c r="J716" i="6"/>
  <c r="L716" i="6"/>
  <c r="M716" i="6"/>
  <c r="K692" i="6"/>
  <c r="J692" i="6"/>
  <c r="L692" i="6"/>
  <c r="M692" i="6"/>
  <c r="K532" i="6"/>
  <c r="L532" i="6"/>
  <c r="J532" i="6"/>
  <c r="M532" i="6"/>
  <c r="J902" i="6"/>
  <c r="J881" i="6"/>
  <c r="M881" i="6"/>
  <c r="L879" i="6"/>
  <c r="K877" i="6"/>
  <c r="M875" i="6"/>
  <c r="M852" i="6"/>
  <c r="K803" i="6"/>
  <c r="L803" i="6"/>
  <c r="M792" i="6"/>
  <c r="J790" i="6"/>
  <c r="M790" i="6"/>
  <c r="M787" i="6"/>
  <c r="L772" i="6"/>
  <c r="J712" i="6"/>
  <c r="K712" i="6"/>
  <c r="L712" i="6"/>
  <c r="M712" i="6"/>
  <c r="K664" i="6"/>
  <c r="L664" i="6"/>
  <c r="K661" i="6"/>
  <c r="L661" i="6"/>
  <c r="M661" i="6"/>
  <c r="I653" i="6"/>
  <c r="K867" i="6"/>
  <c r="K846" i="6"/>
  <c r="L846" i="6"/>
  <c r="K830" i="6"/>
  <c r="L830" i="6"/>
  <c r="M830" i="6"/>
  <c r="J823" i="6"/>
  <c r="K823" i="6"/>
  <c r="L823" i="6"/>
  <c r="K808" i="6"/>
  <c r="J805" i="6"/>
  <c r="L805" i="6"/>
  <c r="M805" i="6"/>
  <c r="J800" i="6"/>
  <c r="K800" i="6"/>
  <c r="L800" i="6"/>
  <c r="L774" i="6"/>
  <c r="M755" i="6"/>
  <c r="J749" i="6"/>
  <c r="K749" i="6"/>
  <c r="L749" i="6"/>
  <c r="K740" i="6"/>
  <c r="M740" i="6"/>
  <c r="M734" i="6"/>
  <c r="J731" i="6"/>
  <c r="J709" i="6"/>
  <c r="K709" i="6"/>
  <c r="L709" i="6"/>
  <c r="K705" i="6"/>
  <c r="J702" i="6"/>
  <c r="L674" i="6"/>
  <c r="L670" i="6"/>
  <c r="J583" i="6"/>
  <c r="M583" i="6"/>
  <c r="K583" i="6"/>
  <c r="L583" i="6"/>
  <c r="J723" i="6"/>
  <c r="J721" i="6"/>
  <c r="J715" i="6"/>
  <c r="L715" i="6"/>
  <c r="K704" i="6"/>
  <c r="K702" i="6"/>
  <c r="K700" i="6"/>
  <c r="J698" i="6"/>
  <c r="J696" i="6"/>
  <c r="M683" i="6"/>
  <c r="M679" i="6"/>
  <c r="K672" i="6"/>
  <c r="J670" i="6"/>
  <c r="L663" i="6"/>
  <c r="J648" i="6"/>
  <c r="K648" i="6"/>
  <c r="M648" i="6"/>
  <c r="L636" i="6"/>
  <c r="J629" i="6"/>
  <c r="L615" i="6"/>
  <c r="L570" i="6"/>
  <c r="K553" i="6"/>
  <c r="J553" i="6"/>
  <c r="L553" i="6"/>
  <c r="J487" i="6"/>
  <c r="M487" i="6"/>
  <c r="K487" i="6"/>
  <c r="L487" i="6"/>
  <c r="K365" i="6"/>
  <c r="L365" i="6"/>
  <c r="M365" i="6"/>
  <c r="J365" i="6"/>
  <c r="L807" i="6"/>
  <c r="L791" i="6"/>
  <c r="L775" i="6"/>
  <c r="L759" i="6"/>
  <c r="L743" i="6"/>
  <c r="J738" i="6"/>
  <c r="L732" i="6"/>
  <c r="M689" i="6"/>
  <c r="L687" i="6"/>
  <c r="K681" i="6"/>
  <c r="L681" i="6"/>
  <c r="K666" i="6"/>
  <c r="K663" i="6"/>
  <c r="M652" i="6"/>
  <c r="J641" i="6"/>
  <c r="L641" i="6"/>
  <c r="K636" i="6"/>
  <c r="K634" i="6"/>
  <c r="M634" i="6"/>
  <c r="L631" i="6"/>
  <c r="J626" i="6"/>
  <c r="K626" i="6"/>
  <c r="M626" i="6"/>
  <c r="K618" i="6"/>
  <c r="L618" i="6"/>
  <c r="M618" i="6"/>
  <c r="J591" i="6"/>
  <c r="J588" i="6"/>
  <c r="J579" i="6"/>
  <c r="K579" i="6"/>
  <c r="M579" i="6"/>
  <c r="K505" i="6"/>
  <c r="K437" i="6"/>
  <c r="L437" i="6"/>
  <c r="M437" i="6"/>
  <c r="J418" i="6"/>
  <c r="M418" i="6"/>
  <c r="K418" i="6"/>
  <c r="L418" i="6"/>
  <c r="L384" i="6"/>
  <c r="K384" i="6"/>
  <c r="M384" i="6"/>
  <c r="J384" i="6"/>
  <c r="K379" i="6"/>
  <c r="M379" i="6"/>
  <c r="J379" i="6"/>
  <c r="L379" i="6"/>
  <c r="K807" i="6"/>
  <c r="K791" i="6"/>
  <c r="K775" i="6"/>
  <c r="K759" i="6"/>
  <c r="K743" i="6"/>
  <c r="K732" i="6"/>
  <c r="L689" i="6"/>
  <c r="J683" i="6"/>
  <c r="L683" i="6"/>
  <c r="J663" i="6"/>
  <c r="L652" i="6"/>
  <c r="J650" i="6"/>
  <c r="M645" i="6"/>
  <c r="K638" i="6"/>
  <c r="M628" i="6"/>
  <c r="K623" i="6"/>
  <c r="M620" i="6"/>
  <c r="K606" i="6"/>
  <c r="L606" i="6"/>
  <c r="M606" i="6"/>
  <c r="K603" i="6"/>
  <c r="J521" i="6"/>
  <c r="M764" i="6"/>
  <c r="M748" i="6"/>
  <c r="M726" i="6"/>
  <c r="J717" i="6"/>
  <c r="L704" i="6"/>
  <c r="M704" i="6"/>
  <c r="M693" i="6"/>
  <c r="L672" i="6"/>
  <c r="M672" i="6"/>
  <c r="J661" i="6"/>
  <c r="J659" i="6"/>
  <c r="K652" i="6"/>
  <c r="L647" i="6"/>
  <c r="L645" i="6"/>
  <c r="L623" i="6"/>
  <c r="J609" i="6"/>
  <c r="L609" i="6"/>
  <c r="M609" i="6"/>
  <c r="K582" i="6"/>
  <c r="L582" i="6"/>
  <c r="M582" i="6"/>
  <c r="J706" i="6"/>
  <c r="K706" i="6"/>
  <c r="M706" i="6"/>
  <c r="K656" i="6"/>
  <c r="K647" i="6"/>
  <c r="J628" i="6"/>
  <c r="M625" i="6"/>
  <c r="K614" i="6"/>
  <c r="J596" i="6"/>
  <c r="K585" i="6"/>
  <c r="L585" i="6"/>
  <c r="M585" i="6"/>
  <c r="K569" i="6"/>
  <c r="J569" i="6"/>
  <c r="L569" i="6"/>
  <c r="M569" i="6"/>
  <c r="K531" i="6"/>
  <c r="M531" i="6"/>
  <c r="K479" i="6"/>
  <c r="L479" i="6"/>
  <c r="J479" i="6"/>
  <c r="K764" i="6"/>
  <c r="K748" i="6"/>
  <c r="K726" i="6"/>
  <c r="M697" i="6"/>
  <c r="K693" i="6"/>
  <c r="J685" i="6"/>
  <c r="K678" i="6"/>
  <c r="L676" i="6"/>
  <c r="J674" i="6"/>
  <c r="K674" i="6"/>
  <c r="M674" i="6"/>
  <c r="J647" i="6"/>
  <c r="J643" i="6"/>
  <c r="K640" i="6"/>
  <c r="M638" i="6"/>
  <c r="J633" i="6"/>
  <c r="K633" i="6"/>
  <c r="L633" i="6"/>
  <c r="K630" i="6"/>
  <c r="L622" i="6"/>
  <c r="J620" i="6"/>
  <c r="K620" i="6"/>
  <c r="J617" i="6"/>
  <c r="K617" i="6"/>
  <c r="L617" i="6"/>
  <c r="L603" i="6"/>
  <c r="M603" i="6"/>
  <c r="J578" i="6"/>
  <c r="M578" i="6"/>
  <c r="K578" i="6"/>
  <c r="L578" i="6"/>
  <c r="J572" i="6"/>
  <c r="L572" i="6"/>
  <c r="J562" i="6"/>
  <c r="M562" i="6"/>
  <c r="K562" i="6"/>
  <c r="L562" i="6"/>
  <c r="J538" i="6"/>
  <c r="J520" i="6"/>
  <c r="K500" i="6"/>
  <c r="L500" i="6"/>
  <c r="J500" i="6"/>
  <c r="M500" i="6"/>
  <c r="M753" i="6"/>
  <c r="M735" i="6"/>
  <c r="J678" i="6"/>
  <c r="J676" i="6"/>
  <c r="M671" i="6"/>
  <c r="K665" i="6"/>
  <c r="L665" i="6"/>
  <c r="K628" i="6"/>
  <c r="J625" i="6"/>
  <c r="L625" i="6"/>
  <c r="J598" i="6"/>
  <c r="K598" i="6"/>
  <c r="L555" i="6"/>
  <c r="K555" i="6"/>
  <c r="M555" i="6"/>
  <c r="M538" i="6"/>
  <c r="K514" i="6"/>
  <c r="L514" i="6"/>
  <c r="K510" i="6"/>
  <c r="J510" i="6"/>
  <c r="L510" i="6"/>
  <c r="J471" i="6"/>
  <c r="M471" i="6"/>
  <c r="K471" i="6"/>
  <c r="L471" i="6"/>
  <c r="L457" i="6"/>
  <c r="M457" i="6"/>
  <c r="J445" i="6"/>
  <c r="K445" i="6"/>
  <c r="L445" i="6"/>
  <c r="M445" i="6"/>
  <c r="K421" i="6"/>
  <c r="L421" i="6"/>
  <c r="M421" i="6"/>
  <c r="L656" i="6"/>
  <c r="M656" i="6"/>
  <c r="L614" i="6"/>
  <c r="M614" i="6"/>
  <c r="K558" i="6"/>
  <c r="J558" i="6"/>
  <c r="M558" i="6"/>
  <c r="K526" i="6"/>
  <c r="J526" i="6"/>
  <c r="M526" i="6"/>
  <c r="K503" i="6"/>
  <c r="L503" i="6"/>
  <c r="K485" i="6"/>
  <c r="J485" i="6"/>
  <c r="M485" i="6"/>
  <c r="K753" i="6"/>
  <c r="K735" i="6"/>
  <c r="K697" i="6"/>
  <c r="L697" i="6"/>
  <c r="J667" i="6"/>
  <c r="L667" i="6"/>
  <c r="L640" i="6"/>
  <c r="M640" i="6"/>
  <c r="L637" i="6"/>
  <c r="M635" i="6"/>
  <c r="L630" i="6"/>
  <c r="M630" i="6"/>
  <c r="M622" i="6"/>
  <c r="K608" i="6"/>
  <c r="L608" i="6"/>
  <c r="M608" i="6"/>
  <c r="K605" i="6"/>
  <c r="L587" i="6"/>
  <c r="M587" i="6"/>
  <c r="L581" i="6"/>
  <c r="J581" i="6"/>
  <c r="K581" i="6"/>
  <c r="K551" i="6"/>
  <c r="L551" i="6"/>
  <c r="K405" i="6"/>
  <c r="L405" i="6"/>
  <c r="M405" i="6"/>
  <c r="M731" i="6"/>
  <c r="J722" i="6"/>
  <c r="K722" i="6"/>
  <c r="L720" i="6"/>
  <c r="M720" i="6"/>
  <c r="J699" i="6"/>
  <c r="L699" i="6"/>
  <c r="J680" i="6"/>
  <c r="J658" i="6"/>
  <c r="K658" i="6"/>
  <c r="M658" i="6"/>
  <c r="K637" i="6"/>
  <c r="K611" i="6"/>
  <c r="L611" i="6"/>
  <c r="L605" i="6"/>
  <c r="L602" i="6"/>
  <c r="J600" i="6"/>
  <c r="K600" i="6"/>
  <c r="J574" i="6"/>
  <c r="L574" i="6"/>
  <c r="J565" i="6"/>
  <c r="K548" i="6"/>
  <c r="L548" i="6"/>
  <c r="J548" i="6"/>
  <c r="M548" i="6"/>
  <c r="K544" i="6"/>
  <c r="J537" i="6"/>
  <c r="J519" i="6"/>
  <c r="M519" i="6"/>
  <c r="K519" i="6"/>
  <c r="L519" i="6"/>
  <c r="J408" i="6"/>
  <c r="K408" i="6"/>
  <c r="L408" i="6"/>
  <c r="K649" i="6"/>
  <c r="L649" i="6"/>
  <c r="J616" i="6"/>
  <c r="K616" i="6"/>
  <c r="M616" i="6"/>
  <c r="J592" i="6"/>
  <c r="K592" i="6"/>
  <c r="J561" i="6"/>
  <c r="M561" i="6"/>
  <c r="K533" i="6"/>
  <c r="M533" i="6"/>
  <c r="K703" i="6"/>
  <c r="J669" i="6"/>
  <c r="J642" i="6"/>
  <c r="K642" i="6"/>
  <c r="M642" i="6"/>
  <c r="J632" i="6"/>
  <c r="K632" i="6"/>
  <c r="M632" i="6"/>
  <c r="L577" i="6"/>
  <c r="M577" i="6"/>
  <c r="L533" i="6"/>
  <c r="J525" i="6"/>
  <c r="K525" i="6"/>
  <c r="M525" i="6"/>
  <c r="L525" i="6"/>
  <c r="J701" i="6"/>
  <c r="M696" i="6"/>
  <c r="L688" i="6"/>
  <c r="M688" i="6"/>
  <c r="L679" i="6"/>
  <c r="L673" i="6"/>
  <c r="M666" i="6"/>
  <c r="K660" i="6"/>
  <c r="J651" i="6"/>
  <c r="L651" i="6"/>
  <c r="L629" i="6"/>
  <c r="J627" i="6"/>
  <c r="K621" i="6"/>
  <c r="J589" i="6"/>
  <c r="M589" i="6"/>
  <c r="L586" i="6"/>
  <c r="M473" i="6"/>
  <c r="J690" i="6"/>
  <c r="K690" i="6"/>
  <c r="M690" i="6"/>
  <c r="K679" i="6"/>
  <c r="L666" i="6"/>
  <c r="J664" i="6"/>
  <c r="M664" i="6"/>
  <c r="M657" i="6"/>
  <c r="J637" i="6"/>
  <c r="K629" i="6"/>
  <c r="J607" i="6"/>
  <c r="K607" i="6"/>
  <c r="M607" i="6"/>
  <c r="J594" i="6"/>
  <c r="K594" i="6"/>
  <c r="L594" i="6"/>
  <c r="J560" i="6"/>
  <c r="K547" i="6"/>
  <c r="M547" i="6"/>
  <c r="L473" i="6"/>
  <c r="L433" i="6"/>
  <c r="M433" i="6"/>
  <c r="J433" i="6"/>
  <c r="K433" i="6"/>
  <c r="J502" i="6"/>
  <c r="L502" i="6"/>
  <c r="M502" i="6"/>
  <c r="J497" i="6"/>
  <c r="K497" i="6"/>
  <c r="L497" i="6"/>
  <c r="L427" i="6"/>
  <c r="M427" i="6"/>
  <c r="J245" i="6"/>
  <c r="K245" i="6"/>
  <c r="L245" i="6"/>
  <c r="M245" i="6"/>
  <c r="M604" i="6"/>
  <c r="L584" i="6"/>
  <c r="K580" i="6"/>
  <c r="L571" i="6"/>
  <c r="J557" i="6"/>
  <c r="M557" i="6"/>
  <c r="J550" i="6"/>
  <c r="L550" i="6"/>
  <c r="M542" i="6"/>
  <c r="K512" i="6"/>
  <c r="L507" i="6"/>
  <c r="M507" i="6"/>
  <c r="K468" i="6"/>
  <c r="L468" i="6"/>
  <c r="J462" i="6"/>
  <c r="K462" i="6"/>
  <c r="L459" i="6"/>
  <c r="M459" i="6"/>
  <c r="L450" i="6"/>
  <c r="L448" i="6"/>
  <c r="J436" i="6"/>
  <c r="K436" i="6"/>
  <c r="L436" i="6"/>
  <c r="M436" i="6"/>
  <c r="I415" i="6"/>
  <c r="L415" i="6" s="1"/>
  <c r="L401" i="6"/>
  <c r="M401" i="6"/>
  <c r="M588" i="6"/>
  <c r="J586" i="6"/>
  <c r="J573" i="6"/>
  <c r="M573" i="6"/>
  <c r="K545" i="6"/>
  <c r="L545" i="6"/>
  <c r="M540" i="6"/>
  <c r="J530" i="6"/>
  <c r="M530" i="6"/>
  <c r="K484" i="6"/>
  <c r="L484" i="6"/>
  <c r="J481" i="6"/>
  <c r="K481" i="6"/>
  <c r="L481" i="6"/>
  <c r="J404" i="6"/>
  <c r="K404" i="6"/>
  <c r="L404" i="6"/>
  <c r="M404" i="6"/>
  <c r="L592" i="6"/>
  <c r="L566" i="6"/>
  <c r="K564" i="6"/>
  <c r="M537" i="6"/>
  <c r="J535" i="6"/>
  <c r="M535" i="6"/>
  <c r="M527" i="6"/>
  <c r="L524" i="6"/>
  <c r="L512" i="6"/>
  <c r="J509" i="6"/>
  <c r="K509" i="6"/>
  <c r="M509" i="6"/>
  <c r="J478" i="6"/>
  <c r="K478" i="6"/>
  <c r="K473" i="6"/>
  <c r="J470" i="6"/>
  <c r="L470" i="6"/>
  <c r="M470" i="6"/>
  <c r="L467" i="6"/>
  <c r="K559" i="6"/>
  <c r="M559" i="6"/>
  <c r="K527" i="6"/>
  <c r="L527" i="6"/>
  <c r="M501" i="6"/>
  <c r="M496" i="6"/>
  <c r="J486" i="6"/>
  <c r="L486" i="6"/>
  <c r="M486" i="6"/>
  <c r="I456" i="6"/>
  <c r="J456" i="6" s="1"/>
  <c r="J450" i="6"/>
  <c r="M450" i="6"/>
  <c r="K426" i="6"/>
  <c r="L426" i="6"/>
  <c r="M426" i="6"/>
  <c r="J426" i="6"/>
  <c r="J568" i="6"/>
  <c r="L568" i="6"/>
  <c r="M568" i="6"/>
  <c r="M563" i="6"/>
  <c r="M549" i="6"/>
  <c r="J547" i="6"/>
  <c r="K542" i="6"/>
  <c r="K501" i="6"/>
  <c r="K496" i="6"/>
  <c r="L491" i="6"/>
  <c r="M491" i="6"/>
  <c r="K483" i="6"/>
  <c r="L475" i="6"/>
  <c r="M475" i="6"/>
  <c r="M467" i="6"/>
  <c r="M464" i="6"/>
  <c r="J461" i="6"/>
  <c r="K461" i="6"/>
  <c r="L461" i="6"/>
  <c r="M461" i="6"/>
  <c r="J447" i="6"/>
  <c r="K447" i="6"/>
  <c r="L447" i="6"/>
  <c r="M447" i="6"/>
  <c r="K420" i="6"/>
  <c r="K410" i="6"/>
  <c r="L410" i="6"/>
  <c r="M410" i="6"/>
  <c r="J410" i="6"/>
  <c r="K349" i="6"/>
  <c r="L349" i="6"/>
  <c r="M349" i="6"/>
  <c r="J349" i="6"/>
  <c r="K577" i="6"/>
  <c r="K561" i="6"/>
  <c r="L561" i="6"/>
  <c r="M524" i="6"/>
  <c r="J514" i="6"/>
  <c r="M514" i="6"/>
  <c r="J496" i="6"/>
  <c r="J483" i="6"/>
  <c r="M480" i="6"/>
  <c r="L455" i="6"/>
  <c r="J371" i="6"/>
  <c r="K371" i="6"/>
  <c r="L371" i="6"/>
  <c r="M371" i="6"/>
  <c r="J493" i="6"/>
  <c r="K493" i="6"/>
  <c r="M493" i="6"/>
  <c r="K480" i="6"/>
  <c r="J464" i="6"/>
  <c r="M446" i="6"/>
  <c r="K443" i="6"/>
  <c r="M431" i="6"/>
  <c r="I414" i="6"/>
  <c r="J414" i="6" s="1"/>
  <c r="I382" i="6"/>
  <c r="I353" i="6"/>
  <c r="K353" i="6" s="1"/>
  <c r="J570" i="6"/>
  <c r="J563" i="6"/>
  <c r="M556" i="6"/>
  <c r="K537" i="6"/>
  <c r="J534" i="6"/>
  <c r="L534" i="6"/>
  <c r="M534" i="6"/>
  <c r="J529" i="6"/>
  <c r="K529" i="6"/>
  <c r="L529" i="6"/>
  <c r="K511" i="6"/>
  <c r="L511" i="6"/>
  <c r="L501" i="6"/>
  <c r="J488" i="6"/>
  <c r="J477" i="6"/>
  <c r="K477" i="6"/>
  <c r="M477" i="6"/>
  <c r="L464" i="6"/>
  <c r="L431" i="6"/>
  <c r="J425" i="6"/>
  <c r="K425" i="6"/>
  <c r="L425" i="6"/>
  <c r="M425" i="6"/>
  <c r="L635" i="6"/>
  <c r="L619" i="6"/>
  <c r="L595" i="6"/>
  <c r="M572" i="6"/>
  <c r="L549" i="6"/>
  <c r="L544" i="6"/>
  <c r="L539" i="6"/>
  <c r="M539" i="6"/>
  <c r="L480" i="6"/>
  <c r="J455" i="6"/>
  <c r="M455" i="6"/>
  <c r="J438" i="6"/>
  <c r="K438" i="6"/>
  <c r="L438" i="6"/>
  <c r="M438" i="6"/>
  <c r="K452" i="6"/>
  <c r="L452" i="6"/>
  <c r="M452" i="6"/>
  <c r="J446" i="6"/>
  <c r="K446" i="6"/>
  <c r="L443" i="6"/>
  <c r="M443" i="6"/>
  <c r="J406" i="6"/>
  <c r="K406" i="6"/>
  <c r="L406" i="6"/>
  <c r="M406" i="6"/>
  <c r="J599" i="6"/>
  <c r="M599" i="6"/>
  <c r="M591" i="6"/>
  <c r="K576" i="6"/>
  <c r="K574" i="6"/>
  <c r="L565" i="6"/>
  <c r="K560" i="6"/>
  <c r="J551" i="6"/>
  <c r="M551" i="6"/>
  <c r="J546" i="6"/>
  <c r="M546" i="6"/>
  <c r="J541" i="6"/>
  <c r="K541" i="6"/>
  <c r="M541" i="6"/>
  <c r="K516" i="6"/>
  <c r="L516" i="6"/>
  <c r="M505" i="6"/>
  <c r="J503" i="6"/>
  <c r="M503" i="6"/>
  <c r="M495" i="6"/>
  <c r="L492" i="6"/>
  <c r="L485" i="6"/>
  <c r="J466" i="6"/>
  <c r="M466" i="6"/>
  <c r="M463" i="6"/>
  <c r="M460" i="6"/>
  <c r="I434" i="6"/>
  <c r="L434" i="6" s="1"/>
  <c r="I413" i="6"/>
  <c r="J413" i="6" s="1"/>
  <c r="K409" i="6"/>
  <c r="J409" i="6"/>
  <c r="L409" i="6"/>
  <c r="M631" i="6"/>
  <c r="M615" i="6"/>
  <c r="K601" i="6"/>
  <c r="K593" i="6"/>
  <c r="M580" i="6"/>
  <c r="J567" i="6"/>
  <c r="M567" i="6"/>
  <c r="J536" i="6"/>
  <c r="J531" i="6"/>
  <c r="K521" i="6"/>
  <c r="J518" i="6"/>
  <c r="L518" i="6"/>
  <c r="M518" i="6"/>
  <c r="J513" i="6"/>
  <c r="K513" i="6"/>
  <c r="L513" i="6"/>
  <c r="L505" i="6"/>
  <c r="K495" i="6"/>
  <c r="L495" i="6"/>
  <c r="K492" i="6"/>
  <c r="J490" i="6"/>
  <c r="J482" i="6"/>
  <c r="M482" i="6"/>
  <c r="K476" i="6"/>
  <c r="J463" i="6"/>
  <c r="K463" i="6"/>
  <c r="L463" i="6"/>
  <c r="L460" i="6"/>
  <c r="J457" i="6"/>
  <c r="L451" i="6"/>
  <c r="K431" i="6"/>
  <c r="L422" i="6"/>
  <c r="L604" i="6"/>
  <c r="M584" i="6"/>
  <c r="L580" i="6"/>
  <c r="L576" i="6"/>
  <c r="M571" i="6"/>
  <c r="L560" i="6"/>
  <c r="L523" i="6"/>
  <c r="M523" i="6"/>
  <c r="J505" i="6"/>
  <c r="M479" i="6"/>
  <c r="M468" i="6"/>
  <c r="J454" i="6"/>
  <c r="K454" i="6"/>
  <c r="L454" i="6"/>
  <c r="M454" i="6"/>
  <c r="K427" i="6"/>
  <c r="M424" i="6"/>
  <c r="J424" i="6"/>
  <c r="K424" i="6"/>
  <c r="J412" i="6"/>
  <c r="K412" i="6"/>
  <c r="L412" i="6"/>
  <c r="M412" i="6"/>
  <c r="J333" i="6"/>
  <c r="K570" i="6"/>
  <c r="K554" i="6"/>
  <c r="M552" i="6"/>
  <c r="K538" i="6"/>
  <c r="M536" i="6"/>
  <c r="K522" i="6"/>
  <c r="M520" i="6"/>
  <c r="K506" i="6"/>
  <c r="M504" i="6"/>
  <c r="K490" i="6"/>
  <c r="M488" i="6"/>
  <c r="K474" i="6"/>
  <c r="M472" i="6"/>
  <c r="J467" i="6"/>
  <c r="L465" i="6"/>
  <c r="K458" i="6"/>
  <c r="J451" i="6"/>
  <c r="L449" i="6"/>
  <c r="K442" i="6"/>
  <c r="L440" i="6"/>
  <c r="L432" i="6"/>
  <c r="K411" i="6"/>
  <c r="M402" i="6"/>
  <c r="K393" i="6"/>
  <c r="M393" i="6"/>
  <c r="M386" i="6"/>
  <c r="J332" i="6"/>
  <c r="K332" i="6"/>
  <c r="L332" i="6"/>
  <c r="M332" i="6"/>
  <c r="I238" i="6"/>
  <c r="J238" i="6" s="1"/>
  <c r="L552" i="6"/>
  <c r="L536" i="6"/>
  <c r="L520" i="6"/>
  <c r="L504" i="6"/>
  <c r="L488" i="6"/>
  <c r="L472" i="6"/>
  <c r="K465" i="6"/>
  <c r="K449" i="6"/>
  <c r="K440" i="6"/>
  <c r="K432" i="6"/>
  <c r="J428" i="6"/>
  <c r="K428" i="6"/>
  <c r="L428" i="6"/>
  <c r="K417" i="6"/>
  <c r="L402" i="6"/>
  <c r="M395" i="6"/>
  <c r="M381" i="6"/>
  <c r="M376" i="6"/>
  <c r="J374" i="6"/>
  <c r="K374" i="6"/>
  <c r="L374" i="6"/>
  <c r="J364" i="6"/>
  <c r="K364" i="6"/>
  <c r="L364" i="6"/>
  <c r="M364" i="6"/>
  <c r="J348" i="6"/>
  <c r="K348" i="6"/>
  <c r="L348" i="6"/>
  <c r="M348" i="6"/>
  <c r="J339" i="6"/>
  <c r="J315" i="6"/>
  <c r="L315" i="6"/>
  <c r="J309" i="6"/>
  <c r="K309" i="6"/>
  <c r="L309" i="6"/>
  <c r="M309" i="6"/>
  <c r="J284" i="6"/>
  <c r="K284" i="6"/>
  <c r="L284" i="6"/>
  <c r="M284" i="6"/>
  <c r="J267" i="6"/>
  <c r="L267" i="6"/>
  <c r="K237" i="6"/>
  <c r="K402" i="6"/>
  <c r="I398" i="6"/>
  <c r="J398" i="6" s="1"/>
  <c r="L395" i="6"/>
  <c r="L381" i="6"/>
  <c r="L305" i="6"/>
  <c r="I302" i="6"/>
  <c r="J302" i="6" s="1"/>
  <c r="J261" i="6"/>
  <c r="K261" i="6"/>
  <c r="L261" i="6"/>
  <c r="M261" i="6"/>
  <c r="J395" i="6"/>
  <c r="L392" i="6"/>
  <c r="M388" i="6"/>
  <c r="J386" i="6"/>
  <c r="L386" i="6"/>
  <c r="M383" i="6"/>
  <c r="J381" i="6"/>
  <c r="K378" i="6"/>
  <c r="L378" i="6"/>
  <c r="M378" i="6"/>
  <c r="M367" i="6"/>
  <c r="L331" i="6"/>
  <c r="J291" i="6"/>
  <c r="J227" i="6"/>
  <c r="L417" i="6"/>
  <c r="M417" i="6"/>
  <c r="M397" i="6"/>
  <c r="K392" i="6"/>
  <c r="M390" i="6"/>
  <c r="L388" i="6"/>
  <c r="L383" i="6"/>
  <c r="L363" i="6"/>
  <c r="L347" i="6"/>
  <c r="J326" i="6"/>
  <c r="K326" i="6"/>
  <c r="L326" i="6"/>
  <c r="M326" i="6"/>
  <c r="I254" i="6"/>
  <c r="J254" i="6" s="1"/>
  <c r="J236" i="6"/>
  <c r="K236" i="6"/>
  <c r="L236" i="6"/>
  <c r="M236" i="6"/>
  <c r="I430" i="6"/>
  <c r="J430" i="6" s="1"/>
  <c r="J419" i="6"/>
  <c r="K419" i="6"/>
  <c r="L419" i="6"/>
  <c r="M419" i="6"/>
  <c r="M399" i="6"/>
  <c r="L397" i="6"/>
  <c r="J392" i="6"/>
  <c r="L390" i="6"/>
  <c r="K383" i="6"/>
  <c r="J367" i="6"/>
  <c r="K367" i="6"/>
  <c r="K331" i="6"/>
  <c r="K253" i="6"/>
  <c r="M408" i="6"/>
  <c r="J373" i="6"/>
  <c r="K373" i="6"/>
  <c r="L373" i="6"/>
  <c r="K363" i="6"/>
  <c r="M363" i="6"/>
  <c r="J358" i="6"/>
  <c r="K358" i="6"/>
  <c r="L358" i="6"/>
  <c r="M358" i="6"/>
  <c r="K347" i="6"/>
  <c r="J342" i="6"/>
  <c r="K342" i="6"/>
  <c r="L342" i="6"/>
  <c r="M342" i="6"/>
  <c r="J335" i="6"/>
  <c r="K335" i="6"/>
  <c r="L335" i="6"/>
  <c r="J300" i="6"/>
  <c r="K300" i="6"/>
  <c r="L300" i="6"/>
  <c r="M300" i="6"/>
  <c r="J283" i="6"/>
  <c r="L283" i="6"/>
  <c r="J277" i="6"/>
  <c r="K277" i="6"/>
  <c r="L277" i="6"/>
  <c r="M277" i="6"/>
  <c r="J243" i="6"/>
  <c r="M360" i="6"/>
  <c r="J351" i="6"/>
  <c r="K351" i="6"/>
  <c r="L351" i="6"/>
  <c r="J325" i="6"/>
  <c r="K325" i="6"/>
  <c r="L325" i="6"/>
  <c r="M325" i="6"/>
  <c r="J220" i="6"/>
  <c r="K220" i="6"/>
  <c r="L220" i="6"/>
  <c r="M220" i="6"/>
  <c r="J388" i="6"/>
  <c r="J380" i="6"/>
  <c r="K380" i="6"/>
  <c r="L380" i="6"/>
  <c r="M380" i="6"/>
  <c r="J369" i="6"/>
  <c r="J360" i="6"/>
  <c r="K360" i="6"/>
  <c r="J344" i="6"/>
  <c r="K344" i="6"/>
  <c r="L321" i="6"/>
  <c r="I318" i="6"/>
  <c r="J318" i="6" s="1"/>
  <c r="J307" i="6"/>
  <c r="J287" i="6"/>
  <c r="L273" i="6"/>
  <c r="I270" i="6"/>
  <c r="J270" i="6" s="1"/>
  <c r="J252" i="6"/>
  <c r="K252" i="6"/>
  <c r="L252" i="6"/>
  <c r="M252" i="6"/>
  <c r="K394" i="6"/>
  <c r="L394" i="6"/>
  <c r="M394" i="6"/>
  <c r="L385" i="6"/>
  <c r="M385" i="6"/>
  <c r="L369" i="6"/>
  <c r="J341" i="6"/>
  <c r="K341" i="6"/>
  <c r="L341" i="6"/>
  <c r="M341" i="6"/>
  <c r="J317" i="6"/>
  <c r="K299" i="6"/>
  <c r="K269" i="6"/>
  <c r="J235" i="6"/>
  <c r="L235" i="6"/>
  <c r="M235" i="6"/>
  <c r="J357" i="6"/>
  <c r="K357" i="6"/>
  <c r="L357" i="6"/>
  <c r="M357" i="6"/>
  <c r="J229" i="6"/>
  <c r="K229" i="6"/>
  <c r="L229" i="6"/>
  <c r="M229" i="6"/>
  <c r="J372" i="6"/>
  <c r="L372" i="6"/>
  <c r="M372" i="6"/>
  <c r="I366" i="6"/>
  <c r="J366" i="6" s="1"/>
  <c r="I334" i="6"/>
  <c r="J334" i="6" s="1"/>
  <c r="J299" i="6"/>
  <c r="L299" i="6"/>
  <c r="J293" i="6"/>
  <c r="K293" i="6"/>
  <c r="L293" i="6"/>
  <c r="M293" i="6"/>
  <c r="J435" i="6"/>
  <c r="K435" i="6"/>
  <c r="L435" i="6"/>
  <c r="L420" i="6"/>
  <c r="J403" i="6"/>
  <c r="K403" i="6"/>
  <c r="L403" i="6"/>
  <c r="M403" i="6"/>
  <c r="J387" i="6"/>
  <c r="K387" i="6"/>
  <c r="L387" i="6"/>
  <c r="M387" i="6"/>
  <c r="I350" i="6"/>
  <c r="J350" i="6" s="1"/>
  <c r="J316" i="6"/>
  <c r="K316" i="6"/>
  <c r="L316" i="6"/>
  <c r="M316" i="6"/>
  <c r="J268" i="6"/>
  <c r="K268" i="6"/>
  <c r="L268" i="6"/>
  <c r="M268" i="6"/>
  <c r="J437" i="6"/>
  <c r="J396" i="6"/>
  <c r="K396" i="6"/>
  <c r="L396" i="6"/>
  <c r="L393" i="6"/>
  <c r="M389" i="6"/>
  <c r="I337" i="6"/>
  <c r="K337" i="6" s="1"/>
  <c r="K333" i="6"/>
  <c r="L333" i="6"/>
  <c r="M333" i="6"/>
  <c r="J303" i="6"/>
  <c r="L289" i="6"/>
  <c r="I286" i="6"/>
  <c r="J286" i="6" s="1"/>
  <c r="J251" i="6"/>
  <c r="L251" i="6"/>
  <c r="M251" i="6"/>
  <c r="K328" i="6"/>
  <c r="J321" i="6"/>
  <c r="L319" i="6"/>
  <c r="K312" i="6"/>
  <c r="M310" i="6"/>
  <c r="J305" i="6"/>
  <c r="L303" i="6"/>
  <c r="K296" i="6"/>
  <c r="M294" i="6"/>
  <c r="J289" i="6"/>
  <c r="L287" i="6"/>
  <c r="K280" i="6"/>
  <c r="M278" i="6"/>
  <c r="J273" i="6"/>
  <c r="L271" i="6"/>
  <c r="K264" i="6"/>
  <c r="M262" i="6"/>
  <c r="J257" i="6"/>
  <c r="L255" i="6"/>
  <c r="K248" i="6"/>
  <c r="M246" i="6"/>
  <c r="J241" i="6"/>
  <c r="L239" i="6"/>
  <c r="K232" i="6"/>
  <c r="J225" i="6"/>
  <c r="L223" i="6"/>
  <c r="K216" i="6"/>
  <c r="K319" i="6"/>
  <c r="M317" i="6"/>
  <c r="L310" i="6"/>
  <c r="K303" i="6"/>
  <c r="M301" i="6"/>
  <c r="L294" i="6"/>
  <c r="K287" i="6"/>
  <c r="M285" i="6"/>
  <c r="L278" i="6"/>
  <c r="K271" i="6"/>
  <c r="M269" i="6"/>
  <c r="L262" i="6"/>
  <c r="K255" i="6"/>
  <c r="M253" i="6"/>
  <c r="L246" i="6"/>
  <c r="K239" i="6"/>
  <c r="M237" i="6"/>
  <c r="L230" i="6"/>
  <c r="K223" i="6"/>
  <c r="M356" i="6"/>
  <c r="M340" i="6"/>
  <c r="M324" i="6"/>
  <c r="L317" i="6"/>
  <c r="K310" i="6"/>
  <c r="M308" i="6"/>
  <c r="L301" i="6"/>
  <c r="K294" i="6"/>
  <c r="M292" i="6"/>
  <c r="L285" i="6"/>
  <c r="K278" i="6"/>
  <c r="L269" i="6"/>
  <c r="K262" i="6"/>
  <c r="M260" i="6"/>
  <c r="L253" i="6"/>
  <c r="K246" i="6"/>
  <c r="M244" i="6"/>
  <c r="L237" i="6"/>
  <c r="K230" i="6"/>
  <c r="L356" i="6"/>
  <c r="M347" i="6"/>
  <c r="L340" i="6"/>
  <c r="M331" i="6"/>
  <c r="L324" i="6"/>
  <c r="K317" i="6"/>
  <c r="M315" i="6"/>
  <c r="L308" i="6"/>
  <c r="K301" i="6"/>
  <c r="M299" i="6"/>
  <c r="L292" i="6"/>
  <c r="M283" i="6"/>
  <c r="L276" i="6"/>
  <c r="M267" i="6"/>
  <c r="M377" i="6"/>
  <c r="L370" i="6"/>
  <c r="M361" i="6"/>
  <c r="L354" i="6"/>
  <c r="M345" i="6"/>
  <c r="L338" i="6"/>
  <c r="M329" i="6"/>
  <c r="L322" i="6"/>
  <c r="L306" i="6"/>
  <c r="L290" i="6"/>
  <c r="M355" i="6"/>
  <c r="M339" i="6"/>
  <c r="M323" i="6"/>
  <c r="M307" i="6"/>
  <c r="M291" i="6"/>
  <c r="M275" i="6"/>
  <c r="M259" i="6"/>
  <c r="M243" i="6"/>
  <c r="M227" i="6"/>
  <c r="M362" i="6"/>
  <c r="L355" i="6"/>
  <c r="M346" i="6"/>
  <c r="L339" i="6"/>
  <c r="M330" i="6"/>
  <c r="L323" i="6"/>
  <c r="M314" i="6"/>
  <c r="L307" i="6"/>
  <c r="M298" i="6"/>
  <c r="L291" i="6"/>
  <c r="M282" i="6"/>
  <c r="L275" i="6"/>
  <c r="M266" i="6"/>
  <c r="L259" i="6"/>
  <c r="M250" i="6"/>
  <c r="L243" i="6"/>
  <c r="M234" i="6"/>
  <c r="L227" i="6"/>
  <c r="M218" i="6"/>
  <c r="M369" i="6"/>
  <c r="L362" i="6"/>
  <c r="K355" i="6"/>
  <c r="L346" i="6"/>
  <c r="K339" i="6"/>
  <c r="L330" i="6"/>
  <c r="K323" i="6"/>
  <c r="M321" i="6"/>
  <c r="L314" i="6"/>
  <c r="K307" i="6"/>
  <c r="M305" i="6"/>
  <c r="L298" i="6"/>
  <c r="K291" i="6"/>
  <c r="M289" i="6"/>
  <c r="L282" i="6"/>
  <c r="K275" i="6"/>
  <c r="M273" i="6"/>
  <c r="L266" i="6"/>
  <c r="K259" i="6"/>
  <c r="M257" i="6"/>
  <c r="L250" i="6"/>
  <c r="K243" i="6"/>
  <c r="M241" i="6"/>
  <c r="L234" i="6"/>
  <c r="K227" i="6"/>
  <c r="M225" i="6"/>
  <c r="L218" i="6"/>
  <c r="E18" i="7"/>
  <c r="E19" i="7" s="1"/>
  <c r="B12" i="7"/>
  <c r="B16" i="7"/>
  <c r="E15" i="7"/>
  <c r="E16" i="7" s="1"/>
  <c r="E12" i="7"/>
  <c r="E13" i="7" s="1"/>
  <c r="E9" i="7"/>
  <c r="E10" i="7" s="1"/>
  <c r="C12" i="6"/>
  <c r="F86" i="6"/>
  <c r="I86" i="6" s="1"/>
  <c r="G86" i="6"/>
  <c r="H86" i="6"/>
  <c r="F87" i="6"/>
  <c r="I87" i="6" s="1"/>
  <c r="G87" i="6"/>
  <c r="H87" i="6"/>
  <c r="F88" i="6"/>
  <c r="I88" i="6" s="1"/>
  <c r="G88" i="6"/>
  <c r="H88" i="6"/>
  <c r="F89" i="6"/>
  <c r="I89" i="6" s="1"/>
  <c r="G89" i="6"/>
  <c r="H89" i="6"/>
  <c r="F90" i="6"/>
  <c r="I90" i="6" s="1"/>
  <c r="G90" i="6"/>
  <c r="H90" i="6"/>
  <c r="F91" i="6"/>
  <c r="I91" i="6" s="1"/>
  <c r="G91" i="6"/>
  <c r="H91" i="6"/>
  <c r="F92" i="6"/>
  <c r="I92" i="6" s="1"/>
  <c r="G92" i="6"/>
  <c r="H92" i="6"/>
  <c r="F93" i="6"/>
  <c r="I93" i="6" s="1"/>
  <c r="G93" i="6"/>
  <c r="H93" i="6"/>
  <c r="F94" i="6"/>
  <c r="I94" i="6" s="1"/>
  <c r="G94" i="6"/>
  <c r="H94" i="6"/>
  <c r="F95" i="6"/>
  <c r="I95" i="6" s="1"/>
  <c r="G95" i="6"/>
  <c r="H95" i="6"/>
  <c r="F96" i="6"/>
  <c r="I96" i="6" s="1"/>
  <c r="G96" i="6"/>
  <c r="H96" i="6"/>
  <c r="F97" i="6"/>
  <c r="I97" i="6" s="1"/>
  <c r="G97" i="6"/>
  <c r="H97" i="6"/>
  <c r="F98" i="6"/>
  <c r="I98" i="6" s="1"/>
  <c r="G98" i="6"/>
  <c r="H98" i="6"/>
  <c r="F99" i="6"/>
  <c r="I99" i="6" s="1"/>
  <c r="G99" i="6"/>
  <c r="H99" i="6"/>
  <c r="F100" i="6"/>
  <c r="I100" i="6" s="1"/>
  <c r="G100" i="6"/>
  <c r="H100" i="6"/>
  <c r="F101" i="6"/>
  <c r="I101" i="6" s="1"/>
  <c r="G101" i="6"/>
  <c r="H101" i="6"/>
  <c r="F102" i="6"/>
  <c r="I102" i="6" s="1"/>
  <c r="G102" i="6"/>
  <c r="H102" i="6"/>
  <c r="F103" i="6"/>
  <c r="I103" i="6" s="1"/>
  <c r="G103" i="6"/>
  <c r="H103" i="6"/>
  <c r="F104" i="6"/>
  <c r="I104" i="6" s="1"/>
  <c r="G104" i="6"/>
  <c r="H104" i="6"/>
  <c r="F105" i="6"/>
  <c r="I105" i="6" s="1"/>
  <c r="G105" i="6"/>
  <c r="H105" i="6"/>
  <c r="F106" i="6"/>
  <c r="I106" i="6" s="1"/>
  <c r="G106" i="6"/>
  <c r="H106" i="6"/>
  <c r="F107" i="6"/>
  <c r="I107" i="6" s="1"/>
  <c r="G107" i="6"/>
  <c r="H107" i="6"/>
  <c r="F108" i="6"/>
  <c r="I108" i="6" s="1"/>
  <c r="G108" i="6"/>
  <c r="H108" i="6"/>
  <c r="F109" i="6"/>
  <c r="I109" i="6" s="1"/>
  <c r="G109" i="6"/>
  <c r="H109" i="6"/>
  <c r="F110" i="6"/>
  <c r="I110" i="6" s="1"/>
  <c r="G110" i="6"/>
  <c r="H110" i="6"/>
  <c r="F111" i="6"/>
  <c r="I111" i="6" s="1"/>
  <c r="G111" i="6"/>
  <c r="H111" i="6"/>
  <c r="F112" i="6"/>
  <c r="I112" i="6" s="1"/>
  <c r="G112" i="6"/>
  <c r="H112" i="6"/>
  <c r="F113" i="6"/>
  <c r="I113" i="6" s="1"/>
  <c r="G113" i="6"/>
  <c r="H113" i="6"/>
  <c r="F114" i="6"/>
  <c r="I114" i="6" s="1"/>
  <c r="G114" i="6"/>
  <c r="H114" i="6"/>
  <c r="F115" i="6"/>
  <c r="I115" i="6" s="1"/>
  <c r="G115" i="6"/>
  <c r="H115" i="6"/>
  <c r="F116" i="6"/>
  <c r="I116" i="6" s="1"/>
  <c r="G116" i="6"/>
  <c r="H116" i="6"/>
  <c r="F117" i="6"/>
  <c r="I117" i="6" s="1"/>
  <c r="G117" i="6"/>
  <c r="H117" i="6"/>
  <c r="F118" i="6"/>
  <c r="I118" i="6" s="1"/>
  <c r="G118" i="6"/>
  <c r="H118" i="6"/>
  <c r="F119" i="6"/>
  <c r="I119" i="6" s="1"/>
  <c r="G119" i="6"/>
  <c r="H119" i="6"/>
  <c r="F120" i="6"/>
  <c r="I120" i="6" s="1"/>
  <c r="G120" i="6"/>
  <c r="H120" i="6"/>
  <c r="F121" i="6"/>
  <c r="I121" i="6" s="1"/>
  <c r="G121" i="6"/>
  <c r="H121" i="6"/>
  <c r="F122" i="6"/>
  <c r="I122" i="6" s="1"/>
  <c r="G122" i="6"/>
  <c r="H122" i="6"/>
  <c r="F123" i="6"/>
  <c r="I123" i="6" s="1"/>
  <c r="G123" i="6"/>
  <c r="H123" i="6"/>
  <c r="F124" i="6"/>
  <c r="I124" i="6" s="1"/>
  <c r="G124" i="6"/>
  <c r="H124" i="6"/>
  <c r="F125" i="6"/>
  <c r="I125" i="6" s="1"/>
  <c r="G125" i="6"/>
  <c r="H125" i="6"/>
  <c r="F126" i="6"/>
  <c r="I126" i="6" s="1"/>
  <c r="G126" i="6"/>
  <c r="H126" i="6"/>
  <c r="F127" i="6"/>
  <c r="I127" i="6" s="1"/>
  <c r="G127" i="6"/>
  <c r="H127" i="6"/>
  <c r="F128" i="6"/>
  <c r="I128" i="6" s="1"/>
  <c r="G128" i="6"/>
  <c r="H128" i="6"/>
  <c r="F129" i="6"/>
  <c r="I129" i="6" s="1"/>
  <c r="G129" i="6"/>
  <c r="H129" i="6"/>
  <c r="F130" i="6"/>
  <c r="I130" i="6" s="1"/>
  <c r="G130" i="6"/>
  <c r="H130" i="6"/>
  <c r="F131" i="6"/>
  <c r="I131" i="6" s="1"/>
  <c r="G131" i="6"/>
  <c r="H131" i="6"/>
  <c r="F132" i="6"/>
  <c r="I132" i="6" s="1"/>
  <c r="G132" i="6"/>
  <c r="H132" i="6"/>
  <c r="F133" i="6"/>
  <c r="I133" i="6" s="1"/>
  <c r="G133" i="6"/>
  <c r="H133" i="6"/>
  <c r="F134" i="6"/>
  <c r="I134" i="6" s="1"/>
  <c r="G134" i="6"/>
  <c r="H134" i="6"/>
  <c r="F135" i="6"/>
  <c r="I135" i="6" s="1"/>
  <c r="G135" i="6"/>
  <c r="H135" i="6"/>
  <c r="F136" i="6"/>
  <c r="I136" i="6" s="1"/>
  <c r="G136" i="6"/>
  <c r="H136" i="6"/>
  <c r="F137" i="6"/>
  <c r="I137" i="6" s="1"/>
  <c r="G137" i="6"/>
  <c r="H137" i="6"/>
  <c r="F138" i="6"/>
  <c r="I138" i="6" s="1"/>
  <c r="G138" i="6"/>
  <c r="H138" i="6"/>
  <c r="F139" i="6"/>
  <c r="I139" i="6" s="1"/>
  <c r="G139" i="6"/>
  <c r="H139" i="6"/>
  <c r="F140" i="6"/>
  <c r="I140" i="6" s="1"/>
  <c r="G140" i="6"/>
  <c r="H140" i="6"/>
  <c r="F141" i="6"/>
  <c r="I141" i="6" s="1"/>
  <c r="G141" i="6"/>
  <c r="H141" i="6"/>
  <c r="F142" i="6"/>
  <c r="I142" i="6" s="1"/>
  <c r="G142" i="6"/>
  <c r="H142" i="6"/>
  <c r="F143" i="6"/>
  <c r="I143" i="6" s="1"/>
  <c r="G143" i="6"/>
  <c r="H143" i="6"/>
  <c r="F144" i="6"/>
  <c r="I144" i="6" s="1"/>
  <c r="G144" i="6"/>
  <c r="H144" i="6"/>
  <c r="F145" i="6"/>
  <c r="I145" i="6" s="1"/>
  <c r="G145" i="6"/>
  <c r="H145" i="6"/>
  <c r="F146" i="6"/>
  <c r="I146" i="6" s="1"/>
  <c r="G146" i="6"/>
  <c r="H146" i="6"/>
  <c r="F147" i="6"/>
  <c r="I147" i="6" s="1"/>
  <c r="G147" i="6"/>
  <c r="H147" i="6"/>
  <c r="F148" i="6"/>
  <c r="I148" i="6" s="1"/>
  <c r="G148" i="6"/>
  <c r="H148" i="6"/>
  <c r="F149" i="6"/>
  <c r="I149" i="6" s="1"/>
  <c r="G149" i="6"/>
  <c r="H149" i="6"/>
  <c r="F150" i="6"/>
  <c r="I150" i="6" s="1"/>
  <c r="G150" i="6"/>
  <c r="H150" i="6"/>
  <c r="F151" i="6"/>
  <c r="I151" i="6" s="1"/>
  <c r="G151" i="6"/>
  <c r="H151" i="6"/>
  <c r="F152" i="6"/>
  <c r="I152" i="6" s="1"/>
  <c r="G152" i="6"/>
  <c r="H152" i="6"/>
  <c r="F153" i="6"/>
  <c r="I153" i="6" s="1"/>
  <c r="G153" i="6"/>
  <c r="H153" i="6"/>
  <c r="F154" i="6"/>
  <c r="I154" i="6" s="1"/>
  <c r="G154" i="6"/>
  <c r="H154" i="6"/>
  <c r="F155" i="6"/>
  <c r="I155" i="6" s="1"/>
  <c r="G155" i="6"/>
  <c r="H155" i="6"/>
  <c r="F156" i="6"/>
  <c r="I156" i="6" s="1"/>
  <c r="G156" i="6"/>
  <c r="H156" i="6"/>
  <c r="F157" i="6"/>
  <c r="I157" i="6" s="1"/>
  <c r="G157" i="6"/>
  <c r="H157" i="6"/>
  <c r="F158" i="6"/>
  <c r="I158" i="6" s="1"/>
  <c r="G158" i="6"/>
  <c r="H158" i="6"/>
  <c r="F159" i="6"/>
  <c r="I159" i="6" s="1"/>
  <c r="G159" i="6"/>
  <c r="H159" i="6"/>
  <c r="F160" i="6"/>
  <c r="I160" i="6" s="1"/>
  <c r="G160" i="6"/>
  <c r="H160" i="6"/>
  <c r="F161" i="6"/>
  <c r="I161" i="6" s="1"/>
  <c r="G161" i="6"/>
  <c r="H161" i="6"/>
  <c r="F162" i="6"/>
  <c r="I162" i="6" s="1"/>
  <c r="G162" i="6"/>
  <c r="H162" i="6"/>
  <c r="F163" i="6"/>
  <c r="I163" i="6" s="1"/>
  <c r="G163" i="6"/>
  <c r="H163" i="6"/>
  <c r="F164" i="6"/>
  <c r="I164" i="6" s="1"/>
  <c r="G164" i="6"/>
  <c r="H164" i="6"/>
  <c r="F165" i="6"/>
  <c r="I165" i="6" s="1"/>
  <c r="G165" i="6"/>
  <c r="H165" i="6"/>
  <c r="F166" i="6"/>
  <c r="I166" i="6" s="1"/>
  <c r="G166" i="6"/>
  <c r="H166" i="6"/>
  <c r="F167" i="6"/>
  <c r="I167" i="6" s="1"/>
  <c r="G167" i="6"/>
  <c r="H167" i="6"/>
  <c r="F168" i="6"/>
  <c r="I168" i="6" s="1"/>
  <c r="G168" i="6"/>
  <c r="H168" i="6"/>
  <c r="F169" i="6"/>
  <c r="I169" i="6" s="1"/>
  <c r="G169" i="6"/>
  <c r="H169" i="6"/>
  <c r="F170" i="6"/>
  <c r="I170" i="6" s="1"/>
  <c r="G170" i="6"/>
  <c r="H170" i="6"/>
  <c r="F171" i="6"/>
  <c r="I171" i="6" s="1"/>
  <c r="G171" i="6"/>
  <c r="H171" i="6"/>
  <c r="F172" i="6"/>
  <c r="I172" i="6" s="1"/>
  <c r="G172" i="6"/>
  <c r="H172" i="6"/>
  <c r="F173" i="6"/>
  <c r="I173" i="6" s="1"/>
  <c r="G173" i="6"/>
  <c r="H173" i="6"/>
  <c r="F174" i="6"/>
  <c r="I174" i="6" s="1"/>
  <c r="G174" i="6"/>
  <c r="H174" i="6"/>
  <c r="F175" i="6"/>
  <c r="I175" i="6" s="1"/>
  <c r="G175" i="6"/>
  <c r="H175" i="6"/>
  <c r="F176" i="6"/>
  <c r="I176" i="6" s="1"/>
  <c r="G176" i="6"/>
  <c r="H176" i="6"/>
  <c r="F177" i="6"/>
  <c r="I177" i="6" s="1"/>
  <c r="G177" i="6"/>
  <c r="H177" i="6"/>
  <c r="F178" i="6"/>
  <c r="I178" i="6" s="1"/>
  <c r="G178" i="6"/>
  <c r="H178" i="6"/>
  <c r="F179" i="6"/>
  <c r="I179" i="6" s="1"/>
  <c r="G179" i="6"/>
  <c r="H179" i="6"/>
  <c r="F180" i="6"/>
  <c r="I180" i="6" s="1"/>
  <c r="G180" i="6"/>
  <c r="H180" i="6"/>
  <c r="F181" i="6"/>
  <c r="I181" i="6" s="1"/>
  <c r="G181" i="6"/>
  <c r="H181" i="6"/>
  <c r="F182" i="6"/>
  <c r="I182" i="6" s="1"/>
  <c r="G182" i="6"/>
  <c r="H182" i="6"/>
  <c r="F183" i="6"/>
  <c r="I183" i="6" s="1"/>
  <c r="G183" i="6"/>
  <c r="H183" i="6"/>
  <c r="F184" i="6"/>
  <c r="I184" i="6" s="1"/>
  <c r="G184" i="6"/>
  <c r="H184" i="6"/>
  <c r="F185" i="6"/>
  <c r="I185" i="6" s="1"/>
  <c r="G185" i="6"/>
  <c r="H185" i="6"/>
  <c r="F186" i="6"/>
  <c r="I186" i="6" s="1"/>
  <c r="G186" i="6"/>
  <c r="H186" i="6"/>
  <c r="F187" i="6"/>
  <c r="I187" i="6" s="1"/>
  <c r="G187" i="6"/>
  <c r="H187" i="6"/>
  <c r="F188" i="6"/>
  <c r="I188" i="6" s="1"/>
  <c r="G188" i="6"/>
  <c r="H188" i="6"/>
  <c r="F189" i="6"/>
  <c r="I189" i="6" s="1"/>
  <c r="G189" i="6"/>
  <c r="H189" i="6"/>
  <c r="F190" i="6"/>
  <c r="I190" i="6" s="1"/>
  <c r="G190" i="6"/>
  <c r="H190" i="6"/>
  <c r="F191" i="6"/>
  <c r="I191" i="6" s="1"/>
  <c r="G191" i="6"/>
  <c r="H191" i="6"/>
  <c r="F192" i="6"/>
  <c r="I192" i="6" s="1"/>
  <c r="G192" i="6"/>
  <c r="H192" i="6"/>
  <c r="F193" i="6"/>
  <c r="I193" i="6" s="1"/>
  <c r="G193" i="6"/>
  <c r="H193" i="6"/>
  <c r="F194" i="6"/>
  <c r="I194" i="6" s="1"/>
  <c r="G194" i="6"/>
  <c r="H194" i="6"/>
  <c r="F195" i="6"/>
  <c r="I195" i="6" s="1"/>
  <c r="G195" i="6"/>
  <c r="H195" i="6"/>
  <c r="F196" i="6"/>
  <c r="I196" i="6" s="1"/>
  <c r="G196" i="6"/>
  <c r="H196" i="6"/>
  <c r="F197" i="6"/>
  <c r="I197" i="6" s="1"/>
  <c r="G197" i="6"/>
  <c r="H197" i="6"/>
  <c r="F198" i="6"/>
  <c r="I198" i="6" s="1"/>
  <c r="G198" i="6"/>
  <c r="H198" i="6"/>
  <c r="F199" i="6"/>
  <c r="I199" i="6" s="1"/>
  <c r="G199" i="6"/>
  <c r="H199" i="6"/>
  <c r="F200" i="6"/>
  <c r="I200" i="6" s="1"/>
  <c r="G200" i="6"/>
  <c r="H200" i="6"/>
  <c r="F201" i="6"/>
  <c r="I201" i="6" s="1"/>
  <c r="G201" i="6"/>
  <c r="H201" i="6"/>
  <c r="F202" i="6"/>
  <c r="I202" i="6" s="1"/>
  <c r="G202" i="6"/>
  <c r="H202" i="6"/>
  <c r="F203" i="6"/>
  <c r="I203" i="6" s="1"/>
  <c r="G203" i="6"/>
  <c r="H203" i="6"/>
  <c r="F204" i="6"/>
  <c r="I204" i="6" s="1"/>
  <c r="G204" i="6"/>
  <c r="H204" i="6"/>
  <c r="F205" i="6"/>
  <c r="I205" i="6" s="1"/>
  <c r="G205" i="6"/>
  <c r="H205" i="6"/>
  <c r="F206" i="6"/>
  <c r="I206" i="6" s="1"/>
  <c r="G206" i="6"/>
  <c r="H206" i="6"/>
  <c r="F207" i="6"/>
  <c r="I207" i="6" s="1"/>
  <c r="G207" i="6"/>
  <c r="H207" i="6"/>
  <c r="F208" i="6"/>
  <c r="I208" i="6" s="1"/>
  <c r="G208" i="6"/>
  <c r="H208" i="6"/>
  <c r="F209" i="6"/>
  <c r="I209" i="6" s="1"/>
  <c r="G209" i="6"/>
  <c r="H209" i="6"/>
  <c r="F210" i="6"/>
  <c r="I210" i="6" s="1"/>
  <c r="G210" i="6"/>
  <c r="H210" i="6"/>
  <c r="F211" i="6"/>
  <c r="I211" i="6" s="1"/>
  <c r="G211" i="6"/>
  <c r="H211" i="6"/>
  <c r="F212" i="6"/>
  <c r="I212" i="6" s="1"/>
  <c r="G212" i="6"/>
  <c r="H212" i="6"/>
  <c r="F213" i="6"/>
  <c r="I213" i="6" s="1"/>
  <c r="G213" i="6"/>
  <c r="H213" i="6"/>
  <c r="F214" i="6"/>
  <c r="I214" i="6" s="1"/>
  <c r="G214" i="6"/>
  <c r="H214" i="6"/>
  <c r="F19" i="6"/>
  <c r="I19" i="6" s="1"/>
  <c r="G19" i="6"/>
  <c r="H19" i="6"/>
  <c r="F20" i="6"/>
  <c r="I20" i="6" s="1"/>
  <c r="G20" i="6"/>
  <c r="H20" i="6"/>
  <c r="F21" i="6"/>
  <c r="I21" i="6" s="1"/>
  <c r="G21" i="6"/>
  <c r="H21" i="6"/>
  <c r="F22" i="6"/>
  <c r="I22" i="6" s="1"/>
  <c r="G22" i="6"/>
  <c r="H22" i="6"/>
  <c r="F23" i="6"/>
  <c r="I23" i="6" s="1"/>
  <c r="G23" i="6"/>
  <c r="H23" i="6"/>
  <c r="F24" i="6"/>
  <c r="I24" i="6" s="1"/>
  <c r="G24" i="6"/>
  <c r="H24" i="6"/>
  <c r="F25" i="6"/>
  <c r="I25" i="6" s="1"/>
  <c r="G25" i="6"/>
  <c r="H25" i="6"/>
  <c r="F26" i="6"/>
  <c r="I26" i="6" s="1"/>
  <c r="G26" i="6"/>
  <c r="H26" i="6"/>
  <c r="F27" i="6"/>
  <c r="I27" i="6" s="1"/>
  <c r="G27" i="6"/>
  <c r="H27" i="6"/>
  <c r="F28" i="6"/>
  <c r="I28" i="6" s="1"/>
  <c r="G28" i="6"/>
  <c r="H28" i="6"/>
  <c r="F29" i="6"/>
  <c r="I29" i="6" s="1"/>
  <c r="G29" i="6"/>
  <c r="H29" i="6"/>
  <c r="F30" i="6"/>
  <c r="I30" i="6" s="1"/>
  <c r="G30" i="6"/>
  <c r="H30" i="6"/>
  <c r="F31" i="6"/>
  <c r="I31" i="6" s="1"/>
  <c r="G31" i="6"/>
  <c r="H31" i="6"/>
  <c r="F32" i="6"/>
  <c r="I32" i="6" s="1"/>
  <c r="G32" i="6"/>
  <c r="H32" i="6"/>
  <c r="F33" i="6"/>
  <c r="I33" i="6" s="1"/>
  <c r="G33" i="6"/>
  <c r="H33" i="6"/>
  <c r="F34" i="6"/>
  <c r="I34" i="6" s="1"/>
  <c r="G34" i="6"/>
  <c r="H34" i="6"/>
  <c r="F35" i="6"/>
  <c r="I35" i="6" s="1"/>
  <c r="G35" i="6"/>
  <c r="H35" i="6"/>
  <c r="F36" i="6"/>
  <c r="I36" i="6" s="1"/>
  <c r="G36" i="6"/>
  <c r="H36" i="6"/>
  <c r="F37" i="6"/>
  <c r="I37" i="6" s="1"/>
  <c r="G37" i="6"/>
  <c r="H37" i="6"/>
  <c r="F38" i="6"/>
  <c r="I38" i="6" s="1"/>
  <c r="G38" i="6"/>
  <c r="H38" i="6"/>
  <c r="F39" i="6"/>
  <c r="I39" i="6" s="1"/>
  <c r="G39" i="6"/>
  <c r="H39" i="6"/>
  <c r="F40" i="6"/>
  <c r="I40" i="6" s="1"/>
  <c r="G40" i="6"/>
  <c r="H40" i="6"/>
  <c r="F41" i="6"/>
  <c r="I41" i="6" s="1"/>
  <c r="G41" i="6"/>
  <c r="H41" i="6"/>
  <c r="F42" i="6"/>
  <c r="I42" i="6" s="1"/>
  <c r="G42" i="6"/>
  <c r="H42" i="6"/>
  <c r="F43" i="6"/>
  <c r="I43" i="6" s="1"/>
  <c r="G43" i="6"/>
  <c r="H43" i="6"/>
  <c r="F44" i="6"/>
  <c r="I44" i="6" s="1"/>
  <c r="G44" i="6"/>
  <c r="H44" i="6"/>
  <c r="F45" i="6"/>
  <c r="I45" i="6" s="1"/>
  <c r="G45" i="6"/>
  <c r="H45" i="6"/>
  <c r="F46" i="6"/>
  <c r="I46" i="6" s="1"/>
  <c r="G46" i="6"/>
  <c r="H46" i="6"/>
  <c r="F47" i="6"/>
  <c r="I47" i="6" s="1"/>
  <c r="G47" i="6"/>
  <c r="H47" i="6"/>
  <c r="F48" i="6"/>
  <c r="I48" i="6" s="1"/>
  <c r="G48" i="6"/>
  <c r="H48" i="6"/>
  <c r="F49" i="6"/>
  <c r="I49" i="6" s="1"/>
  <c r="G49" i="6"/>
  <c r="H49" i="6"/>
  <c r="F50" i="6"/>
  <c r="I50" i="6" s="1"/>
  <c r="G50" i="6"/>
  <c r="H50" i="6"/>
  <c r="F51" i="6"/>
  <c r="I51" i="6" s="1"/>
  <c r="G51" i="6"/>
  <c r="H51" i="6"/>
  <c r="F52" i="6"/>
  <c r="I52" i="6" s="1"/>
  <c r="G52" i="6"/>
  <c r="H52" i="6"/>
  <c r="F53" i="6"/>
  <c r="I53" i="6" s="1"/>
  <c r="G53" i="6"/>
  <c r="H53" i="6"/>
  <c r="F54" i="6"/>
  <c r="I54" i="6" s="1"/>
  <c r="G54" i="6"/>
  <c r="H54" i="6"/>
  <c r="F55" i="6"/>
  <c r="I55" i="6" s="1"/>
  <c r="G55" i="6"/>
  <c r="H55" i="6"/>
  <c r="F56" i="6"/>
  <c r="I56" i="6" s="1"/>
  <c r="G56" i="6"/>
  <c r="H56" i="6"/>
  <c r="F57" i="6"/>
  <c r="I57" i="6" s="1"/>
  <c r="G57" i="6"/>
  <c r="H57" i="6"/>
  <c r="F58" i="6"/>
  <c r="I58" i="6" s="1"/>
  <c r="G58" i="6"/>
  <c r="H58" i="6"/>
  <c r="F59" i="6"/>
  <c r="I59" i="6" s="1"/>
  <c r="G59" i="6"/>
  <c r="H59" i="6"/>
  <c r="F60" i="6"/>
  <c r="I60" i="6" s="1"/>
  <c r="G60" i="6"/>
  <c r="H60" i="6"/>
  <c r="F61" i="6"/>
  <c r="I61" i="6" s="1"/>
  <c r="G61" i="6"/>
  <c r="H61" i="6"/>
  <c r="F62" i="6"/>
  <c r="I62" i="6" s="1"/>
  <c r="G62" i="6"/>
  <c r="H62" i="6"/>
  <c r="F63" i="6"/>
  <c r="I63" i="6" s="1"/>
  <c r="G63" i="6"/>
  <c r="H63" i="6"/>
  <c r="F64" i="6"/>
  <c r="I64" i="6" s="1"/>
  <c r="G64" i="6"/>
  <c r="H64" i="6"/>
  <c r="F65" i="6"/>
  <c r="I65" i="6" s="1"/>
  <c r="G65" i="6"/>
  <c r="H65" i="6"/>
  <c r="F66" i="6"/>
  <c r="I66" i="6" s="1"/>
  <c r="G66" i="6"/>
  <c r="H66" i="6"/>
  <c r="F67" i="6"/>
  <c r="I67" i="6" s="1"/>
  <c r="G67" i="6"/>
  <c r="H67" i="6"/>
  <c r="F68" i="6"/>
  <c r="I68" i="6" s="1"/>
  <c r="G68" i="6"/>
  <c r="H68" i="6"/>
  <c r="F69" i="6"/>
  <c r="I69" i="6" s="1"/>
  <c r="G69" i="6"/>
  <c r="H69" i="6"/>
  <c r="F70" i="6"/>
  <c r="I70" i="6" s="1"/>
  <c r="G70" i="6"/>
  <c r="H70" i="6"/>
  <c r="F71" i="6"/>
  <c r="I71" i="6" s="1"/>
  <c r="G71" i="6"/>
  <c r="H71" i="6"/>
  <c r="F72" i="6"/>
  <c r="I72" i="6" s="1"/>
  <c r="G72" i="6"/>
  <c r="H72" i="6"/>
  <c r="F73" i="6"/>
  <c r="I73" i="6" s="1"/>
  <c r="G73" i="6"/>
  <c r="H73" i="6"/>
  <c r="F74" i="6"/>
  <c r="I74" i="6" s="1"/>
  <c r="G74" i="6"/>
  <c r="H74" i="6"/>
  <c r="F75" i="6"/>
  <c r="I75" i="6" s="1"/>
  <c r="G75" i="6"/>
  <c r="H75" i="6"/>
  <c r="F76" i="6"/>
  <c r="I76" i="6" s="1"/>
  <c r="G76" i="6"/>
  <c r="H76" i="6"/>
  <c r="F77" i="6"/>
  <c r="I77" i="6" s="1"/>
  <c r="G77" i="6"/>
  <c r="H77" i="6"/>
  <c r="F78" i="6"/>
  <c r="I78" i="6" s="1"/>
  <c r="G78" i="6"/>
  <c r="H78" i="6"/>
  <c r="F79" i="6"/>
  <c r="I79" i="6" s="1"/>
  <c r="G79" i="6"/>
  <c r="H79" i="6"/>
  <c r="F80" i="6"/>
  <c r="I80" i="6" s="1"/>
  <c r="G80" i="6"/>
  <c r="H80" i="6"/>
  <c r="F81" i="6"/>
  <c r="I81" i="6" s="1"/>
  <c r="G81" i="6"/>
  <c r="H81" i="6"/>
  <c r="F82" i="6"/>
  <c r="I82" i="6" s="1"/>
  <c r="G82" i="6"/>
  <c r="H82" i="6"/>
  <c r="F83" i="6"/>
  <c r="I83" i="6" s="1"/>
  <c r="G83" i="6"/>
  <c r="H83" i="6"/>
  <c r="F84" i="6"/>
  <c r="I84" i="6" s="1"/>
  <c r="G84" i="6"/>
  <c r="H84" i="6"/>
  <c r="F85" i="6"/>
  <c r="I85" i="6" s="1"/>
  <c r="G85" i="6"/>
  <c r="H85" i="6"/>
  <c r="F7" i="6"/>
  <c r="I7" i="6" s="1"/>
  <c r="G7" i="6"/>
  <c r="H7" i="6"/>
  <c r="F8" i="6"/>
  <c r="I8" i="6" s="1"/>
  <c r="G8" i="6"/>
  <c r="H8" i="6"/>
  <c r="F9" i="6"/>
  <c r="I9" i="6" s="1"/>
  <c r="G9" i="6"/>
  <c r="H9" i="6"/>
  <c r="F10" i="6"/>
  <c r="I10" i="6" s="1"/>
  <c r="G10" i="6"/>
  <c r="H10" i="6"/>
  <c r="F11" i="6"/>
  <c r="I11" i="6" s="1"/>
  <c r="G11" i="6"/>
  <c r="H11" i="6"/>
  <c r="F12" i="6"/>
  <c r="I12" i="6" s="1"/>
  <c r="G12" i="6"/>
  <c r="H12" i="6"/>
  <c r="F13" i="6"/>
  <c r="I13" i="6" s="1"/>
  <c r="G13" i="6"/>
  <c r="H13" i="6"/>
  <c r="F14" i="6"/>
  <c r="I14" i="6" s="1"/>
  <c r="G14" i="6"/>
  <c r="H14" i="6"/>
  <c r="F15" i="6"/>
  <c r="I15" i="6" s="1"/>
  <c r="G15" i="6"/>
  <c r="H15" i="6"/>
  <c r="F16" i="6"/>
  <c r="I16" i="6" s="1"/>
  <c r="G16" i="6"/>
  <c r="H16" i="6"/>
  <c r="F17" i="6"/>
  <c r="I17" i="6" s="1"/>
  <c r="G17" i="6"/>
  <c r="H17" i="6"/>
  <c r="F18" i="6"/>
  <c r="I18" i="6" s="1"/>
  <c r="G18" i="6"/>
  <c r="H18" i="6"/>
  <c r="H6" i="6"/>
  <c r="C14" i="6"/>
  <c r="N566" i="6" l="1"/>
  <c r="N593" i="6"/>
  <c r="N248" i="6"/>
  <c r="N338" i="6"/>
  <c r="N442" i="6"/>
  <c r="N556" i="6"/>
  <c r="N354" i="6"/>
  <c r="N836" i="6"/>
  <c r="N905" i="6"/>
  <c r="N841" i="6"/>
  <c r="N226" i="6"/>
  <c r="N756" i="6"/>
  <c r="N687" i="6"/>
  <c r="N896" i="6"/>
  <c r="N811" i="6"/>
  <c r="N834" i="6"/>
  <c r="N921" i="6"/>
  <c r="N400" i="6"/>
  <c r="N744" i="6"/>
  <c r="N272" i="6"/>
  <c r="N441" i="6"/>
  <c r="N352" i="6"/>
  <c r="N281" i="6"/>
  <c r="N738" i="6"/>
  <c r="N843" i="6"/>
  <c r="N494" i="6"/>
  <c r="N725" i="6"/>
  <c r="N473" i="6"/>
  <c r="N855" i="6"/>
  <c r="N280" i="6"/>
  <c r="N863" i="6"/>
  <c r="N894" i="6"/>
  <c r="N671" i="6"/>
  <c r="N684" i="6"/>
  <c r="N429" i="6"/>
  <c r="N858" i="6"/>
  <c r="N376" i="6"/>
  <c r="N322" i="6"/>
  <c r="N476" i="6"/>
  <c r="N747" i="6"/>
  <c r="N660" i="6"/>
  <c r="N492" i="6"/>
  <c r="N985" i="6"/>
  <c r="N356" i="6"/>
  <c r="N601" i="6"/>
  <c r="N677" i="6"/>
  <c r="N879" i="6"/>
  <c r="N422" i="6"/>
  <c r="L736" i="6"/>
  <c r="N411" i="6"/>
  <c r="N330" i="6"/>
  <c r="N233" i="6"/>
  <c r="N668" i="6"/>
  <c r="N472" i="6"/>
  <c r="N595" i="6"/>
  <c r="N290" i="6"/>
  <c r="N735" i="6"/>
  <c r="N234" i="6"/>
  <c r="N347" i="6"/>
  <c r="N285" i="6"/>
  <c r="M782" i="6"/>
  <c r="N368" i="6"/>
  <c r="N258" i="6"/>
  <c r="N407" i="6"/>
  <c r="N320" i="6"/>
  <c r="N916" i="6"/>
  <c r="N869" i="6"/>
  <c r="K782" i="6"/>
  <c r="N954" i="6"/>
  <c r="N923" i="6"/>
  <c r="N249" i="6"/>
  <c r="N554" i="6"/>
  <c r="N453" i="6"/>
  <c r="N264" i="6"/>
  <c r="N584" i="6"/>
  <c r="L782" i="6"/>
  <c r="N244" i="6"/>
  <c r="N631" i="6"/>
  <c r="N679" i="6"/>
  <c r="J624" i="6"/>
  <c r="L847" i="6"/>
  <c r="N856" i="6"/>
  <c r="N276" i="6"/>
  <c r="N273" i="6"/>
  <c r="N516" i="6"/>
  <c r="N602" i="6"/>
  <c r="N239" i="6"/>
  <c r="N483" i="6"/>
  <c r="N701" i="6"/>
  <c r="J434" i="6"/>
  <c r="N864" i="6"/>
  <c r="N253" i="6"/>
  <c r="N835" i="6"/>
  <c r="N469" i="6"/>
  <c r="N612" i="6"/>
  <c r="N389" i="6"/>
  <c r="L353" i="6"/>
  <c r="N458" i="6"/>
  <c r="N619" i="6"/>
  <c r="N533" i="6"/>
  <c r="N804" i="6"/>
  <c r="N375" i="6"/>
  <c r="N343" i="6"/>
  <c r="N361" i="6"/>
  <c r="N478" i="6"/>
  <c r="N603" i="6"/>
  <c r="N857" i="6"/>
  <c r="N975" i="6"/>
  <c r="N590" i="6"/>
  <c r="N622" i="6"/>
  <c r="N645" i="6"/>
  <c r="N877" i="6"/>
  <c r="N820" i="6"/>
  <c r="N673" i="6"/>
  <c r="N630" i="6"/>
  <c r="N700" i="6"/>
  <c r="N543" i="6"/>
  <c r="N523" i="6"/>
  <c r="N606" i="6"/>
  <c r="N634" i="6"/>
  <c r="N715" i="6"/>
  <c r="N827" i="6"/>
  <c r="N914" i="6"/>
  <c r="N627" i="6"/>
  <c r="N907" i="6"/>
  <c r="N499" i="6"/>
  <c r="N918" i="6"/>
  <c r="N474" i="6"/>
  <c r="N788" i="6"/>
  <c r="N231" i="6"/>
  <c r="L597" i="6"/>
  <c r="N587" i="6"/>
  <c r="N678" i="6"/>
  <c r="N575" i="6"/>
  <c r="N825" i="6"/>
  <c r="N605" i="6"/>
  <c r="N922" i="6"/>
  <c r="N695" i="6"/>
  <c r="N1002" i="6"/>
  <c r="N883" i="6"/>
  <c r="N763" i="6"/>
  <c r="N279" i="6"/>
  <c r="N427" i="6"/>
  <c r="N528" i="6"/>
  <c r="N717" i="6"/>
  <c r="N950" i="6"/>
  <c r="N475" i="6"/>
  <c r="N891" i="6"/>
  <c r="N719" i="6"/>
  <c r="N795" i="6"/>
  <c r="N345" i="6"/>
  <c r="N312" i="6"/>
  <c r="N390" i="6"/>
  <c r="N604" i="6"/>
  <c r="N484" i="6"/>
  <c r="N621" i="6"/>
  <c r="N986" i="6"/>
  <c r="N984" i="6"/>
  <c r="N949" i="6"/>
  <c r="N391" i="6"/>
  <c r="N310" i="6"/>
  <c r="N506" i="6"/>
  <c r="N246" i="6"/>
  <c r="N449" i="6"/>
  <c r="N314" i="6"/>
  <c r="N635" i="6"/>
  <c r="N998" i="6"/>
  <c r="N336" i="6"/>
  <c r="N328" i="6"/>
  <c r="N540" i="6"/>
  <c r="N448" i="6"/>
  <c r="N571" i="6"/>
  <c r="N637" i="6"/>
  <c r="N721" i="6"/>
  <c r="N507" i="6"/>
  <c r="N515" i="6"/>
  <c r="N311" i="6"/>
  <c r="N377" i="6"/>
  <c r="N340" i="6"/>
  <c r="N657" i="6"/>
  <c r="N651" i="6"/>
  <c r="N750" i="6"/>
  <c r="N755" i="6"/>
  <c r="N900" i="6"/>
  <c r="N901" i="6"/>
  <c r="N767" i="6"/>
  <c r="N219" i="6"/>
  <c r="N321" i="6"/>
  <c r="L337" i="6"/>
  <c r="N331" i="6"/>
  <c r="N504" i="6"/>
  <c r="N460" i="6"/>
  <c r="N643" i="6"/>
  <c r="N785" i="6"/>
  <c r="N776" i="6"/>
  <c r="N886" i="6"/>
  <c r="N890" i="6"/>
  <c r="N972" i="6"/>
  <c r="N370" i="6"/>
  <c r="N329" i="6"/>
  <c r="N288" i="6"/>
  <c r="N993" i="6"/>
  <c r="N247" i="6"/>
  <c r="N421" i="6"/>
  <c r="N766" i="6"/>
  <c r="N292" i="6"/>
  <c r="N552" i="6"/>
  <c r="N608" i="6"/>
  <c r="N666" i="6"/>
  <c r="N943" i="6"/>
  <c r="N987" i="6"/>
  <c r="N383" i="6"/>
  <c r="M337" i="6"/>
  <c r="N511" i="6"/>
  <c r="N582" i="6"/>
  <c r="N384" i="6"/>
  <c r="N824" i="6"/>
  <c r="N498" i="6"/>
  <c r="N850" i="6"/>
  <c r="N997" i="6"/>
  <c r="N947" i="6"/>
  <c r="N508" i="6"/>
  <c r="N779" i="6"/>
  <c r="N242" i="6"/>
  <c r="N228" i="6"/>
  <c r="N1004" i="6"/>
  <c r="N443" i="6"/>
  <c r="N514" i="6"/>
  <c r="L456" i="6"/>
  <c r="N861" i="6"/>
  <c r="N489" i="6"/>
  <c r="N710" i="6"/>
  <c r="N256" i="6"/>
  <c r="N266" i="6"/>
  <c r="N306" i="6"/>
  <c r="N296" i="6"/>
  <c r="N435" i="6"/>
  <c r="N381" i="6"/>
  <c r="N452" i="6"/>
  <c r="N542" i="6"/>
  <c r="N941" i="6"/>
  <c r="N423" i="6"/>
  <c r="N221" i="6"/>
  <c r="N392" i="6"/>
  <c r="J415" i="6"/>
  <c r="N512" i="6"/>
  <c r="N405" i="6"/>
  <c r="N698" i="6"/>
  <c r="N803" i="6"/>
  <c r="N729" i="6"/>
  <c r="N878" i="6"/>
  <c r="N946" i="6"/>
  <c r="N938" i="6"/>
  <c r="N274" i="6"/>
  <c r="N885" i="6"/>
  <c r="N691" i="6"/>
  <c r="N749" i="6"/>
  <c r="N399" i="6"/>
  <c r="N393" i="6"/>
  <c r="N942" i="6"/>
  <c r="N297" i="6"/>
  <c r="N396" i="6"/>
  <c r="N378" i="6"/>
  <c r="L413" i="6"/>
  <c r="N491" i="6"/>
  <c r="N470" i="6"/>
  <c r="N459" i="6"/>
  <c r="N548" i="6"/>
  <c r="N680" i="6"/>
  <c r="N614" i="6"/>
  <c r="N471" i="6"/>
  <c r="N585" i="6"/>
  <c r="N609" i="6"/>
  <c r="N681" i="6"/>
  <c r="N830" i="6"/>
  <c r="N837" i="6"/>
  <c r="N977" i="6"/>
  <c r="N880" i="6"/>
  <c r="N517" i="6"/>
  <c r="N359" i="6"/>
  <c r="N265" i="6"/>
  <c r="N888" i="6"/>
  <c r="N230" i="6"/>
  <c r="N326" i="6"/>
  <c r="N522" i="6"/>
  <c r="N275" i="6"/>
  <c r="N223" i="6"/>
  <c r="N394" i="6"/>
  <c r="N363" i="6"/>
  <c r="N315" i="6"/>
  <c r="N431" i="6"/>
  <c r="N501" i="6"/>
  <c r="N572" i="6"/>
  <c r="N633" i="6"/>
  <c r="N618" i="6"/>
  <c r="N846" i="6"/>
  <c r="N741" i="6"/>
  <c r="N819" i="6"/>
  <c r="N689" i="6"/>
  <c r="N913" i="6"/>
  <c r="N842" i="6"/>
  <c r="J847" i="6"/>
  <c r="N945" i="6"/>
  <c r="N889" i="6"/>
  <c r="N662" i="6"/>
  <c r="N815" i="6"/>
  <c r="N702" i="6"/>
  <c r="N798" i="6"/>
  <c r="N781" i="6"/>
  <c r="N845" i="6"/>
  <c r="N940" i="6"/>
  <c r="N991" i="6"/>
  <c r="N712" i="6"/>
  <c r="N323" i="6"/>
  <c r="N260" i="6"/>
  <c r="N319" i="6"/>
  <c r="N360" i="6"/>
  <c r="N386" i="6"/>
  <c r="N547" i="6"/>
  <c r="N649" i="6"/>
  <c r="K708" i="6"/>
  <c r="N628" i="6"/>
  <c r="N743" i="6"/>
  <c r="N553" i="6"/>
  <c r="N696" i="6"/>
  <c r="N893" i="6"/>
  <c r="N759" i="6"/>
  <c r="N796" i="6"/>
  <c r="N929" i="6"/>
  <c r="N1003" i="6"/>
  <c r="N240" i="6"/>
  <c r="N295" i="6"/>
  <c r="N416" i="6"/>
  <c r="N218" i="6"/>
  <c r="N237" i="6"/>
  <c r="N577" i="6"/>
  <c r="N486" i="6"/>
  <c r="N468" i="6"/>
  <c r="N652" i="6"/>
  <c r="N799" i="6"/>
  <c r="N872" i="6"/>
  <c r="N971" i="6"/>
  <c r="N873" i="6"/>
  <c r="N952" i="6"/>
  <c r="N224" i="6"/>
  <c r="N648" i="6"/>
  <c r="N988" i="6"/>
  <c r="N580" i="6"/>
  <c r="N480" i="6"/>
  <c r="N355" i="6"/>
  <c r="N301" i="6"/>
  <c r="N269" i="6"/>
  <c r="N289" i="6"/>
  <c r="N451" i="6"/>
  <c r="N722" i="6"/>
  <c r="N578" i="6"/>
  <c r="N656" i="6"/>
  <c r="N659" i="6"/>
  <c r="N654" i="6"/>
  <c r="N810" i="6"/>
  <c r="N250" i="6"/>
  <c r="N259" i="6"/>
  <c r="N346" i="6"/>
  <c r="N308" i="6"/>
  <c r="N278" i="6"/>
  <c r="N420" i="6"/>
  <c r="N397" i="6"/>
  <c r="N505" i="6"/>
  <c r="N455" i="6"/>
  <c r="N401" i="6"/>
  <c r="N709" i="6"/>
  <c r="N730" i="6"/>
  <c r="N934" i="6"/>
  <c r="N895" i="6"/>
  <c r="N862" i="6"/>
  <c r="N439" i="6"/>
  <c r="N385" i="6"/>
  <c r="N262" i="6"/>
  <c r="N255" i="6"/>
  <c r="N232" i="6"/>
  <c r="N417" i="6"/>
  <c r="N267" i="6"/>
  <c r="N432" i="6"/>
  <c r="N371" i="6"/>
  <c r="N349" i="6"/>
  <c r="N524" i="6"/>
  <c r="N690" i="6"/>
  <c r="N555" i="6"/>
  <c r="N500" i="6"/>
  <c r="N623" i="6"/>
  <c r="N682" i="6"/>
  <c r="N727" i="6"/>
  <c r="N908" i="6"/>
  <c r="N263" i="6"/>
  <c r="N298" i="6"/>
  <c r="N216" i="6"/>
  <c r="N362" i="6"/>
  <c r="N440" i="6"/>
  <c r="N546" i="6"/>
  <c r="N539" i="6"/>
  <c r="N477" i="6"/>
  <c r="N527" i="6"/>
  <c r="N594" i="6"/>
  <c r="N706" i="6"/>
  <c r="N636" i="6"/>
  <c r="N615" i="6"/>
  <c r="N714" i="6"/>
  <c r="N814" i="6"/>
  <c r="N789" i="6"/>
  <c r="N787" i="6"/>
  <c r="N859" i="6"/>
  <c r="N932" i="6"/>
  <c r="N965" i="6"/>
  <c r="N813" i="6"/>
  <c r="N995" i="6"/>
  <c r="N327" i="6"/>
  <c r="N663" i="6"/>
  <c r="N545" i="6"/>
  <c r="N324" i="6"/>
  <c r="N294" i="6"/>
  <c r="N241" i="6"/>
  <c r="N305" i="6"/>
  <c r="K597" i="6"/>
  <c r="N693" i="6"/>
  <c r="N638" i="6"/>
  <c r="N365" i="6"/>
  <c r="N629" i="6"/>
  <c r="N739" i="6"/>
  <c r="N964" i="6"/>
  <c r="N948" i="6"/>
  <c r="N981" i="6"/>
  <c r="N956" i="6"/>
  <c r="N963" i="6"/>
  <c r="M847" i="6"/>
  <c r="N444" i="6"/>
  <c r="N313" i="6"/>
  <c r="N686" i="6"/>
  <c r="N293" i="6"/>
  <c r="N667" i="6"/>
  <c r="N737" i="6"/>
  <c r="N764" i="6"/>
  <c r="N282" i="6"/>
  <c r="N271" i="6"/>
  <c r="N316" i="6"/>
  <c r="N482" i="6"/>
  <c r="N567" i="6"/>
  <c r="N544" i="6"/>
  <c r="N559" i="6"/>
  <c r="N550" i="6"/>
  <c r="N497" i="6"/>
  <c r="N740" i="6"/>
  <c r="N728" i="6"/>
  <c r="N733" i="6"/>
  <c r="N829" i="6"/>
  <c r="N734" i="6"/>
  <c r="N966" i="6"/>
  <c r="N884" i="6"/>
  <c r="N924" i="6"/>
  <c r="N937" i="6"/>
  <c r="N976" i="6"/>
  <c r="N968" i="6"/>
  <c r="N215" i="6"/>
  <c r="N304" i="6"/>
  <c r="N495" i="6"/>
  <c r="N229" i="6"/>
  <c r="N549" i="6"/>
  <c r="N410" i="6"/>
  <c r="N530" i="6"/>
  <c r="N640" i="6"/>
  <c r="N650" i="6"/>
  <c r="N723" i="6"/>
  <c r="N902" i="6"/>
  <c r="N960" i="6"/>
  <c r="N996" i="6"/>
  <c r="N939" i="6"/>
  <c r="N882" i="6"/>
  <c r="N978" i="6"/>
  <c r="N217" i="6"/>
  <c r="N333" i="6"/>
  <c r="N513" i="6"/>
  <c r="N503" i="6"/>
  <c r="M414" i="6"/>
  <c r="K414" i="6"/>
  <c r="L414" i="6"/>
  <c r="N573" i="6"/>
  <c r="N589" i="6"/>
  <c r="N699" i="6"/>
  <c r="N641" i="6"/>
  <c r="N790" i="6"/>
  <c r="K802" i="6"/>
  <c r="M802" i="6"/>
  <c r="L802" i="6"/>
  <c r="K962" i="6"/>
  <c r="L962" i="6"/>
  <c r="N808" i="6"/>
  <c r="N801" i="6"/>
  <c r="N769" i="6"/>
  <c r="N957" i="6"/>
  <c r="N1000" i="6"/>
  <c r="N674" i="6"/>
  <c r="N745" i="6"/>
  <c r="N299" i="6"/>
  <c r="M353" i="6"/>
  <c r="N225" i="6"/>
  <c r="N303" i="6"/>
  <c r="N341" i="6"/>
  <c r="N380" i="6"/>
  <c r="N351" i="6"/>
  <c r="N335" i="6"/>
  <c r="K430" i="6"/>
  <c r="L430" i="6"/>
  <c r="M430" i="6"/>
  <c r="N465" i="6"/>
  <c r="N467" i="6"/>
  <c r="N457" i="6"/>
  <c r="N409" i="6"/>
  <c r="N599" i="6"/>
  <c r="N461" i="6"/>
  <c r="N568" i="6"/>
  <c r="N509" i="6"/>
  <c r="N502" i="6"/>
  <c r="N607" i="6"/>
  <c r="N565" i="6"/>
  <c r="N625" i="6"/>
  <c r="N520" i="6"/>
  <c r="N617" i="6"/>
  <c r="N683" i="6"/>
  <c r="N579" i="6"/>
  <c r="M653" i="6"/>
  <c r="K653" i="6"/>
  <c r="L653" i="6"/>
  <c r="N639" i="6"/>
  <c r="N762" i="6"/>
  <c r="N751" i="6"/>
  <c r="N704" i="6"/>
  <c r="N784" i="6"/>
  <c r="N887" i="6"/>
  <c r="N955" i="6"/>
  <c r="N911" i="6"/>
  <c r="N865" i="6"/>
  <c r="N866" i="6"/>
  <c r="N826" i="6"/>
  <c r="N933" i="6"/>
  <c r="N974" i="6"/>
  <c r="N816" i="6"/>
  <c r="N809" i="6"/>
  <c r="N860" i="6"/>
  <c r="N935" i="6"/>
  <c r="K270" i="6"/>
  <c r="L270" i="6"/>
  <c r="M270" i="6"/>
  <c r="N268" i="6"/>
  <c r="N287" i="6"/>
  <c r="N388" i="6"/>
  <c r="K302" i="6"/>
  <c r="L302" i="6"/>
  <c r="M302" i="6"/>
  <c r="N284" i="6"/>
  <c r="N364" i="6"/>
  <c r="N404" i="6"/>
  <c r="N586" i="6"/>
  <c r="M624" i="6"/>
  <c r="N642" i="6"/>
  <c r="N538" i="6"/>
  <c r="N685" i="6"/>
  <c r="N521" i="6"/>
  <c r="J653" i="6"/>
  <c r="N821" i="6"/>
  <c r="N672" i="6"/>
  <c r="N655" i="6"/>
  <c r="N768" i="6"/>
  <c r="N705" i="6"/>
  <c r="N892" i="6"/>
  <c r="N771" i="6"/>
  <c r="M962" i="6"/>
  <c r="N983" i="6"/>
  <c r="N832" i="6"/>
  <c r="N982" i="6"/>
  <c r="N840" i="6"/>
  <c r="N999" i="6"/>
  <c r="N874" i="6"/>
  <c r="N867" i="6"/>
  <c r="J962" i="6"/>
  <c r="N387" i="6"/>
  <c r="N632" i="6"/>
  <c r="N724" i="6"/>
  <c r="N403" i="6"/>
  <c r="K334" i="6"/>
  <c r="L334" i="6"/>
  <c r="M334" i="6"/>
  <c r="N307" i="6"/>
  <c r="N243" i="6"/>
  <c r="N332" i="6"/>
  <c r="N518" i="6"/>
  <c r="N529" i="6"/>
  <c r="N426" i="6"/>
  <c r="N462" i="6"/>
  <c r="N433" i="6"/>
  <c r="L624" i="6"/>
  <c r="N669" i="6"/>
  <c r="N408" i="6"/>
  <c r="N574" i="6"/>
  <c r="N620" i="6"/>
  <c r="N588" i="6"/>
  <c r="N800" i="6"/>
  <c r="N675" i="6"/>
  <c r="N732" i="6"/>
  <c r="N838" i="6"/>
  <c r="N765" i="6"/>
  <c r="N610" i="6"/>
  <c r="N817" i="6"/>
  <c r="N748" i="6"/>
  <c r="N752" i="6"/>
  <c r="N992" i="6"/>
  <c r="N931" i="6"/>
  <c r="N851" i="6"/>
  <c r="N906" i="6"/>
  <c r="K382" i="6"/>
  <c r="L382" i="6"/>
  <c r="M382" i="6"/>
  <c r="K413" i="6"/>
  <c r="M413" i="6"/>
  <c r="N591" i="6"/>
  <c r="N665" i="6"/>
  <c r="N920" i="6"/>
  <c r="N917" i="6"/>
  <c r="N926" i="6"/>
  <c r="N357" i="6"/>
  <c r="K318" i="6"/>
  <c r="L318" i="6"/>
  <c r="M318" i="6"/>
  <c r="N342" i="6"/>
  <c r="N236" i="6"/>
  <c r="N374" i="6"/>
  <c r="N412" i="6"/>
  <c r="N463" i="6"/>
  <c r="N531" i="6"/>
  <c r="N406" i="6"/>
  <c r="N438" i="6"/>
  <c r="N464" i="6"/>
  <c r="N245" i="6"/>
  <c r="N600" i="6"/>
  <c r="N485" i="6"/>
  <c r="N661" i="6"/>
  <c r="N418" i="6"/>
  <c r="N731" i="6"/>
  <c r="N692" i="6"/>
  <c r="N828" i="6"/>
  <c r="N688" i="6"/>
  <c r="N780" i="6"/>
  <c r="N849" i="6"/>
  <c r="N773" i="6"/>
  <c r="N718" i="6"/>
  <c r="N774" i="6"/>
  <c r="K818" i="6"/>
  <c r="L818" i="6"/>
  <c r="M818" i="6"/>
  <c r="N897" i="6"/>
  <c r="N793" i="6"/>
  <c r="N919" i="6"/>
  <c r="N909" i="6"/>
  <c r="N848" i="6"/>
  <c r="N839" i="6"/>
  <c r="N868" i="6"/>
  <c r="N871" i="6"/>
  <c r="N990" i="6"/>
  <c r="J337" i="6"/>
  <c r="K366" i="6"/>
  <c r="L366" i="6"/>
  <c r="M366" i="6"/>
  <c r="N220" i="6"/>
  <c r="N367" i="6"/>
  <c r="N309" i="6"/>
  <c r="N536" i="6"/>
  <c r="K434" i="6"/>
  <c r="M434" i="6"/>
  <c r="N541" i="6"/>
  <c r="N425" i="6"/>
  <c r="N534" i="6"/>
  <c r="N496" i="6"/>
  <c r="N535" i="6"/>
  <c r="N664" i="6"/>
  <c r="N525" i="6"/>
  <c r="N510" i="6"/>
  <c r="N676" i="6"/>
  <c r="N562" i="6"/>
  <c r="N569" i="6"/>
  <c r="N805" i="6"/>
  <c r="N703" i="6"/>
  <c r="N853" i="6"/>
  <c r="N697" i="6"/>
  <c r="N742" i="6"/>
  <c r="N854" i="6"/>
  <c r="N979" i="6"/>
  <c r="N898" i="6"/>
  <c r="N904" i="6"/>
  <c r="N876" i="6"/>
  <c r="N777" i="6"/>
  <c r="N277" i="6"/>
  <c r="K254" i="6"/>
  <c r="L254" i="6"/>
  <c r="M254" i="6"/>
  <c r="N424" i="6"/>
  <c r="N481" i="6"/>
  <c r="N753" i="6"/>
  <c r="N713" i="6"/>
  <c r="N791" i="6"/>
  <c r="N644" i="6"/>
  <c r="N778" i="6"/>
  <c r="J597" i="6"/>
  <c r="N927" i="6"/>
  <c r="N970" i="6"/>
  <c r="N257" i="6"/>
  <c r="N227" i="6"/>
  <c r="N561" i="6"/>
  <c r="N775" i="6"/>
  <c r="N807" i="6"/>
  <c r="N831" i="6"/>
  <c r="N973" i="6"/>
  <c r="N967" i="6"/>
  <c r="N899" i="6"/>
  <c r="N994" i="6"/>
  <c r="N958" i="6"/>
  <c r="N373" i="6"/>
  <c r="N372" i="6"/>
  <c r="N235" i="6"/>
  <c r="N344" i="6"/>
  <c r="N283" i="6"/>
  <c r="M398" i="6"/>
  <c r="K398" i="6"/>
  <c r="L398" i="6"/>
  <c r="N339" i="6"/>
  <c r="N490" i="6"/>
  <c r="N446" i="6"/>
  <c r="N563" i="6"/>
  <c r="N493" i="6"/>
  <c r="N450" i="6"/>
  <c r="K415" i="6"/>
  <c r="M415" i="6"/>
  <c r="N560" i="6"/>
  <c r="N611" i="6"/>
  <c r="N487" i="6"/>
  <c r="N881" i="6"/>
  <c r="N716" i="6"/>
  <c r="N576" i="6"/>
  <c r="N844" i="6"/>
  <c r="N806" i="6"/>
  <c r="N707" i="6"/>
  <c r="N757" i="6"/>
  <c r="N711" i="6"/>
  <c r="N903" i="6"/>
  <c r="N944" i="6"/>
  <c r="N783" i="6"/>
  <c r="L770" i="6"/>
  <c r="M770" i="6"/>
  <c r="K770" i="6"/>
  <c r="N989" i="6"/>
  <c r="K286" i="6"/>
  <c r="L286" i="6"/>
  <c r="M286" i="6"/>
  <c r="N261" i="6"/>
  <c r="K350" i="6"/>
  <c r="L350" i="6"/>
  <c r="M350" i="6"/>
  <c r="N358" i="6"/>
  <c r="N395" i="6"/>
  <c r="N402" i="6"/>
  <c r="K238" i="6"/>
  <c r="L238" i="6"/>
  <c r="M238" i="6"/>
  <c r="N466" i="6"/>
  <c r="N551" i="6"/>
  <c r="N570" i="6"/>
  <c r="N592" i="6"/>
  <c r="N519" i="6"/>
  <c r="N526" i="6"/>
  <c r="N479" i="6"/>
  <c r="N626" i="6"/>
  <c r="N670" i="6"/>
  <c r="N823" i="6"/>
  <c r="K736" i="6"/>
  <c r="M736" i="6"/>
  <c r="N822" i="6"/>
  <c r="N794" i="6"/>
  <c r="N792" i="6"/>
  <c r="N852" i="6"/>
  <c r="K786" i="6"/>
  <c r="L786" i="6"/>
  <c r="M786" i="6"/>
  <c r="N925" i="6"/>
  <c r="N912" i="6"/>
  <c r="N910" i="6"/>
  <c r="N980" i="6"/>
  <c r="N936" i="6"/>
  <c r="N1005" i="6"/>
  <c r="N1001" i="6"/>
  <c r="J353" i="6"/>
  <c r="K456" i="6"/>
  <c r="M456" i="6"/>
  <c r="N537" i="6"/>
  <c r="N596" i="6"/>
  <c r="N379" i="6"/>
  <c r="N583" i="6"/>
  <c r="N564" i="6"/>
  <c r="L708" i="6"/>
  <c r="M708" i="6"/>
  <c r="K222" i="6"/>
  <c r="L222" i="6"/>
  <c r="M222" i="6"/>
  <c r="N969" i="6"/>
  <c r="N291" i="6"/>
  <c r="N488" i="6"/>
  <c r="N647" i="6"/>
  <c r="N532" i="6"/>
  <c r="N720" i="6"/>
  <c r="N760" i="6"/>
  <c r="N953" i="6"/>
  <c r="N875" i="6"/>
  <c r="N797" i="6"/>
  <c r="N758" i="6"/>
  <c r="N419" i="6"/>
  <c r="N598" i="6"/>
  <c r="N833" i="6"/>
  <c r="N694" i="6"/>
  <c r="N251" i="6"/>
  <c r="N437" i="6"/>
  <c r="N317" i="6"/>
  <c r="N252" i="6"/>
  <c r="N369" i="6"/>
  <c r="N325" i="6"/>
  <c r="N300" i="6"/>
  <c r="N348" i="6"/>
  <c r="N428" i="6"/>
  <c r="N454" i="6"/>
  <c r="J382" i="6"/>
  <c r="N447" i="6"/>
  <c r="N436" i="6"/>
  <c r="N557" i="6"/>
  <c r="N616" i="6"/>
  <c r="N658" i="6"/>
  <c r="N581" i="6"/>
  <c r="N558" i="6"/>
  <c r="N445" i="6"/>
  <c r="N772" i="6"/>
  <c r="N646" i="6"/>
  <c r="M754" i="6"/>
  <c r="K754" i="6"/>
  <c r="L754" i="6"/>
  <c r="N613" i="6"/>
  <c r="N726" i="6"/>
  <c r="N812" i="6"/>
  <c r="N761" i="6"/>
  <c r="N951" i="6"/>
  <c r="N746" i="6"/>
  <c r="N870" i="6"/>
  <c r="N930" i="6"/>
  <c r="N928" i="6"/>
  <c r="N961" i="6"/>
  <c r="N915" i="6"/>
  <c r="N959" i="6"/>
  <c r="M172" i="6"/>
  <c r="L110" i="6"/>
  <c r="L108" i="6"/>
  <c r="K149" i="6"/>
  <c r="J94" i="6"/>
  <c r="J115" i="6"/>
  <c r="J89" i="6"/>
  <c r="J176" i="6"/>
  <c r="K160" i="6"/>
  <c r="J111" i="6"/>
  <c r="M184" i="6"/>
  <c r="J179" i="6"/>
  <c r="L168" i="6"/>
  <c r="J126" i="6"/>
  <c r="K147" i="6"/>
  <c r="K103" i="6"/>
  <c r="K92" i="6"/>
  <c r="J153" i="6"/>
  <c r="J91" i="6"/>
  <c r="J133" i="6"/>
  <c r="K133" i="6"/>
  <c r="J128" i="6"/>
  <c r="L119" i="6"/>
  <c r="J104" i="6"/>
  <c r="M94" i="6"/>
  <c r="J192" i="6"/>
  <c r="M167" i="6"/>
  <c r="K94" i="6"/>
  <c r="K151" i="6"/>
  <c r="K135" i="6"/>
  <c r="J108" i="6"/>
  <c r="L103" i="6"/>
  <c r="J211" i="6"/>
  <c r="L126" i="6"/>
  <c r="J205" i="6"/>
  <c r="K117" i="6"/>
  <c r="M126" i="6"/>
  <c r="K174" i="6"/>
  <c r="J164" i="6"/>
  <c r="K96" i="6"/>
  <c r="J92" i="6"/>
  <c r="J87" i="6"/>
  <c r="J209" i="6"/>
  <c r="K204" i="6"/>
  <c r="J120" i="6"/>
  <c r="M168" i="6"/>
  <c r="J142" i="6"/>
  <c r="J137" i="6"/>
  <c r="M133" i="6"/>
  <c r="K119" i="6"/>
  <c r="K110" i="6"/>
  <c r="J187" i="6"/>
  <c r="L172" i="6"/>
  <c r="K167" i="6"/>
  <c r="K158" i="6"/>
  <c r="L133" i="6"/>
  <c r="J201" i="6"/>
  <c r="L156" i="6"/>
  <c r="K140" i="6"/>
  <c r="K156" i="6"/>
  <c r="M156" i="6"/>
  <c r="L131" i="6"/>
  <c r="M131" i="6"/>
  <c r="J195" i="6"/>
  <c r="K144" i="6"/>
  <c r="J174" i="6"/>
  <c r="K188" i="6"/>
  <c r="L163" i="6"/>
  <c r="M163" i="6"/>
  <c r="M152" i="6"/>
  <c r="L147" i="6"/>
  <c r="K206" i="6"/>
  <c r="J169" i="6"/>
  <c r="L211" i="6"/>
  <c r="M140" i="6"/>
  <c r="K126" i="6"/>
  <c r="M117" i="6"/>
  <c r="M92" i="6"/>
  <c r="L200" i="6"/>
  <c r="J165" i="6"/>
  <c r="J161" i="6"/>
  <c r="L140" i="6"/>
  <c r="L117" i="6"/>
  <c r="J96" i="6"/>
  <c r="L92" i="6"/>
  <c r="J88" i="6"/>
  <c r="J100" i="6"/>
  <c r="M190" i="6"/>
  <c r="K148" i="6"/>
  <c r="J129" i="6"/>
  <c r="M108" i="6"/>
  <c r="J95" i="6"/>
  <c r="L176" i="6"/>
  <c r="J168" i="6"/>
  <c r="J152" i="6"/>
  <c r="L144" i="6"/>
  <c r="J140" i="6"/>
  <c r="L87" i="6"/>
  <c r="M204" i="6"/>
  <c r="J172" i="6"/>
  <c r="J160" i="6"/>
  <c r="M147" i="6"/>
  <c r="J117" i="6"/>
  <c r="K108" i="6"/>
  <c r="K87" i="6"/>
  <c r="J203" i="6"/>
  <c r="J189" i="6"/>
  <c r="J99" i="6"/>
  <c r="J208" i="6"/>
  <c r="L167" i="6"/>
  <c r="J143" i="6"/>
  <c r="J139" i="6"/>
  <c r="K124" i="6"/>
  <c r="J116" i="6"/>
  <c r="L94" i="6"/>
  <c r="K208" i="6"/>
  <c r="L202" i="6"/>
  <c r="L188" i="6"/>
  <c r="L184" i="6"/>
  <c r="J163" i="6"/>
  <c r="J131" i="6"/>
  <c r="J198" i="6"/>
  <c r="M159" i="6"/>
  <c r="M119" i="6"/>
  <c r="J107" i="6"/>
  <c r="J86" i="6"/>
  <c r="K212" i="6"/>
  <c r="M207" i="6"/>
  <c r="J188" i="6"/>
  <c r="L174" i="6"/>
  <c r="J158" i="6"/>
  <c r="J146" i="6"/>
  <c r="K142" i="6"/>
  <c r="K115" i="6"/>
  <c r="L86" i="6"/>
  <c r="J141" i="6"/>
  <c r="J97" i="6"/>
  <c r="J93" i="6"/>
  <c r="K183" i="6"/>
  <c r="L183" i="6"/>
  <c r="J149" i="6"/>
  <c r="M101" i="6"/>
  <c r="J101" i="6"/>
  <c r="K101" i="6"/>
  <c r="L101" i="6"/>
  <c r="K190" i="6"/>
  <c r="L190" i="6"/>
  <c r="J112" i="6"/>
  <c r="J185" i="6"/>
  <c r="L124" i="6"/>
  <c r="M124" i="6"/>
  <c r="L179" i="6"/>
  <c r="M179" i="6"/>
  <c r="J206" i="6"/>
  <c r="K195" i="6"/>
  <c r="M151" i="6"/>
  <c r="L128" i="6"/>
  <c r="J134" i="6"/>
  <c r="M95" i="6"/>
  <c r="M191" i="6"/>
  <c r="J184" i="6"/>
  <c r="J180" i="6"/>
  <c r="K164" i="6"/>
  <c r="J157" i="6"/>
  <c r="J144" i="6"/>
  <c r="K131" i="6"/>
  <c r="M111" i="6"/>
  <c r="K105" i="6"/>
  <c r="M211" i="6"/>
  <c r="K205" i="6"/>
  <c r="K201" i="6"/>
  <c r="K176" i="6"/>
  <c r="J173" i="6"/>
  <c r="K137" i="6"/>
  <c r="J127" i="6"/>
  <c r="M110" i="6"/>
  <c r="J98" i="6"/>
  <c r="K121" i="6"/>
  <c r="L208" i="6"/>
  <c r="J194" i="6"/>
  <c r="K153" i="6"/>
  <c r="J124" i="6"/>
  <c r="J114" i="6"/>
  <c r="M199" i="6"/>
  <c r="L204" i="6"/>
  <c r="J190" i="6"/>
  <c r="K169" i="6"/>
  <c r="L160" i="6"/>
  <c r="J150" i="6"/>
  <c r="J147" i="6"/>
  <c r="M127" i="6"/>
  <c r="J110" i="6"/>
  <c r="M200" i="6"/>
  <c r="J166" i="6"/>
  <c r="J145" i="6"/>
  <c r="K211" i="6"/>
  <c r="J130" i="6"/>
  <c r="J123" i="6"/>
  <c r="M103" i="6"/>
  <c r="J204" i="6"/>
  <c r="M183" i="6"/>
  <c r="K172" i="6"/>
  <c r="J159" i="6"/>
  <c r="L152" i="6"/>
  <c r="M149" i="6"/>
  <c r="J113" i="6"/>
  <c r="K100" i="6"/>
  <c r="M87" i="6"/>
  <c r="J200" i="6"/>
  <c r="K179" i="6"/>
  <c r="M165" i="6"/>
  <c r="K163" i="6"/>
  <c r="J156" i="6"/>
  <c r="L149" i="6"/>
  <c r="M143" i="6"/>
  <c r="L135" i="6"/>
  <c r="M206" i="6"/>
  <c r="K192" i="6"/>
  <c r="L165" i="6"/>
  <c r="M142" i="6"/>
  <c r="K112" i="6"/>
  <c r="J109" i="6"/>
  <c r="M99" i="6"/>
  <c r="J214" i="6"/>
  <c r="J210" i="6"/>
  <c r="L206" i="6"/>
  <c r="M175" i="6"/>
  <c r="K165" i="6"/>
  <c r="M158" i="6"/>
  <c r="L142" i="6"/>
  <c r="M115" i="6"/>
  <c r="L99" i="6"/>
  <c r="L199" i="6"/>
  <c r="M195" i="6"/>
  <c r="K185" i="6"/>
  <c r="M174" i="6"/>
  <c r="J162" i="6"/>
  <c r="L158" i="6"/>
  <c r="M135" i="6"/>
  <c r="L115" i="6"/>
  <c r="J105" i="6"/>
  <c r="J102" i="6"/>
  <c r="K99" i="6"/>
  <c r="L96" i="6"/>
  <c r="K89" i="6"/>
  <c r="K199" i="6"/>
  <c r="L195" i="6"/>
  <c r="L192" i="6"/>
  <c r="M188" i="6"/>
  <c r="J182" i="6"/>
  <c r="J178" i="6"/>
  <c r="L151" i="6"/>
  <c r="K128" i="6"/>
  <c r="J121" i="6"/>
  <c r="J118" i="6"/>
  <c r="L112" i="6"/>
  <c r="M213" i="6"/>
  <c r="J213" i="6"/>
  <c r="K213" i="6"/>
  <c r="L213" i="6"/>
  <c r="J212" i="6"/>
  <c r="K209" i="6"/>
  <c r="L209" i="6"/>
  <c r="J202" i="6"/>
  <c r="K202" i="6"/>
  <c r="M202" i="6"/>
  <c r="J191" i="6"/>
  <c r="J177" i="6"/>
  <c r="L170" i="6"/>
  <c r="J148" i="6"/>
  <c r="K145" i="6"/>
  <c r="L145" i="6"/>
  <c r="M145" i="6"/>
  <c r="J138" i="6"/>
  <c r="K138" i="6"/>
  <c r="L138" i="6"/>
  <c r="M138" i="6"/>
  <c r="M181" i="6"/>
  <c r="J181" i="6"/>
  <c r="K181" i="6"/>
  <c r="L181" i="6"/>
  <c r="K161" i="6"/>
  <c r="L161" i="6"/>
  <c r="M161" i="6"/>
  <c r="J154" i="6"/>
  <c r="K154" i="6"/>
  <c r="L154" i="6"/>
  <c r="M154" i="6"/>
  <c r="K177" i="6"/>
  <c r="L177" i="6"/>
  <c r="J170" i="6"/>
  <c r="K170" i="6"/>
  <c r="M170" i="6"/>
  <c r="K180" i="6"/>
  <c r="L104" i="6"/>
  <c r="M104" i="6"/>
  <c r="L88" i="6"/>
  <c r="M88" i="6"/>
  <c r="L120" i="6"/>
  <c r="M120" i="6"/>
  <c r="J136" i="6"/>
  <c r="J207" i="6"/>
  <c r="J193" i="6"/>
  <c r="L186" i="6"/>
  <c r="M197" i="6"/>
  <c r="J197" i="6"/>
  <c r="K197" i="6"/>
  <c r="L197" i="6"/>
  <c r="L136" i="6"/>
  <c r="M136" i="6"/>
  <c r="K97" i="6"/>
  <c r="L97" i="6"/>
  <c r="M97" i="6"/>
  <c r="J196" i="6"/>
  <c r="K193" i="6"/>
  <c r="L193" i="6"/>
  <c r="J186" i="6"/>
  <c r="K186" i="6"/>
  <c r="M186" i="6"/>
  <c r="J175" i="6"/>
  <c r="K116" i="6"/>
  <c r="K113" i="6"/>
  <c r="L113" i="6"/>
  <c r="M113" i="6"/>
  <c r="K196" i="6"/>
  <c r="J106" i="6"/>
  <c r="K106" i="6"/>
  <c r="L106" i="6"/>
  <c r="M106" i="6"/>
  <c r="J90" i="6"/>
  <c r="K90" i="6"/>
  <c r="L90" i="6"/>
  <c r="M90" i="6"/>
  <c r="J155" i="6"/>
  <c r="J132" i="6"/>
  <c r="K129" i="6"/>
  <c r="L129" i="6"/>
  <c r="M129" i="6"/>
  <c r="J122" i="6"/>
  <c r="K122" i="6"/>
  <c r="L122" i="6"/>
  <c r="M122" i="6"/>
  <c r="J171" i="6"/>
  <c r="K132" i="6"/>
  <c r="J125" i="6"/>
  <c r="J199" i="6"/>
  <c r="J183" i="6"/>
  <c r="J167" i="6"/>
  <c r="J151" i="6"/>
  <c r="J135" i="6"/>
  <c r="J119" i="6"/>
  <c r="J103" i="6"/>
  <c r="J84" i="6"/>
  <c r="M209" i="6"/>
  <c r="M193" i="6"/>
  <c r="M177" i="6"/>
  <c r="M214" i="6"/>
  <c r="L207" i="6"/>
  <c r="K200" i="6"/>
  <c r="M198" i="6"/>
  <c r="L191" i="6"/>
  <c r="K184" i="6"/>
  <c r="M182" i="6"/>
  <c r="L175" i="6"/>
  <c r="K168" i="6"/>
  <c r="M166" i="6"/>
  <c r="L159" i="6"/>
  <c r="K152" i="6"/>
  <c r="M150" i="6"/>
  <c r="L143" i="6"/>
  <c r="K136" i="6"/>
  <c r="M134" i="6"/>
  <c r="L127" i="6"/>
  <c r="K120" i="6"/>
  <c r="M118" i="6"/>
  <c r="L111" i="6"/>
  <c r="K104" i="6"/>
  <c r="M102" i="6"/>
  <c r="L95" i="6"/>
  <c r="K88" i="6"/>
  <c r="M86" i="6"/>
  <c r="L214" i="6"/>
  <c r="K207" i="6"/>
  <c r="M205" i="6"/>
  <c r="L198" i="6"/>
  <c r="K191" i="6"/>
  <c r="M189" i="6"/>
  <c r="L182" i="6"/>
  <c r="K175" i="6"/>
  <c r="M173" i="6"/>
  <c r="L166" i="6"/>
  <c r="K159" i="6"/>
  <c r="M157" i="6"/>
  <c r="L150" i="6"/>
  <c r="K143" i="6"/>
  <c r="M141" i="6"/>
  <c r="L134" i="6"/>
  <c r="K127" i="6"/>
  <c r="M125" i="6"/>
  <c r="L118" i="6"/>
  <c r="K111" i="6"/>
  <c r="M109" i="6"/>
  <c r="L102" i="6"/>
  <c r="K95" i="6"/>
  <c r="M93" i="6"/>
  <c r="K214" i="6"/>
  <c r="M212" i="6"/>
  <c r="L205" i="6"/>
  <c r="K198" i="6"/>
  <c r="M196" i="6"/>
  <c r="L189" i="6"/>
  <c r="K182" i="6"/>
  <c r="M180" i="6"/>
  <c r="L173" i="6"/>
  <c r="K166" i="6"/>
  <c r="M164" i="6"/>
  <c r="L157" i="6"/>
  <c r="K150" i="6"/>
  <c r="M148" i="6"/>
  <c r="L141" i="6"/>
  <c r="K134" i="6"/>
  <c r="M132" i="6"/>
  <c r="L125" i="6"/>
  <c r="K118" i="6"/>
  <c r="M116" i="6"/>
  <c r="L109" i="6"/>
  <c r="K102" i="6"/>
  <c r="M100" i="6"/>
  <c r="L93" i="6"/>
  <c r="K86" i="6"/>
  <c r="L212" i="6"/>
  <c r="M203" i="6"/>
  <c r="L196" i="6"/>
  <c r="K189" i="6"/>
  <c r="M187" i="6"/>
  <c r="L180" i="6"/>
  <c r="K173" i="6"/>
  <c r="M171" i="6"/>
  <c r="L164" i="6"/>
  <c r="K157" i="6"/>
  <c r="M155" i="6"/>
  <c r="L148" i="6"/>
  <c r="K141" i="6"/>
  <c r="M139" i="6"/>
  <c r="L132" i="6"/>
  <c r="K125" i="6"/>
  <c r="M123" i="6"/>
  <c r="L116" i="6"/>
  <c r="K109" i="6"/>
  <c r="M107" i="6"/>
  <c r="L100" i="6"/>
  <c r="K93" i="6"/>
  <c r="M91" i="6"/>
  <c r="M210" i="6"/>
  <c r="L203" i="6"/>
  <c r="M194" i="6"/>
  <c r="L187" i="6"/>
  <c r="M178" i="6"/>
  <c r="L171" i="6"/>
  <c r="M162" i="6"/>
  <c r="L155" i="6"/>
  <c r="M146" i="6"/>
  <c r="L139" i="6"/>
  <c r="M130" i="6"/>
  <c r="L123" i="6"/>
  <c r="M114" i="6"/>
  <c r="L107" i="6"/>
  <c r="M98" i="6"/>
  <c r="L91" i="6"/>
  <c r="L210" i="6"/>
  <c r="K203" i="6"/>
  <c r="M201" i="6"/>
  <c r="L194" i="6"/>
  <c r="K187" i="6"/>
  <c r="M185" i="6"/>
  <c r="L178" i="6"/>
  <c r="K171" i="6"/>
  <c r="M169" i="6"/>
  <c r="L162" i="6"/>
  <c r="K155" i="6"/>
  <c r="M153" i="6"/>
  <c r="L146" i="6"/>
  <c r="K139" i="6"/>
  <c r="M137" i="6"/>
  <c r="L130" i="6"/>
  <c r="K123" i="6"/>
  <c r="M121" i="6"/>
  <c r="L114" i="6"/>
  <c r="K107" i="6"/>
  <c r="M105" i="6"/>
  <c r="L98" i="6"/>
  <c r="K91" i="6"/>
  <c r="M89" i="6"/>
  <c r="K210" i="6"/>
  <c r="M208" i="6"/>
  <c r="L201" i="6"/>
  <c r="K194" i="6"/>
  <c r="M192" i="6"/>
  <c r="L185" i="6"/>
  <c r="K178" i="6"/>
  <c r="M176" i="6"/>
  <c r="L169" i="6"/>
  <c r="K162" i="6"/>
  <c r="M160" i="6"/>
  <c r="L153" i="6"/>
  <c r="K146" i="6"/>
  <c r="M144" i="6"/>
  <c r="L137" i="6"/>
  <c r="K130" i="6"/>
  <c r="M128" i="6"/>
  <c r="L121" i="6"/>
  <c r="K114" i="6"/>
  <c r="M112" i="6"/>
  <c r="L105" i="6"/>
  <c r="K98" i="6"/>
  <c r="M96" i="6"/>
  <c r="L89" i="6"/>
  <c r="M21" i="6"/>
  <c r="K34" i="6"/>
  <c r="J38" i="6"/>
  <c r="J37" i="6"/>
  <c r="L68" i="6"/>
  <c r="M41" i="6"/>
  <c r="M30" i="6"/>
  <c r="J25" i="6"/>
  <c r="L82" i="6"/>
  <c r="J8" i="6"/>
  <c r="L34" i="6"/>
  <c r="M78" i="6"/>
  <c r="J41" i="6"/>
  <c r="J27" i="6"/>
  <c r="M82" i="6"/>
  <c r="K57" i="6"/>
  <c r="K82" i="6"/>
  <c r="J36" i="6"/>
  <c r="M27" i="6"/>
  <c r="J35" i="6"/>
  <c r="J61" i="6"/>
  <c r="J65" i="6"/>
  <c r="M85" i="6"/>
  <c r="K20" i="6"/>
  <c r="J68" i="6"/>
  <c r="J54" i="6"/>
  <c r="M75" i="6"/>
  <c r="J75" i="6"/>
  <c r="K75" i="6"/>
  <c r="L81" i="6"/>
  <c r="J72" i="6"/>
  <c r="J58" i="6"/>
  <c r="J43" i="6"/>
  <c r="M10" i="6"/>
  <c r="L84" i="6"/>
  <c r="L80" i="6"/>
  <c r="M62" i="6"/>
  <c r="M53" i="6"/>
  <c r="J42" i="6"/>
  <c r="J34" i="6"/>
  <c r="J21" i="6"/>
  <c r="K84" i="6"/>
  <c r="J67" i="6"/>
  <c r="J56" i="6"/>
  <c r="K52" i="6"/>
  <c r="K41" i="6"/>
  <c r="J29" i="6"/>
  <c r="J70" i="6"/>
  <c r="K61" i="6"/>
  <c r="M51" i="6"/>
  <c r="J20" i="6"/>
  <c r="L33" i="6"/>
  <c r="K50" i="6"/>
  <c r="L55" i="6"/>
  <c r="K36" i="6"/>
  <c r="M69" i="6"/>
  <c r="K27" i="6"/>
  <c r="L23" i="6"/>
  <c r="J73" i="6"/>
  <c r="K68" i="6"/>
  <c r="J59" i="6"/>
  <c r="J49" i="6"/>
  <c r="J77" i="6"/>
  <c r="L44" i="6"/>
  <c r="K73" i="6"/>
  <c r="L73" i="6"/>
  <c r="J22" i="6"/>
  <c r="J57" i="6"/>
  <c r="J52" i="6"/>
  <c r="K66" i="6"/>
  <c r="M25" i="6"/>
  <c r="M46" i="6"/>
  <c r="J45" i="6"/>
  <c r="K45" i="6"/>
  <c r="J12" i="6"/>
  <c r="L75" i="6"/>
  <c r="L41" i="6"/>
  <c r="M34" i="6"/>
  <c r="L27" i="6"/>
  <c r="J85" i="6"/>
  <c r="J78" i="6"/>
  <c r="L61" i="6"/>
  <c r="K54" i="6"/>
  <c r="M43" i="6"/>
  <c r="K37" i="6"/>
  <c r="J30" i="6"/>
  <c r="J16" i="6"/>
  <c r="J82" i="6"/>
  <c r="M68" i="6"/>
  <c r="M57" i="6"/>
  <c r="M50" i="6"/>
  <c r="L43" i="6"/>
  <c r="K71" i="6"/>
  <c r="L57" i="6"/>
  <c r="L50" i="6"/>
  <c r="K43" i="6"/>
  <c r="J47" i="6"/>
  <c r="K77" i="6"/>
  <c r="L71" i="6"/>
  <c r="L36" i="6"/>
  <c r="K29" i="6"/>
  <c r="M23" i="6"/>
  <c r="L20" i="6"/>
  <c r="J81" i="6"/>
  <c r="J74" i="6"/>
  <c r="M67" i="6"/>
  <c r="L60" i="6"/>
  <c r="J53" i="6"/>
  <c r="J46" i="6"/>
  <c r="J40" i="6"/>
  <c r="J33" i="6"/>
  <c r="J26" i="6"/>
  <c r="J63" i="6"/>
  <c r="J50" i="6"/>
  <c r="J9" i="6"/>
  <c r="L77" i="6"/>
  <c r="K70" i="6"/>
  <c r="K67" i="6"/>
  <c r="M59" i="6"/>
  <c r="L29" i="6"/>
  <c r="M84" i="6"/>
  <c r="M73" i="6"/>
  <c r="M66" i="6"/>
  <c r="L59" i="6"/>
  <c r="L52" i="6"/>
  <c r="M36" i="6"/>
  <c r="J23" i="6"/>
  <c r="M20" i="6"/>
  <c r="L66" i="6"/>
  <c r="K59" i="6"/>
  <c r="L8" i="6"/>
  <c r="L49" i="6"/>
  <c r="L39" i="6"/>
  <c r="L25" i="6"/>
  <c r="M83" i="6"/>
  <c r="J69" i="6"/>
  <c r="J62" i="6"/>
  <c r="L45" i="6"/>
  <c r="M35" i="6"/>
  <c r="K25" i="6"/>
  <c r="J19" i="6"/>
  <c r="J79" i="6"/>
  <c r="J66" i="6"/>
  <c r="M52" i="6"/>
  <c r="J31" i="6"/>
  <c r="K22" i="6"/>
  <c r="K38" i="6"/>
  <c r="L65" i="6"/>
  <c r="J51" i="6"/>
  <c r="J44" i="6"/>
  <c r="K44" i="6"/>
  <c r="M44" i="6"/>
  <c r="K48" i="6"/>
  <c r="L48" i="6"/>
  <c r="M48" i="6"/>
  <c r="K58" i="6"/>
  <c r="L58" i="6"/>
  <c r="M58" i="6"/>
  <c r="K51" i="6"/>
  <c r="L51" i="6"/>
  <c r="J24" i="6"/>
  <c r="J71" i="6"/>
  <c r="K64" i="6"/>
  <c r="L64" i="6"/>
  <c r="M64" i="6"/>
  <c r="J60" i="6"/>
  <c r="K60" i="6"/>
  <c r="M60" i="6"/>
  <c r="K74" i="6"/>
  <c r="L74" i="6"/>
  <c r="M74" i="6"/>
  <c r="L26" i="6"/>
  <c r="M26" i="6"/>
  <c r="J39" i="6"/>
  <c r="K80" i="6"/>
  <c r="M80" i="6"/>
  <c r="K32" i="6"/>
  <c r="L32" i="6"/>
  <c r="M32" i="6"/>
  <c r="L76" i="6"/>
  <c r="L42" i="6"/>
  <c r="M42" i="6"/>
  <c r="J76" i="6"/>
  <c r="K76" i="6"/>
  <c r="J28" i="6"/>
  <c r="K28" i="6"/>
  <c r="L28" i="6"/>
  <c r="M28" i="6"/>
  <c r="J55" i="6"/>
  <c r="J83" i="6"/>
  <c r="K83" i="6"/>
  <c r="L83" i="6"/>
  <c r="K55" i="6"/>
  <c r="K35" i="6"/>
  <c r="L35" i="6"/>
  <c r="K19" i="6"/>
  <c r="L19" i="6"/>
  <c r="M19" i="6"/>
  <c r="K16" i="6"/>
  <c r="J11" i="6"/>
  <c r="L7" i="6"/>
  <c r="M71" i="6"/>
  <c r="M55" i="6"/>
  <c r="M39" i="6"/>
  <c r="J80" i="6"/>
  <c r="L78" i="6"/>
  <c r="J64" i="6"/>
  <c r="L62" i="6"/>
  <c r="J48" i="6"/>
  <c r="L46" i="6"/>
  <c r="K39" i="6"/>
  <c r="M37" i="6"/>
  <c r="J32" i="6"/>
  <c r="L30" i="6"/>
  <c r="K23" i="6"/>
  <c r="J10" i="6"/>
  <c r="L85" i="6"/>
  <c r="K78" i="6"/>
  <c r="M76" i="6"/>
  <c r="L69" i="6"/>
  <c r="K62" i="6"/>
  <c r="L53" i="6"/>
  <c r="K46" i="6"/>
  <c r="L37" i="6"/>
  <c r="K30" i="6"/>
  <c r="L21" i="6"/>
  <c r="K85" i="6"/>
  <c r="K69" i="6"/>
  <c r="K53" i="6"/>
  <c r="K21" i="6"/>
  <c r="L67" i="6"/>
  <c r="M81" i="6"/>
  <c r="M65" i="6"/>
  <c r="M49" i="6"/>
  <c r="M33" i="6"/>
  <c r="J7" i="6"/>
  <c r="M72" i="6"/>
  <c r="M56" i="6"/>
  <c r="K42" i="6"/>
  <c r="M40" i="6"/>
  <c r="K26" i="6"/>
  <c r="M24" i="6"/>
  <c r="K81" i="6"/>
  <c r="M79" i="6"/>
  <c r="L72" i="6"/>
  <c r="K65" i="6"/>
  <c r="M63" i="6"/>
  <c r="L56" i="6"/>
  <c r="K49" i="6"/>
  <c r="M47" i="6"/>
  <c r="L40" i="6"/>
  <c r="K33" i="6"/>
  <c r="M31" i="6"/>
  <c r="L24" i="6"/>
  <c r="L79" i="6"/>
  <c r="K72" i="6"/>
  <c r="M70" i="6"/>
  <c r="L63" i="6"/>
  <c r="K56" i="6"/>
  <c r="M54" i="6"/>
  <c r="L47" i="6"/>
  <c r="K40" i="6"/>
  <c r="M38" i="6"/>
  <c r="L31" i="6"/>
  <c r="K24" i="6"/>
  <c r="M22" i="6"/>
  <c r="J13" i="6"/>
  <c r="K79" i="6"/>
  <c r="M77" i="6"/>
  <c r="L70" i="6"/>
  <c r="K63" i="6"/>
  <c r="M61" i="6"/>
  <c r="L54" i="6"/>
  <c r="K47" i="6"/>
  <c r="M45" i="6"/>
  <c r="L38" i="6"/>
  <c r="K31" i="6"/>
  <c r="M29" i="6"/>
  <c r="L22" i="6"/>
  <c r="M8" i="6"/>
  <c r="J17" i="6"/>
  <c r="J18" i="6"/>
  <c r="K17" i="6"/>
  <c r="K8" i="6"/>
  <c r="L17" i="6"/>
  <c r="K7" i="6"/>
  <c r="K10" i="6"/>
  <c r="K14" i="6"/>
  <c r="L14" i="6"/>
  <c r="M14" i="6"/>
  <c r="L13" i="6"/>
  <c r="M13" i="6"/>
  <c r="M15" i="6"/>
  <c r="L15" i="6"/>
  <c r="J15" i="6"/>
  <c r="K15" i="6"/>
  <c r="K13" i="6"/>
  <c r="M11" i="6"/>
  <c r="M18" i="6"/>
  <c r="L11" i="6"/>
  <c r="L18" i="6"/>
  <c r="K11" i="6"/>
  <c r="M9" i="6"/>
  <c r="K18" i="6"/>
  <c r="M16" i="6"/>
  <c r="L9" i="6"/>
  <c r="L16" i="6"/>
  <c r="K9" i="6"/>
  <c r="M7" i="6"/>
  <c r="M12" i="6"/>
  <c r="J14" i="6"/>
  <c r="L12" i="6"/>
  <c r="K12" i="6"/>
  <c r="M17" i="6"/>
  <c r="L10" i="6"/>
  <c r="N434" i="6" l="1"/>
  <c r="N782" i="6"/>
  <c r="N337" i="6"/>
  <c r="N414" i="6"/>
  <c r="N624" i="6"/>
  <c r="N254" i="6"/>
  <c r="N366" i="6"/>
  <c r="N802" i="6"/>
  <c r="N430" i="6"/>
  <c r="N350" i="6"/>
  <c r="N302" i="6"/>
  <c r="N597" i="6"/>
  <c r="N415" i="6"/>
  <c r="N754" i="6"/>
  <c r="N238" i="6"/>
  <c r="N456" i="6"/>
  <c r="N818" i="6"/>
  <c r="N413" i="6"/>
  <c r="N847" i="6"/>
  <c r="N398" i="6"/>
  <c r="N222" i="6"/>
  <c r="N318" i="6"/>
  <c r="N382" i="6"/>
  <c r="N770" i="6"/>
  <c r="N786" i="6"/>
  <c r="N270" i="6"/>
  <c r="N736" i="6"/>
  <c r="N708" i="6"/>
  <c r="N286" i="6"/>
  <c r="N334" i="6"/>
  <c r="N353" i="6"/>
  <c r="N962" i="6"/>
  <c r="N653" i="6"/>
  <c r="N119" i="6"/>
  <c r="N128" i="6"/>
  <c r="N96" i="6"/>
  <c r="N110" i="6"/>
  <c r="N167" i="6"/>
  <c r="N120" i="6"/>
  <c r="N168" i="6"/>
  <c r="N140" i="6"/>
  <c r="N203" i="6"/>
  <c r="N174" i="6"/>
  <c r="N126" i="6"/>
  <c r="N144" i="6"/>
  <c r="N133" i="6"/>
  <c r="N142" i="6"/>
  <c r="N176" i="6"/>
  <c r="N156" i="6"/>
  <c r="N94" i="6"/>
  <c r="N192" i="6"/>
  <c r="N115" i="6"/>
  <c r="N87" i="6"/>
  <c r="N147" i="6"/>
  <c r="N183" i="6"/>
  <c r="N184" i="6"/>
  <c r="N104" i="6"/>
  <c r="N188" i="6"/>
  <c r="N205" i="6"/>
  <c r="N108" i="6"/>
  <c r="N118" i="6"/>
  <c r="N159" i="6"/>
  <c r="N165" i="6"/>
  <c r="N98" i="6"/>
  <c r="N185" i="6"/>
  <c r="N211" i="6"/>
  <c r="N172" i="6"/>
  <c r="N92" i="6"/>
  <c r="N109" i="6"/>
  <c r="N145" i="6"/>
  <c r="N190" i="6"/>
  <c r="N158" i="6"/>
  <c r="N88" i="6"/>
  <c r="N153" i="6"/>
  <c r="N107" i="6"/>
  <c r="N198" i="6"/>
  <c r="N160" i="6"/>
  <c r="N162" i="6"/>
  <c r="N164" i="6"/>
  <c r="N200" i="6"/>
  <c r="N169" i="6"/>
  <c r="N214" i="6"/>
  <c r="N89" i="6"/>
  <c r="N134" i="6"/>
  <c r="N202" i="6"/>
  <c r="N178" i="6"/>
  <c r="N95" i="6"/>
  <c r="N182" i="6"/>
  <c r="N100" i="6"/>
  <c r="N189" i="6"/>
  <c r="N209" i="6"/>
  <c r="N204" i="6"/>
  <c r="N103" i="6"/>
  <c r="N163" i="6"/>
  <c r="N124" i="6"/>
  <c r="N131" i="6"/>
  <c r="N112" i="6"/>
  <c r="N208" i="6"/>
  <c r="N129" i="6"/>
  <c r="N117" i="6"/>
  <c r="N86" i="6"/>
  <c r="N157" i="6"/>
  <c r="N123" i="6"/>
  <c r="N173" i="6"/>
  <c r="N97" i="6"/>
  <c r="N93" i="6"/>
  <c r="N180" i="6"/>
  <c r="N161" i="6"/>
  <c r="N139" i="6"/>
  <c r="N105" i="6"/>
  <c r="N150" i="6"/>
  <c r="N194" i="6"/>
  <c r="N111" i="6"/>
  <c r="N114" i="6"/>
  <c r="N201" i="6"/>
  <c r="N152" i="6"/>
  <c r="N113" i="6"/>
  <c r="N99" i="6"/>
  <c r="N121" i="6"/>
  <c r="N166" i="6"/>
  <c r="N116" i="6"/>
  <c r="N101" i="6"/>
  <c r="N84" i="6"/>
  <c r="N210" i="6"/>
  <c r="N127" i="6"/>
  <c r="N135" i="6"/>
  <c r="N175" i="6"/>
  <c r="N170" i="6"/>
  <c r="N130" i="6"/>
  <c r="N151" i="6"/>
  <c r="N179" i="6"/>
  <c r="N137" i="6"/>
  <c r="N91" i="6"/>
  <c r="N195" i="6"/>
  <c r="N149" i="6"/>
  <c r="N141" i="6"/>
  <c r="N102" i="6"/>
  <c r="N143" i="6"/>
  <c r="N186" i="6"/>
  <c r="N206" i="6"/>
  <c r="N146" i="6"/>
  <c r="N187" i="6"/>
  <c r="N199" i="6"/>
  <c r="N136" i="6"/>
  <c r="N177" i="6"/>
  <c r="N125" i="6"/>
  <c r="N132" i="6"/>
  <c r="N191" i="6"/>
  <c r="N155" i="6"/>
  <c r="N181" i="6"/>
  <c r="N197" i="6"/>
  <c r="N171" i="6"/>
  <c r="N34" i="6"/>
  <c r="N196" i="6"/>
  <c r="N212" i="6"/>
  <c r="N90" i="6"/>
  <c r="N193" i="6"/>
  <c r="N138" i="6"/>
  <c r="N207" i="6"/>
  <c r="N154" i="6"/>
  <c r="N122" i="6"/>
  <c r="N106" i="6"/>
  <c r="N213" i="6"/>
  <c r="N148" i="6"/>
  <c r="N68" i="6"/>
  <c r="N82" i="6"/>
  <c r="N45" i="6"/>
  <c r="N62" i="6"/>
  <c r="N27" i="6"/>
  <c r="N67" i="6"/>
  <c r="N36" i="6"/>
  <c r="N57" i="6"/>
  <c r="N85" i="6"/>
  <c r="N35" i="6"/>
  <c r="N56" i="6"/>
  <c r="N81" i="6"/>
  <c r="N8" i="6"/>
  <c r="N25" i="6"/>
  <c r="N41" i="6"/>
  <c r="N75" i="6"/>
  <c r="N16" i="6"/>
  <c r="N70" i="6"/>
  <c r="N83" i="6"/>
  <c r="N43" i="6"/>
  <c r="N33" i="6"/>
  <c r="N40" i="6"/>
  <c r="N46" i="6"/>
  <c r="N11" i="6"/>
  <c r="N78" i="6"/>
  <c r="N59" i="6"/>
  <c r="N74" i="6"/>
  <c r="N22" i="6"/>
  <c r="N23" i="6"/>
  <c r="N29" i="6"/>
  <c r="N31" i="6"/>
  <c r="N53" i="6"/>
  <c r="N20" i="6"/>
  <c r="N38" i="6"/>
  <c r="N69" i="6"/>
  <c r="N77" i="6"/>
  <c r="N80" i="6"/>
  <c r="N55" i="6"/>
  <c r="N79" i="6"/>
  <c r="N18" i="6"/>
  <c r="N17" i="6"/>
  <c r="N49" i="6"/>
  <c r="N65" i="6"/>
  <c r="N50" i="6"/>
  <c r="N66" i="6"/>
  <c r="N21" i="6"/>
  <c r="N58" i="6"/>
  <c r="N52" i="6"/>
  <c r="N19" i="6"/>
  <c r="N47" i="6"/>
  <c r="N54" i="6"/>
  <c r="N26" i="6"/>
  <c r="N30" i="6"/>
  <c r="N61" i="6"/>
  <c r="N72" i="6"/>
  <c r="N37" i="6"/>
  <c r="N63" i="6"/>
  <c r="N42" i="6"/>
  <c r="N73" i="6"/>
  <c r="N28" i="6"/>
  <c r="N32" i="6"/>
  <c r="N60" i="6"/>
  <c r="N39" i="6"/>
  <c r="N71" i="6"/>
  <c r="N76" i="6"/>
  <c r="N24" i="6"/>
  <c r="N44" i="6"/>
  <c r="N48" i="6"/>
  <c r="N51" i="6"/>
  <c r="N10" i="6"/>
  <c r="N64" i="6"/>
  <c r="N12" i="6"/>
  <c r="N13" i="6"/>
  <c r="N7" i="6"/>
  <c r="N9" i="6"/>
  <c r="N14" i="6"/>
  <c r="N15" i="6"/>
  <c r="G6" i="6" l="1"/>
  <c r="I6" i="6" l="1"/>
  <c r="J6" i="6" s="1"/>
  <c r="L6" i="6" l="1"/>
  <c r="M6" i="6"/>
  <c r="K6" i="6"/>
  <c r="N6" i="6" l="1"/>
  <c r="B25" i="6" l="1"/>
  <c r="B27" i="6" s="1"/>
  <c r="B24" i="6"/>
  <c r="H16" i="2"/>
  <c r="G16" i="2"/>
  <c r="G15" i="2"/>
  <c r="F33" i="2"/>
  <c r="F34" i="2"/>
  <c r="F32" i="2"/>
  <c r="E32" i="2"/>
  <c r="E33" i="2"/>
  <c r="E34" i="2"/>
  <c r="G27" i="2"/>
  <c r="F28" i="2"/>
  <c r="E28" i="2"/>
  <c r="G34" i="2" l="1"/>
  <c r="G33" i="2"/>
  <c r="G32" i="2"/>
  <c r="F38" i="2"/>
  <c r="H15" i="2"/>
  <c r="E38" i="2" s="1"/>
  <c r="F37" i="2"/>
  <c r="E37" i="2"/>
  <c r="G39" i="2" l="1"/>
  <c r="E47" i="2" s="1"/>
  <c r="G37" i="2"/>
  <c r="G38" i="2"/>
</calcChain>
</file>

<file path=xl/sharedStrings.xml><?xml version="1.0" encoding="utf-8"?>
<sst xmlns="http://schemas.openxmlformats.org/spreadsheetml/2006/main" count="130" uniqueCount="85">
  <si>
    <t>What is Acme's optimal production and subcontracting strategy?</t>
  </si>
  <si>
    <t>Fabrication</t>
  </si>
  <si>
    <t>Assembly</t>
  </si>
  <si>
    <t>Shipping</t>
  </si>
  <si>
    <t>Monthly hrs available</t>
  </si>
  <si>
    <t>Hour/electronic unit</t>
  </si>
  <si>
    <t>Hour/battery unit</t>
  </si>
  <si>
    <t>Battery</t>
  </si>
  <si>
    <t>Electronic</t>
  </si>
  <si>
    <t>Production Cost</t>
  </si>
  <si>
    <t>Price</t>
  </si>
  <si>
    <t>1.  Acme Alarms has demand for electronic and battery operated smoke detectors rise of 10,000 and 20,000 units resp.  Acme has three departments: fabrication, assembly, and shipping with relevant data in the table below.  Acme can also buy units from a subcontractor who can build 20,000 units and will charge Acme $21.50 per unit (either type).</t>
  </si>
  <si>
    <t>Build a spreadsheet that produces 1000 samples of 4-year proceeds</t>
  </si>
  <si>
    <t>2.  A pharma company is developing a new drug and wants to get a (monte-carlo-simulation-based) estimate of its potential profit.  When test subjects are given the drug the probability that the drug will work, and thus be approved for sale, is 80%.  If the drug is approved, it will cost between $3M and $5M (uniformly distributed) to produce.  Advertising for the drug will be a Normally distributed cost with mean $16M and standard deviation $2M.  Once all of this is done, the market share for the drug is estimated to be exponentially distributed with MEAN (not rate) of 10M patients, each of whome will spend $4/year on the medicine.  Development costs are incurred only in the first year, then the company will advertising costs and sales for three more years, after which, the drug will be made genaric and all intellectual property rights will become worthless.</t>
  </si>
  <si>
    <t>Estimate the mean, standard deviation, and confidence interval for the mean profit</t>
  </si>
  <si>
    <t>3.  You are considering an investment project. Phase 1 requires $100,000 outlay, and will produce either $120,000 or $80,000 with equal probabilities.  Once phase 1 is complete, you have the option to invest another $100,000 in phase 2.  At the completion of phase 2, the payout will either be 20% higher than the phase 1 payout, or 10% less, also with equal probabilities.  You may choose to a) not invest; b) invest in phase 1 and then decide later about phase 2; or c) commit to both phases today.</t>
  </si>
  <si>
    <t>What is the best policy?</t>
  </si>
  <si>
    <t>How much would you pay to know the phase 1 outcome if option b) were removed?</t>
  </si>
  <si>
    <t>Hour /Unit</t>
  </si>
  <si>
    <t>Unit</t>
  </si>
  <si>
    <t>Total Hour</t>
  </si>
  <si>
    <t>Profit</t>
  </si>
  <si>
    <t>Subcontractor</t>
  </si>
  <si>
    <t>Acme</t>
  </si>
  <si>
    <t>Profit(Acme)</t>
  </si>
  <si>
    <t>Profit(Subcontractor)</t>
  </si>
  <si>
    <t>Cost</t>
  </si>
  <si>
    <t>Cost/Unit</t>
  </si>
  <si>
    <t>Operation
 Hour/Unit</t>
  </si>
  <si>
    <t>Constraint</t>
  </si>
  <si>
    <t>Demand(Constrant)</t>
  </si>
  <si>
    <t xml:space="preserve">Variable
&amp;
Output </t>
  </si>
  <si>
    <t>Acme
Production hour</t>
  </si>
  <si>
    <t>Total</t>
  </si>
  <si>
    <t>Objective</t>
  </si>
  <si>
    <t>Variable</t>
  </si>
  <si>
    <t>Type</t>
  </si>
  <si>
    <t>Total Unit</t>
  </si>
  <si>
    <t>Total Profit</t>
  </si>
  <si>
    <t xml:space="preserve">2.  A pharma company is developing a new drug and wants to get a (monte-carlo-simulation-based) estimate of its potential profit.  When test subjects are given the drug the probability that the drug will work, and thus be approved for sale, is 80%.  If the drug is approved, it will cost between $3M and $5M (uniformly distributed) to produce.  Advertising for the drug will be a Normally distributed cost with mean $16M and standard deviation $2M.  Once all of this is done, the market share for the drug is estimated to be exponentially distributed with MEAN (not rate) of 10M patients, each of whome will spend $4/year on the medicine.  Development costs are incurred only in the first year, then the company will advertising costs and sales for three more years, after which, the drug will be made genaric and all intellectual property rights will become worthless.
</t>
  </si>
  <si>
    <t>Prop</t>
  </si>
  <si>
    <t>mean</t>
  </si>
  <si>
    <t>SD</t>
  </si>
  <si>
    <t>Drug</t>
  </si>
  <si>
    <t>Adv</t>
  </si>
  <si>
    <t xml:space="preserve">Market </t>
  </si>
  <si>
    <t>First year</t>
  </si>
  <si>
    <t>2nd</t>
  </si>
  <si>
    <t>3rd</t>
  </si>
  <si>
    <t>4th</t>
  </si>
  <si>
    <t xml:space="preserve">Medicine cost /(year*each) </t>
  </si>
  <si>
    <t>λ</t>
  </si>
  <si>
    <t xml:space="preserve">3.  You are considering an investment project. Phase 1 requires $100,000 outlay, and will produce either $120,000 or $80,000 with equal probabilities.  Once phase 1 is complete, you have the option to invest another $100,000 in phase 2.  At the completion of phase 2, the payout will either be 20% higher than the phase 1 payout, or 10% less, also with equal probabilities.  You may choose to a) not invest; b) invest in phase 1 and then decide later about phase 2; or c) commit to both phases today.
</t>
  </si>
  <si>
    <t>Phase 1</t>
  </si>
  <si>
    <t>Phase 2</t>
  </si>
  <si>
    <t>Event 1</t>
  </si>
  <si>
    <t>Event 2</t>
  </si>
  <si>
    <t>Continue</t>
  </si>
  <si>
    <t>Not Continue</t>
  </si>
  <si>
    <t>Invest</t>
  </si>
  <si>
    <t>Not invest</t>
  </si>
  <si>
    <t>I will select option c) commit to both phases today (pay 200,000).</t>
  </si>
  <si>
    <t>Decision tree fro Question 2</t>
  </si>
  <si>
    <t>STD</t>
  </si>
  <si>
    <t>Confident interval</t>
  </si>
  <si>
    <t>Alpha Value</t>
  </si>
  <si>
    <t>Size</t>
  </si>
  <si>
    <t>Battery Unit</t>
  </si>
  <si>
    <t>Electronic Unit</t>
  </si>
  <si>
    <t xml:space="preserve">Total Profit </t>
  </si>
  <si>
    <t>Acme production</t>
  </si>
  <si>
    <t>-</t>
  </si>
  <si>
    <t>Approve/Not</t>
  </si>
  <si>
    <t>Potential profit</t>
  </si>
  <si>
    <t>Evenst 1</t>
  </si>
  <si>
    <t>Market share</t>
  </si>
  <si>
    <t>FIXED</t>
  </si>
  <si>
    <t>ANSWER</t>
  </si>
  <si>
    <t>Sum Of Total Hours</t>
  </si>
  <si>
    <t>Avaliable Hours</t>
  </si>
  <si>
    <t>Monthly hours available</t>
  </si>
  <si>
    <t>avaliable Unit</t>
  </si>
  <si>
    <t>The ideal strategy is to b) invest in phase one and make a decision regarding phase two later.</t>
  </si>
  <si>
    <t>I should proceed for the second phase if I receive 120000 in the first.</t>
  </si>
  <si>
    <t>Nevertheless, I shouldn't proceed for the second phase if I receive 80000 in the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</si>
</sst>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u/>
      <sz val="12"/>
      <color theme="1"/>
      <name val="Calibri"/>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39997558519241921"/>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60">
    <xf numFmtId="0" fontId="0" fillId="0" borderId="0" xfId="0"/>
    <xf numFmtId="49" fontId="0" fillId="0" borderId="0" xfId="0" applyNumberFormat="1" applyAlignment="1">
      <alignment wrapText="1"/>
    </xf>
    <xf numFmtId="0" fontId="0" fillId="0" borderId="0" xfId="0" applyAlignment="1">
      <alignment horizontal="center"/>
    </xf>
    <xf numFmtId="164" fontId="0" fillId="0" borderId="0" xfId="1" applyFont="1" applyAlignment="1">
      <alignment horizontal="center"/>
    </xf>
    <xf numFmtId="0" fontId="0" fillId="0" borderId="0" xfId="0" applyAlignment="1">
      <alignment wrapText="1"/>
    </xf>
    <xf numFmtId="0" fontId="2" fillId="0" borderId="0" xfId="0" applyFont="1" applyAlignment="1">
      <alignment horizontal="center"/>
    </xf>
    <xf numFmtId="0" fontId="2" fillId="0" borderId="0" xfId="0" applyFont="1"/>
    <xf numFmtId="164" fontId="0" fillId="0" borderId="0" xfId="0" applyNumberFormat="1" applyAlignment="1">
      <alignment horizontal="center"/>
    </xf>
    <xf numFmtId="0" fontId="2" fillId="0" borderId="0" xfId="0" applyFont="1" applyAlignment="1">
      <alignment horizontal="right"/>
    </xf>
    <xf numFmtId="0" fontId="0" fillId="2" borderId="0" xfId="0" applyFill="1"/>
    <xf numFmtId="0" fontId="0" fillId="2" borderId="0" xfId="0" applyFill="1" applyAlignment="1">
      <alignment horizontal="center"/>
    </xf>
    <xf numFmtId="164" fontId="0" fillId="0" borderId="0" xfId="0" applyNumberFormat="1"/>
    <xf numFmtId="0" fontId="2" fillId="0" borderId="1" xfId="0" applyFont="1" applyBorder="1"/>
    <xf numFmtId="0" fontId="0" fillId="0" borderId="2" xfId="0" applyBorder="1"/>
    <xf numFmtId="0" fontId="0" fillId="0" borderId="4" xfId="0" applyBorder="1"/>
    <xf numFmtId="0" fontId="0" fillId="0" borderId="6" xfId="0" applyBorder="1"/>
    <xf numFmtId="9" fontId="0" fillId="0" borderId="0" xfId="0" applyNumberFormat="1"/>
    <xf numFmtId="9" fontId="0" fillId="0" borderId="0" xfId="0" applyNumberFormat="1" applyAlignment="1">
      <alignment horizontal="left"/>
    </xf>
    <xf numFmtId="0" fontId="0" fillId="0" borderId="0" xfId="0" applyAlignment="1">
      <alignment horizontal="left"/>
    </xf>
    <xf numFmtId="1" fontId="0" fillId="0" borderId="0" xfId="0" applyNumberFormat="1"/>
    <xf numFmtId="0" fontId="0" fillId="3" borderId="0" xfId="0" applyFill="1"/>
    <xf numFmtId="0" fontId="3" fillId="0" borderId="0" xfId="0" applyFont="1"/>
    <xf numFmtId="0" fontId="0" fillId="0" borderId="7" xfId="0" applyBorder="1"/>
    <xf numFmtId="0" fontId="0" fillId="0" borderId="3" xfId="0" applyBorder="1"/>
    <xf numFmtId="0" fontId="0" fillId="0" borderId="5" xfId="0" applyBorder="1"/>
    <xf numFmtId="0" fontId="0" fillId="0" borderId="8" xfId="0" applyBorder="1"/>
    <xf numFmtId="0" fontId="0" fillId="0" borderId="9" xfId="0" applyBorder="1"/>
    <xf numFmtId="0" fontId="0" fillId="0" borderId="9" xfId="0" applyBorder="1" applyAlignment="1">
      <alignment horizontal="center"/>
    </xf>
    <xf numFmtId="0" fontId="0" fillId="0" borderId="0" xfId="0" quotePrefix="1" applyAlignment="1">
      <alignment horizontal="center"/>
    </xf>
    <xf numFmtId="0" fontId="0" fillId="0" borderId="0" xfId="0" quotePrefix="1" applyAlignment="1">
      <alignment horizontal="center" vertical="center"/>
    </xf>
    <xf numFmtId="0" fontId="0" fillId="4" borderId="0" xfId="0" applyFill="1"/>
    <xf numFmtId="0" fontId="2" fillId="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vertical="center"/>
    </xf>
    <xf numFmtId="49" fontId="0" fillId="0" borderId="0" xfId="0" applyNumberForma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xf>
    <xf numFmtId="0" fontId="2" fillId="5" borderId="0" xfId="0" applyFont="1" applyFill="1" applyAlignment="1">
      <alignment horizontal="center"/>
    </xf>
    <xf numFmtId="0" fontId="0" fillId="5" borderId="0" xfId="0" applyFill="1"/>
    <xf numFmtId="0" fontId="2" fillId="5" borderId="0" xfId="0" applyFont="1" applyFill="1"/>
    <xf numFmtId="0" fontId="2" fillId="5" borderId="0" xfId="0" applyFont="1" applyFill="1" applyAlignment="1">
      <alignment horizontal="center"/>
    </xf>
    <xf numFmtId="164" fontId="2" fillId="6" borderId="0" xfId="0" applyNumberFormat="1" applyFont="1" applyFill="1"/>
    <xf numFmtId="0" fontId="0" fillId="6" borderId="5" xfId="0" applyFill="1" applyBorder="1"/>
    <xf numFmtId="0" fontId="2" fillId="7" borderId="0" xfId="0" applyFont="1" applyFill="1" applyAlignment="1">
      <alignment horizontal="center"/>
    </xf>
    <xf numFmtId="0" fontId="0" fillId="7" borderId="3" xfId="0" applyFill="1" applyBorder="1"/>
    <xf numFmtId="0" fontId="0" fillId="8" borderId="0" xfId="0" applyFill="1" applyAlignment="1">
      <alignment horizontal="center"/>
    </xf>
    <xf numFmtId="0" fontId="0" fillId="8" borderId="3" xfId="0" applyFill="1" applyBorder="1"/>
    <xf numFmtId="0" fontId="2" fillId="9" borderId="9" xfId="0" applyFont="1" applyFill="1" applyBorder="1" applyAlignment="1">
      <alignment horizontal="center"/>
    </xf>
    <xf numFmtId="0" fontId="2" fillId="10" borderId="0" xfId="0" applyFont="1" applyFill="1"/>
    <xf numFmtId="2" fontId="2" fillId="10" borderId="0" xfId="0" applyNumberFormat="1" applyFont="1" applyFill="1"/>
    <xf numFmtId="0" fontId="2" fillId="0" borderId="0" xfId="0" applyFont="1" applyAlignment="1">
      <alignment vertical="center" wrapText="1"/>
    </xf>
    <xf numFmtId="0" fontId="2" fillId="0" borderId="0" xfId="0" applyFont="1" applyAlignment="1">
      <alignment vertical="center"/>
    </xf>
    <xf numFmtId="0" fontId="0" fillId="11" borderId="0" xfId="0" applyFill="1"/>
    <xf numFmtId="0" fontId="4" fillId="0" borderId="1" xfId="0" applyFont="1" applyBorder="1" applyAlignment="1">
      <alignment horizontal="center"/>
    </xf>
    <xf numFmtId="0" fontId="2" fillId="6" borderId="3" xfId="0" applyFont="1" applyFill="1" applyBorder="1"/>
    <xf numFmtId="0" fontId="0" fillId="5" borderId="0" xfId="0" applyFont="1" applyFill="1"/>
    <xf numFmtId="0" fontId="0" fillId="12" borderId="0" xfId="0" applyFill="1"/>
    <xf numFmtId="0" fontId="2" fillId="13" borderId="0" xfId="0" applyFont="1" applyFill="1"/>
    <xf numFmtId="0" fontId="0" fillId="14" borderId="0" xfId="0" applyFill="1"/>
  </cellXfs>
  <cellStyles count="2">
    <cellStyle name="Currency" xfId="1" builtinId="4"/>
    <cellStyle name="Normal" xfId="0" builtinId="0"/>
  </cellStyles>
  <dxfs count="11">
    <dxf>
      <font>
        <b val="0"/>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
      <fill>
        <patternFill>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343284</xdr:colOff>
      <xdr:row>40</xdr:row>
      <xdr:rowOff>117764</xdr:rowOff>
    </xdr:from>
    <xdr:to>
      <xdr:col>26</xdr:col>
      <xdr:colOff>282611</xdr:colOff>
      <xdr:row>61</xdr:row>
      <xdr:rowOff>160212</xdr:rowOff>
    </xdr:to>
    <xdr:pic>
      <xdr:nvPicPr>
        <xdr:cNvPr id="584" name="Picture 583">
          <a:extLst>
            <a:ext uri="{FF2B5EF4-FFF2-40B4-BE49-F238E27FC236}">
              <a16:creationId xmlns:a16="http://schemas.microsoft.com/office/drawing/2014/main" id="{98F9FD1C-D9C8-F06F-C82C-6D43B98A8569}"/>
            </a:ext>
          </a:extLst>
        </xdr:cNvPr>
        <xdr:cNvPicPr>
          <a:picLocks noChangeAspect="1"/>
        </xdr:cNvPicPr>
      </xdr:nvPicPr>
      <xdr:blipFill>
        <a:blip xmlns:r="http://schemas.openxmlformats.org/officeDocument/2006/relationships" r:embed="rId1"/>
        <a:stretch>
          <a:fillRect/>
        </a:stretch>
      </xdr:blipFill>
      <xdr:spPr>
        <a:xfrm>
          <a:off x="5545666" y="7412182"/>
          <a:ext cx="7718654" cy="3824739"/>
        </a:xfrm>
        <a:prstGeom prst="rect">
          <a:avLst/>
        </a:prstGeom>
        <a:ln>
          <a:solidFill>
            <a:sysClr val="windowText" lastClr="000000"/>
          </a:solidFill>
        </a:ln>
      </xdr:spPr>
    </xdr:pic>
    <xdr:clientData/>
  </xdr:twoCellAnchor>
  <xdr:twoCellAnchor editAs="oneCell">
    <xdr:from>
      <xdr:col>11</xdr:col>
      <xdr:colOff>0</xdr:colOff>
      <xdr:row>26</xdr:row>
      <xdr:rowOff>0</xdr:rowOff>
    </xdr:from>
    <xdr:to>
      <xdr:col>12</xdr:col>
      <xdr:colOff>8467</xdr:colOff>
      <xdr:row>26</xdr:row>
      <xdr:rowOff>160867</xdr:rowOff>
    </xdr:to>
    <xdr:sp macro="" textlink="">
      <xdr:nvSpPr>
        <xdr:cNvPr id="746" name="Solver_shape$L$27">
          <a:extLst>
            <a:ext uri="{FF2B5EF4-FFF2-40B4-BE49-F238E27FC236}">
              <a16:creationId xmlns:a16="http://schemas.microsoft.com/office/drawing/2014/main" id="{5B70F387-9634-12FA-D874-EAD17F7A3848}"/>
            </a:ext>
          </a:extLst>
        </xdr:cNvPr>
        <xdr:cNvSpPr/>
      </xdr:nvSpPr>
      <xdr:spPr>
        <a:xfrm>
          <a:off x="6225540" y="4838700"/>
          <a:ext cx="160020" cy="160020"/>
        </a:xfrm>
        <a:prstGeom prst="flowChartProcess">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26</xdr:row>
      <xdr:rowOff>80010</xdr:rowOff>
    </xdr:from>
    <xdr:to>
      <xdr:col>11</xdr:col>
      <xdr:colOff>0</xdr:colOff>
      <xdr:row>26</xdr:row>
      <xdr:rowOff>80010</xdr:rowOff>
    </xdr:to>
    <xdr:cxnSp macro="">
      <xdr:nvCxnSpPr>
        <xdr:cNvPr id="747" name="Solver_line$L$27">
          <a:extLst>
            <a:ext uri="{FF2B5EF4-FFF2-40B4-BE49-F238E27FC236}">
              <a16:creationId xmlns:a16="http://schemas.microsoft.com/office/drawing/2014/main" id="{31342D16-35A7-B8C6-A85A-E471579BA31C}"/>
            </a:ext>
          </a:extLst>
        </xdr:cNvPr>
        <xdr:cNvCxnSpPr/>
      </xdr:nvCxnSpPr>
      <xdr:spPr>
        <a:xfrm>
          <a:off x="5600700" y="4918710"/>
          <a:ext cx="62484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18</xdr:row>
      <xdr:rowOff>80010</xdr:rowOff>
    </xdr:from>
    <xdr:to>
      <xdr:col>13</xdr:col>
      <xdr:colOff>0</xdr:colOff>
      <xdr:row>26</xdr:row>
      <xdr:rowOff>80010</xdr:rowOff>
    </xdr:to>
    <xdr:cxnSp macro="">
      <xdr:nvCxnSpPr>
        <xdr:cNvPr id="748" name="Solver_shapecon$P$19">
          <a:extLst>
            <a:ext uri="{FF2B5EF4-FFF2-40B4-BE49-F238E27FC236}">
              <a16:creationId xmlns:a16="http://schemas.microsoft.com/office/drawing/2014/main" id="{360A3EF4-2627-9326-399E-866011FE4076}"/>
            </a:ext>
          </a:extLst>
        </xdr:cNvPr>
        <xdr:cNvCxnSpPr/>
      </xdr:nvCxnSpPr>
      <xdr:spPr>
        <a:xfrm flipV="1">
          <a:off x="6385560" y="3455670"/>
          <a:ext cx="259080" cy="146304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18</xdr:row>
      <xdr:rowOff>0</xdr:rowOff>
    </xdr:from>
    <xdr:to>
      <xdr:col>16</xdr:col>
      <xdr:colOff>691</xdr:colOff>
      <xdr:row>18</xdr:row>
      <xdr:rowOff>160866</xdr:rowOff>
    </xdr:to>
    <xdr:sp macro="" textlink="">
      <xdr:nvSpPr>
        <xdr:cNvPr id="749" name="Solver_shape$P$19">
          <a:extLst>
            <a:ext uri="{FF2B5EF4-FFF2-40B4-BE49-F238E27FC236}">
              <a16:creationId xmlns:a16="http://schemas.microsoft.com/office/drawing/2014/main" id="{C5C45A6E-4DD4-FC0C-59BA-7545B6EA907A}"/>
            </a:ext>
          </a:extLst>
        </xdr:cNvPr>
        <xdr:cNvSpPr/>
      </xdr:nvSpPr>
      <xdr:spPr>
        <a:xfrm>
          <a:off x="8846820" y="3375660"/>
          <a:ext cx="160019" cy="160020"/>
        </a:xfrm>
        <a:prstGeom prst="flowChartConnector">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18</xdr:row>
      <xdr:rowOff>80010</xdr:rowOff>
    </xdr:from>
    <xdr:to>
      <xdr:col>15</xdr:col>
      <xdr:colOff>0</xdr:colOff>
      <xdr:row>18</xdr:row>
      <xdr:rowOff>80010</xdr:rowOff>
    </xdr:to>
    <xdr:cxnSp macro="">
      <xdr:nvCxnSpPr>
        <xdr:cNvPr id="750" name="Solver_line$P$19">
          <a:extLst>
            <a:ext uri="{FF2B5EF4-FFF2-40B4-BE49-F238E27FC236}">
              <a16:creationId xmlns:a16="http://schemas.microsoft.com/office/drawing/2014/main" id="{387B258A-4EFC-A790-1C02-781C981CD4A1}"/>
            </a:ext>
          </a:extLst>
        </xdr:cNvPr>
        <xdr:cNvCxnSpPr/>
      </xdr:nvCxnSpPr>
      <xdr:spPr>
        <a:xfrm>
          <a:off x="6644640" y="3455670"/>
          <a:ext cx="220218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11</xdr:row>
      <xdr:rowOff>80010</xdr:rowOff>
    </xdr:from>
    <xdr:to>
      <xdr:col>17</xdr:col>
      <xdr:colOff>0</xdr:colOff>
      <xdr:row>18</xdr:row>
      <xdr:rowOff>80010</xdr:rowOff>
    </xdr:to>
    <xdr:cxnSp macro="">
      <xdr:nvCxnSpPr>
        <xdr:cNvPr id="751" name="Solver_shapecon$T$12">
          <a:extLst>
            <a:ext uri="{FF2B5EF4-FFF2-40B4-BE49-F238E27FC236}">
              <a16:creationId xmlns:a16="http://schemas.microsoft.com/office/drawing/2014/main" id="{D277D553-428A-B407-CE4E-3615145AE952}"/>
            </a:ext>
          </a:extLst>
        </xdr:cNvPr>
        <xdr:cNvCxnSpPr/>
      </xdr:nvCxnSpPr>
      <xdr:spPr>
        <a:xfrm flipV="1">
          <a:off x="9006840" y="2175510"/>
          <a:ext cx="259080" cy="128016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0</xdr:colOff>
      <xdr:row>11</xdr:row>
      <xdr:rowOff>0</xdr:rowOff>
    </xdr:from>
    <xdr:to>
      <xdr:col>20</xdr:col>
      <xdr:colOff>8467</xdr:colOff>
      <xdr:row>11</xdr:row>
      <xdr:rowOff>160867</xdr:rowOff>
    </xdr:to>
    <xdr:sp macro="" textlink="">
      <xdr:nvSpPr>
        <xdr:cNvPr id="752" name="Solver_shape$T$12">
          <a:extLst>
            <a:ext uri="{FF2B5EF4-FFF2-40B4-BE49-F238E27FC236}">
              <a16:creationId xmlns:a16="http://schemas.microsoft.com/office/drawing/2014/main" id="{0DCA7929-280E-DE1F-98EC-E626579FFB20}"/>
            </a:ext>
          </a:extLst>
        </xdr:cNvPr>
        <xdr:cNvSpPr/>
      </xdr:nvSpPr>
      <xdr:spPr>
        <a:xfrm>
          <a:off x="10279380" y="2095500"/>
          <a:ext cx="160020" cy="160020"/>
        </a:xfrm>
        <a:prstGeom prst="flowChartProcess">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11</xdr:row>
      <xdr:rowOff>80010</xdr:rowOff>
    </xdr:from>
    <xdr:to>
      <xdr:col>19</xdr:col>
      <xdr:colOff>0</xdr:colOff>
      <xdr:row>11</xdr:row>
      <xdr:rowOff>80010</xdr:rowOff>
    </xdr:to>
    <xdr:cxnSp macro="">
      <xdr:nvCxnSpPr>
        <xdr:cNvPr id="753" name="Solver_line$T$12">
          <a:extLst>
            <a:ext uri="{FF2B5EF4-FFF2-40B4-BE49-F238E27FC236}">
              <a16:creationId xmlns:a16="http://schemas.microsoft.com/office/drawing/2014/main" id="{F161A193-9A2D-6116-4137-A024DC1DF507}"/>
            </a:ext>
          </a:extLst>
        </xdr:cNvPr>
        <xdr:cNvCxnSpPr/>
      </xdr:nvCxnSpPr>
      <xdr:spPr>
        <a:xfrm>
          <a:off x="9265920" y="217551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7</xdr:row>
      <xdr:rowOff>80010</xdr:rowOff>
    </xdr:from>
    <xdr:to>
      <xdr:col>21</xdr:col>
      <xdr:colOff>0</xdr:colOff>
      <xdr:row>11</xdr:row>
      <xdr:rowOff>80010</xdr:rowOff>
    </xdr:to>
    <xdr:cxnSp macro="">
      <xdr:nvCxnSpPr>
        <xdr:cNvPr id="754" name="Solver_shapecon$X$8">
          <a:extLst>
            <a:ext uri="{FF2B5EF4-FFF2-40B4-BE49-F238E27FC236}">
              <a16:creationId xmlns:a16="http://schemas.microsoft.com/office/drawing/2014/main" id="{17B10236-324B-D401-42BE-05BE39D4E047}"/>
            </a:ext>
          </a:extLst>
        </xdr:cNvPr>
        <xdr:cNvCxnSpPr/>
      </xdr:nvCxnSpPr>
      <xdr:spPr>
        <a:xfrm flipV="1">
          <a:off x="10439400" y="1443990"/>
          <a:ext cx="259080" cy="73152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7</xdr:row>
      <xdr:rowOff>0</xdr:rowOff>
    </xdr:from>
    <xdr:to>
      <xdr:col>24</xdr:col>
      <xdr:colOff>1</xdr:colOff>
      <xdr:row>7</xdr:row>
      <xdr:rowOff>160867</xdr:rowOff>
    </xdr:to>
    <xdr:sp macro="" textlink="">
      <xdr:nvSpPr>
        <xdr:cNvPr id="755" name="Solver_shape$X$8">
          <a:extLst>
            <a:ext uri="{FF2B5EF4-FFF2-40B4-BE49-F238E27FC236}">
              <a16:creationId xmlns:a16="http://schemas.microsoft.com/office/drawing/2014/main" id="{1BB7D650-D4ED-CC44-8044-08234B6C5F8D}"/>
            </a:ext>
          </a:extLst>
        </xdr:cNvPr>
        <xdr:cNvSpPr/>
      </xdr:nvSpPr>
      <xdr:spPr>
        <a:xfrm>
          <a:off x="12054840" y="1363980"/>
          <a:ext cx="160020" cy="160020"/>
        </a:xfrm>
        <a:prstGeom prst="flowChartConnector">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7</xdr:row>
      <xdr:rowOff>80010</xdr:rowOff>
    </xdr:from>
    <xdr:to>
      <xdr:col>23</xdr:col>
      <xdr:colOff>0</xdr:colOff>
      <xdr:row>7</xdr:row>
      <xdr:rowOff>80010</xdr:rowOff>
    </xdr:to>
    <xdr:cxnSp macro="">
      <xdr:nvCxnSpPr>
        <xdr:cNvPr id="756" name="Solver_line$X$8">
          <a:extLst>
            <a:ext uri="{FF2B5EF4-FFF2-40B4-BE49-F238E27FC236}">
              <a16:creationId xmlns:a16="http://schemas.microsoft.com/office/drawing/2014/main" id="{91640DD5-04B0-FDF9-DE51-3FD82192B28E}"/>
            </a:ext>
          </a:extLst>
        </xdr:cNvPr>
        <xdr:cNvCxnSpPr/>
      </xdr:nvCxnSpPr>
      <xdr:spPr>
        <a:xfrm>
          <a:off x="10698480" y="1443990"/>
          <a:ext cx="13563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xdr:row>
      <xdr:rowOff>80010</xdr:rowOff>
    </xdr:from>
    <xdr:to>
      <xdr:col>25</xdr:col>
      <xdr:colOff>0</xdr:colOff>
      <xdr:row>7</xdr:row>
      <xdr:rowOff>80010</xdr:rowOff>
    </xdr:to>
    <xdr:cxnSp macro="">
      <xdr:nvCxnSpPr>
        <xdr:cNvPr id="757" name="Solver_shapecon$AB$6">
          <a:extLst>
            <a:ext uri="{FF2B5EF4-FFF2-40B4-BE49-F238E27FC236}">
              <a16:creationId xmlns:a16="http://schemas.microsoft.com/office/drawing/2014/main" id="{ADB8383E-4CB8-1EF6-C1F4-4015F9A43A3D}"/>
            </a:ext>
          </a:extLst>
        </xdr:cNvPr>
        <xdr:cNvCxnSpPr/>
      </xdr:nvCxnSpPr>
      <xdr:spPr>
        <a:xfrm flipV="1">
          <a:off x="12214860" y="1078230"/>
          <a:ext cx="259080" cy="36576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5</xdr:row>
      <xdr:rowOff>0</xdr:rowOff>
    </xdr:from>
    <xdr:to>
      <xdr:col>28</xdr:col>
      <xdr:colOff>0</xdr:colOff>
      <xdr:row>5</xdr:row>
      <xdr:rowOff>160867</xdr:rowOff>
    </xdr:to>
    <xdr:sp macro="" textlink="">
      <xdr:nvSpPr>
        <xdr:cNvPr id="758" name="Solver_shape$AB$6">
          <a:extLst>
            <a:ext uri="{FF2B5EF4-FFF2-40B4-BE49-F238E27FC236}">
              <a16:creationId xmlns:a16="http://schemas.microsoft.com/office/drawing/2014/main" id="{4D0A0248-E453-BF53-0847-7FE4F901708B}"/>
            </a:ext>
          </a:extLst>
        </xdr:cNvPr>
        <xdr:cNvSpPr/>
      </xdr:nvSpPr>
      <xdr:spPr>
        <a:xfrm rot="16200000">
          <a:off x="13487400" y="99822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5</xdr:row>
      <xdr:rowOff>80010</xdr:rowOff>
    </xdr:from>
    <xdr:to>
      <xdr:col>27</xdr:col>
      <xdr:colOff>0</xdr:colOff>
      <xdr:row>5</xdr:row>
      <xdr:rowOff>80010</xdr:rowOff>
    </xdr:to>
    <xdr:cxnSp macro="">
      <xdr:nvCxnSpPr>
        <xdr:cNvPr id="759" name="Solver_line$AB$6">
          <a:extLst>
            <a:ext uri="{FF2B5EF4-FFF2-40B4-BE49-F238E27FC236}">
              <a16:creationId xmlns:a16="http://schemas.microsoft.com/office/drawing/2014/main" id="{9A28E84D-5891-39D1-3D74-DD55CDDD2570}"/>
            </a:ext>
          </a:extLst>
        </xdr:cNvPr>
        <xdr:cNvCxnSpPr/>
      </xdr:nvCxnSpPr>
      <xdr:spPr>
        <a:xfrm>
          <a:off x="12473940" y="107823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7</xdr:row>
      <xdr:rowOff>80010</xdr:rowOff>
    </xdr:from>
    <xdr:to>
      <xdr:col>25</xdr:col>
      <xdr:colOff>0</xdr:colOff>
      <xdr:row>10</xdr:row>
      <xdr:rowOff>80010</xdr:rowOff>
    </xdr:to>
    <xdr:cxnSp macro="">
      <xdr:nvCxnSpPr>
        <xdr:cNvPr id="760" name="Solver_shapecon$AB$11">
          <a:extLst>
            <a:ext uri="{FF2B5EF4-FFF2-40B4-BE49-F238E27FC236}">
              <a16:creationId xmlns:a16="http://schemas.microsoft.com/office/drawing/2014/main" id="{6A94682B-BF18-213E-E5DE-733DFB303654}"/>
            </a:ext>
          </a:extLst>
        </xdr:cNvPr>
        <xdr:cNvCxnSpPr/>
      </xdr:nvCxnSpPr>
      <xdr:spPr>
        <a:xfrm>
          <a:off x="12214860" y="1421130"/>
          <a:ext cx="259080" cy="52578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10</xdr:row>
      <xdr:rowOff>0</xdr:rowOff>
    </xdr:from>
    <xdr:to>
      <xdr:col>28</xdr:col>
      <xdr:colOff>0</xdr:colOff>
      <xdr:row>10</xdr:row>
      <xdr:rowOff>160867</xdr:rowOff>
    </xdr:to>
    <xdr:sp macro="" textlink="">
      <xdr:nvSpPr>
        <xdr:cNvPr id="761" name="Solver_shape$AB$11">
          <a:extLst>
            <a:ext uri="{FF2B5EF4-FFF2-40B4-BE49-F238E27FC236}">
              <a16:creationId xmlns:a16="http://schemas.microsoft.com/office/drawing/2014/main" id="{8EC322AE-2133-0F53-3C9A-197025AF052B}"/>
            </a:ext>
          </a:extLst>
        </xdr:cNvPr>
        <xdr:cNvSpPr/>
      </xdr:nvSpPr>
      <xdr:spPr>
        <a:xfrm rot="16200000">
          <a:off x="13487400" y="186690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10</xdr:row>
      <xdr:rowOff>80010</xdr:rowOff>
    </xdr:from>
    <xdr:to>
      <xdr:col>27</xdr:col>
      <xdr:colOff>0</xdr:colOff>
      <xdr:row>10</xdr:row>
      <xdr:rowOff>80010</xdr:rowOff>
    </xdr:to>
    <xdr:cxnSp macro="">
      <xdr:nvCxnSpPr>
        <xdr:cNvPr id="762" name="Solver_line$AB$11">
          <a:extLst>
            <a:ext uri="{FF2B5EF4-FFF2-40B4-BE49-F238E27FC236}">
              <a16:creationId xmlns:a16="http://schemas.microsoft.com/office/drawing/2014/main" id="{953E3B6D-85AB-96B5-318E-22BFA1372A28}"/>
            </a:ext>
          </a:extLst>
        </xdr:cNvPr>
        <xdr:cNvCxnSpPr/>
      </xdr:nvCxnSpPr>
      <xdr:spPr>
        <a:xfrm>
          <a:off x="12473940" y="194691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xdr:row>
      <xdr:rowOff>80010</xdr:rowOff>
    </xdr:from>
    <xdr:to>
      <xdr:col>21</xdr:col>
      <xdr:colOff>0</xdr:colOff>
      <xdr:row>15</xdr:row>
      <xdr:rowOff>80010</xdr:rowOff>
    </xdr:to>
    <xdr:cxnSp macro="">
      <xdr:nvCxnSpPr>
        <xdr:cNvPr id="763" name="Solver_shapecon$X$16">
          <a:extLst>
            <a:ext uri="{FF2B5EF4-FFF2-40B4-BE49-F238E27FC236}">
              <a16:creationId xmlns:a16="http://schemas.microsoft.com/office/drawing/2014/main" id="{285B5B5A-2236-769E-87A4-14C58B25A906}"/>
            </a:ext>
          </a:extLst>
        </xdr:cNvPr>
        <xdr:cNvCxnSpPr/>
      </xdr:nvCxnSpPr>
      <xdr:spPr>
        <a:xfrm>
          <a:off x="10439400" y="2106930"/>
          <a:ext cx="259080" cy="70866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15</xdr:row>
      <xdr:rowOff>0</xdr:rowOff>
    </xdr:from>
    <xdr:to>
      <xdr:col>24</xdr:col>
      <xdr:colOff>1</xdr:colOff>
      <xdr:row>15</xdr:row>
      <xdr:rowOff>160866</xdr:rowOff>
    </xdr:to>
    <xdr:sp macro="" textlink="">
      <xdr:nvSpPr>
        <xdr:cNvPr id="764" name="Solver_shape$X$16">
          <a:extLst>
            <a:ext uri="{FF2B5EF4-FFF2-40B4-BE49-F238E27FC236}">
              <a16:creationId xmlns:a16="http://schemas.microsoft.com/office/drawing/2014/main" id="{84F67DE3-3309-B806-A410-DFD5CD9ED2A8}"/>
            </a:ext>
          </a:extLst>
        </xdr:cNvPr>
        <xdr:cNvSpPr/>
      </xdr:nvSpPr>
      <xdr:spPr>
        <a:xfrm rot="16200000">
          <a:off x="12054840" y="273558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15</xdr:row>
      <xdr:rowOff>80010</xdr:rowOff>
    </xdr:from>
    <xdr:to>
      <xdr:col>27</xdr:col>
      <xdr:colOff>0</xdr:colOff>
      <xdr:row>15</xdr:row>
      <xdr:rowOff>80010</xdr:rowOff>
    </xdr:to>
    <xdr:cxnSp macro="">
      <xdr:nvCxnSpPr>
        <xdr:cNvPr id="765" name="Solver_dash$X$16">
          <a:extLst>
            <a:ext uri="{FF2B5EF4-FFF2-40B4-BE49-F238E27FC236}">
              <a16:creationId xmlns:a16="http://schemas.microsoft.com/office/drawing/2014/main" id="{1CDF7AC6-C4A9-42EF-D8BB-9A56983539BC}"/>
            </a:ext>
          </a:extLst>
        </xdr:cNvPr>
        <xdr:cNvCxnSpPr/>
      </xdr:nvCxnSpPr>
      <xdr:spPr>
        <a:xfrm>
          <a:off x="12214860" y="2815590"/>
          <a:ext cx="1272540" cy="0"/>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15</xdr:row>
      <xdr:rowOff>80010</xdr:rowOff>
    </xdr:from>
    <xdr:to>
      <xdr:col>23</xdr:col>
      <xdr:colOff>0</xdr:colOff>
      <xdr:row>15</xdr:row>
      <xdr:rowOff>80010</xdr:rowOff>
    </xdr:to>
    <xdr:cxnSp macro="">
      <xdr:nvCxnSpPr>
        <xdr:cNvPr id="766" name="Solver_line$X$16">
          <a:extLst>
            <a:ext uri="{FF2B5EF4-FFF2-40B4-BE49-F238E27FC236}">
              <a16:creationId xmlns:a16="http://schemas.microsoft.com/office/drawing/2014/main" id="{2F9AFF3E-8B4F-7CEA-779D-E2B9214F1489}"/>
            </a:ext>
          </a:extLst>
        </xdr:cNvPr>
        <xdr:cNvCxnSpPr/>
      </xdr:nvCxnSpPr>
      <xdr:spPr>
        <a:xfrm>
          <a:off x="10698480" y="2815590"/>
          <a:ext cx="13563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18</xdr:row>
      <xdr:rowOff>80010</xdr:rowOff>
    </xdr:from>
    <xdr:to>
      <xdr:col>17</xdr:col>
      <xdr:colOff>0</xdr:colOff>
      <xdr:row>26</xdr:row>
      <xdr:rowOff>80010</xdr:rowOff>
    </xdr:to>
    <xdr:cxnSp macro="">
      <xdr:nvCxnSpPr>
        <xdr:cNvPr id="767" name="Solver_shapecon$T$27">
          <a:extLst>
            <a:ext uri="{FF2B5EF4-FFF2-40B4-BE49-F238E27FC236}">
              <a16:creationId xmlns:a16="http://schemas.microsoft.com/office/drawing/2014/main" id="{E4C8FD87-982E-7324-B501-EE7BB77E1B7A}"/>
            </a:ext>
          </a:extLst>
        </xdr:cNvPr>
        <xdr:cNvCxnSpPr/>
      </xdr:nvCxnSpPr>
      <xdr:spPr>
        <a:xfrm>
          <a:off x="9006840" y="3341370"/>
          <a:ext cx="259080" cy="144018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0</xdr:colOff>
      <xdr:row>26</xdr:row>
      <xdr:rowOff>0</xdr:rowOff>
    </xdr:from>
    <xdr:to>
      <xdr:col>20</xdr:col>
      <xdr:colOff>8467</xdr:colOff>
      <xdr:row>26</xdr:row>
      <xdr:rowOff>160867</xdr:rowOff>
    </xdr:to>
    <xdr:sp macro="" textlink="">
      <xdr:nvSpPr>
        <xdr:cNvPr id="768" name="Solver_shape$T$27">
          <a:extLst>
            <a:ext uri="{FF2B5EF4-FFF2-40B4-BE49-F238E27FC236}">
              <a16:creationId xmlns:a16="http://schemas.microsoft.com/office/drawing/2014/main" id="{D857E33C-6DB1-DEEA-28DC-03A9DC8EBE94}"/>
            </a:ext>
          </a:extLst>
        </xdr:cNvPr>
        <xdr:cNvSpPr/>
      </xdr:nvSpPr>
      <xdr:spPr>
        <a:xfrm>
          <a:off x="10279380" y="4701540"/>
          <a:ext cx="160020" cy="160020"/>
        </a:xfrm>
        <a:prstGeom prst="flowChartProcess">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26</xdr:row>
      <xdr:rowOff>80010</xdr:rowOff>
    </xdr:from>
    <xdr:to>
      <xdr:col>19</xdr:col>
      <xdr:colOff>0</xdr:colOff>
      <xdr:row>26</xdr:row>
      <xdr:rowOff>80010</xdr:rowOff>
    </xdr:to>
    <xdr:cxnSp macro="">
      <xdr:nvCxnSpPr>
        <xdr:cNvPr id="769" name="Solver_line$T$27">
          <a:extLst>
            <a:ext uri="{FF2B5EF4-FFF2-40B4-BE49-F238E27FC236}">
              <a16:creationId xmlns:a16="http://schemas.microsoft.com/office/drawing/2014/main" id="{BB0265B6-3770-29F4-5FD4-16F7A8A30F9A}"/>
            </a:ext>
          </a:extLst>
        </xdr:cNvPr>
        <xdr:cNvCxnSpPr/>
      </xdr:nvCxnSpPr>
      <xdr:spPr>
        <a:xfrm>
          <a:off x="9265920" y="478155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22</xdr:row>
      <xdr:rowOff>80010</xdr:rowOff>
    </xdr:from>
    <xdr:to>
      <xdr:col>21</xdr:col>
      <xdr:colOff>0</xdr:colOff>
      <xdr:row>26</xdr:row>
      <xdr:rowOff>80010</xdr:rowOff>
    </xdr:to>
    <xdr:cxnSp macro="">
      <xdr:nvCxnSpPr>
        <xdr:cNvPr id="770" name="Solver_shapecon$X$23">
          <a:extLst>
            <a:ext uri="{FF2B5EF4-FFF2-40B4-BE49-F238E27FC236}">
              <a16:creationId xmlns:a16="http://schemas.microsoft.com/office/drawing/2014/main" id="{449EDAF6-174C-4F5B-6DDB-88C05B3FC760}"/>
            </a:ext>
          </a:extLst>
        </xdr:cNvPr>
        <xdr:cNvCxnSpPr/>
      </xdr:nvCxnSpPr>
      <xdr:spPr>
        <a:xfrm flipV="1">
          <a:off x="10439400" y="4050030"/>
          <a:ext cx="259080" cy="73152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22</xdr:row>
      <xdr:rowOff>0</xdr:rowOff>
    </xdr:from>
    <xdr:to>
      <xdr:col>24</xdr:col>
      <xdr:colOff>1</xdr:colOff>
      <xdr:row>22</xdr:row>
      <xdr:rowOff>160867</xdr:rowOff>
    </xdr:to>
    <xdr:sp macro="" textlink="">
      <xdr:nvSpPr>
        <xdr:cNvPr id="771" name="Solver_shape$X$23">
          <a:extLst>
            <a:ext uri="{FF2B5EF4-FFF2-40B4-BE49-F238E27FC236}">
              <a16:creationId xmlns:a16="http://schemas.microsoft.com/office/drawing/2014/main" id="{DAC86522-6898-D0D0-60C3-B80098C811D0}"/>
            </a:ext>
          </a:extLst>
        </xdr:cNvPr>
        <xdr:cNvSpPr/>
      </xdr:nvSpPr>
      <xdr:spPr>
        <a:xfrm>
          <a:off x="12054840" y="3970020"/>
          <a:ext cx="160020" cy="160020"/>
        </a:xfrm>
        <a:prstGeom prst="flowChartConnector">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22</xdr:row>
      <xdr:rowOff>80010</xdr:rowOff>
    </xdr:from>
    <xdr:to>
      <xdr:col>23</xdr:col>
      <xdr:colOff>0</xdr:colOff>
      <xdr:row>22</xdr:row>
      <xdr:rowOff>80010</xdr:rowOff>
    </xdr:to>
    <xdr:cxnSp macro="">
      <xdr:nvCxnSpPr>
        <xdr:cNvPr id="772" name="Solver_line$X$23">
          <a:extLst>
            <a:ext uri="{FF2B5EF4-FFF2-40B4-BE49-F238E27FC236}">
              <a16:creationId xmlns:a16="http://schemas.microsoft.com/office/drawing/2014/main" id="{861EFA15-E10D-0285-27D7-55F464C89255}"/>
            </a:ext>
          </a:extLst>
        </xdr:cNvPr>
        <xdr:cNvCxnSpPr/>
      </xdr:nvCxnSpPr>
      <xdr:spPr>
        <a:xfrm>
          <a:off x="10698480" y="4050030"/>
          <a:ext cx="13563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20</xdr:row>
      <xdr:rowOff>80010</xdr:rowOff>
    </xdr:from>
    <xdr:to>
      <xdr:col>25</xdr:col>
      <xdr:colOff>0</xdr:colOff>
      <xdr:row>22</xdr:row>
      <xdr:rowOff>80010</xdr:rowOff>
    </xdr:to>
    <xdr:cxnSp macro="">
      <xdr:nvCxnSpPr>
        <xdr:cNvPr id="773" name="Solver_shapecon$AB$21">
          <a:extLst>
            <a:ext uri="{FF2B5EF4-FFF2-40B4-BE49-F238E27FC236}">
              <a16:creationId xmlns:a16="http://schemas.microsoft.com/office/drawing/2014/main" id="{79F1575E-EA2D-5CED-0AE7-DF632B1FB196}"/>
            </a:ext>
          </a:extLst>
        </xdr:cNvPr>
        <xdr:cNvCxnSpPr/>
      </xdr:nvCxnSpPr>
      <xdr:spPr>
        <a:xfrm flipV="1">
          <a:off x="12214860" y="3684270"/>
          <a:ext cx="259080" cy="36576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20</xdr:row>
      <xdr:rowOff>0</xdr:rowOff>
    </xdr:from>
    <xdr:to>
      <xdr:col>28</xdr:col>
      <xdr:colOff>0</xdr:colOff>
      <xdr:row>20</xdr:row>
      <xdr:rowOff>160867</xdr:rowOff>
    </xdr:to>
    <xdr:sp macro="" textlink="">
      <xdr:nvSpPr>
        <xdr:cNvPr id="774" name="Solver_shape$AB$21">
          <a:extLst>
            <a:ext uri="{FF2B5EF4-FFF2-40B4-BE49-F238E27FC236}">
              <a16:creationId xmlns:a16="http://schemas.microsoft.com/office/drawing/2014/main" id="{D7D6A73B-9DFA-4ED5-F9B9-DD4189CEFB64}"/>
            </a:ext>
          </a:extLst>
        </xdr:cNvPr>
        <xdr:cNvSpPr/>
      </xdr:nvSpPr>
      <xdr:spPr>
        <a:xfrm rot="16200000">
          <a:off x="13487400" y="360426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20</xdr:row>
      <xdr:rowOff>80010</xdr:rowOff>
    </xdr:from>
    <xdr:to>
      <xdr:col>27</xdr:col>
      <xdr:colOff>0</xdr:colOff>
      <xdr:row>20</xdr:row>
      <xdr:rowOff>80010</xdr:rowOff>
    </xdr:to>
    <xdr:cxnSp macro="">
      <xdr:nvCxnSpPr>
        <xdr:cNvPr id="775" name="Solver_line$AB$21">
          <a:extLst>
            <a:ext uri="{FF2B5EF4-FFF2-40B4-BE49-F238E27FC236}">
              <a16:creationId xmlns:a16="http://schemas.microsoft.com/office/drawing/2014/main" id="{1E522CDF-1CF3-AA4C-CAFF-C3A12FB0C7B4}"/>
            </a:ext>
          </a:extLst>
        </xdr:cNvPr>
        <xdr:cNvCxnSpPr/>
      </xdr:nvCxnSpPr>
      <xdr:spPr>
        <a:xfrm>
          <a:off x="12473940" y="368427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22</xdr:row>
      <xdr:rowOff>80010</xdr:rowOff>
    </xdr:from>
    <xdr:to>
      <xdr:col>25</xdr:col>
      <xdr:colOff>0</xdr:colOff>
      <xdr:row>25</xdr:row>
      <xdr:rowOff>80010</xdr:rowOff>
    </xdr:to>
    <xdr:cxnSp macro="">
      <xdr:nvCxnSpPr>
        <xdr:cNvPr id="776" name="Solver_shapecon$AB$26">
          <a:extLst>
            <a:ext uri="{FF2B5EF4-FFF2-40B4-BE49-F238E27FC236}">
              <a16:creationId xmlns:a16="http://schemas.microsoft.com/office/drawing/2014/main" id="{6055FB78-8BC9-0612-4105-AC68DBE18177}"/>
            </a:ext>
          </a:extLst>
        </xdr:cNvPr>
        <xdr:cNvCxnSpPr/>
      </xdr:nvCxnSpPr>
      <xdr:spPr>
        <a:xfrm>
          <a:off x="12214860" y="4027170"/>
          <a:ext cx="259080" cy="52578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0</xdr:colOff>
      <xdr:row>25</xdr:row>
      <xdr:rowOff>0</xdr:rowOff>
    </xdr:from>
    <xdr:to>
      <xdr:col>28</xdr:col>
      <xdr:colOff>0</xdr:colOff>
      <xdr:row>25</xdr:row>
      <xdr:rowOff>160867</xdr:rowOff>
    </xdr:to>
    <xdr:sp macro="" textlink="">
      <xdr:nvSpPr>
        <xdr:cNvPr id="777" name="Solver_shape$AB$26">
          <a:extLst>
            <a:ext uri="{FF2B5EF4-FFF2-40B4-BE49-F238E27FC236}">
              <a16:creationId xmlns:a16="http://schemas.microsoft.com/office/drawing/2014/main" id="{BDC37EDF-7001-CBD8-8778-6CE2A2698A35}"/>
            </a:ext>
          </a:extLst>
        </xdr:cNvPr>
        <xdr:cNvSpPr/>
      </xdr:nvSpPr>
      <xdr:spPr>
        <a:xfrm rot="16200000">
          <a:off x="13487400" y="447294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25</xdr:row>
      <xdr:rowOff>80010</xdr:rowOff>
    </xdr:from>
    <xdr:to>
      <xdr:col>27</xdr:col>
      <xdr:colOff>0</xdr:colOff>
      <xdr:row>25</xdr:row>
      <xdr:rowOff>80010</xdr:rowOff>
    </xdr:to>
    <xdr:cxnSp macro="">
      <xdr:nvCxnSpPr>
        <xdr:cNvPr id="778" name="Solver_line$AB$26">
          <a:extLst>
            <a:ext uri="{FF2B5EF4-FFF2-40B4-BE49-F238E27FC236}">
              <a16:creationId xmlns:a16="http://schemas.microsoft.com/office/drawing/2014/main" id="{A451C193-E101-CD05-618C-CACFFA3AEC4C}"/>
            </a:ext>
          </a:extLst>
        </xdr:cNvPr>
        <xdr:cNvCxnSpPr/>
      </xdr:nvCxnSpPr>
      <xdr:spPr>
        <a:xfrm>
          <a:off x="12473940" y="4552950"/>
          <a:ext cx="10134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26</xdr:row>
      <xdr:rowOff>80010</xdr:rowOff>
    </xdr:from>
    <xdr:to>
      <xdr:col>21</xdr:col>
      <xdr:colOff>0</xdr:colOff>
      <xdr:row>30</xdr:row>
      <xdr:rowOff>80010</xdr:rowOff>
    </xdr:to>
    <xdr:cxnSp macro="">
      <xdr:nvCxnSpPr>
        <xdr:cNvPr id="779" name="Solver_shapecon$X$31">
          <a:extLst>
            <a:ext uri="{FF2B5EF4-FFF2-40B4-BE49-F238E27FC236}">
              <a16:creationId xmlns:a16="http://schemas.microsoft.com/office/drawing/2014/main" id="{AFDB405C-9E52-CA0A-C96D-E834F525ED02}"/>
            </a:ext>
          </a:extLst>
        </xdr:cNvPr>
        <xdr:cNvCxnSpPr/>
      </xdr:nvCxnSpPr>
      <xdr:spPr>
        <a:xfrm>
          <a:off x="10439400" y="4712970"/>
          <a:ext cx="259080" cy="70866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30</xdr:row>
      <xdr:rowOff>0</xdr:rowOff>
    </xdr:from>
    <xdr:to>
      <xdr:col>24</xdr:col>
      <xdr:colOff>1</xdr:colOff>
      <xdr:row>30</xdr:row>
      <xdr:rowOff>160866</xdr:rowOff>
    </xdr:to>
    <xdr:sp macro="" textlink="">
      <xdr:nvSpPr>
        <xdr:cNvPr id="780" name="Solver_shape$X$31">
          <a:extLst>
            <a:ext uri="{FF2B5EF4-FFF2-40B4-BE49-F238E27FC236}">
              <a16:creationId xmlns:a16="http://schemas.microsoft.com/office/drawing/2014/main" id="{94CFAAE0-A800-0F37-1403-E6572D18D87B}"/>
            </a:ext>
          </a:extLst>
        </xdr:cNvPr>
        <xdr:cNvSpPr/>
      </xdr:nvSpPr>
      <xdr:spPr>
        <a:xfrm rot="16200000">
          <a:off x="12054840" y="5341620"/>
          <a:ext cx="160020"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30</xdr:row>
      <xdr:rowOff>80010</xdr:rowOff>
    </xdr:from>
    <xdr:to>
      <xdr:col>27</xdr:col>
      <xdr:colOff>0</xdr:colOff>
      <xdr:row>30</xdr:row>
      <xdr:rowOff>80010</xdr:rowOff>
    </xdr:to>
    <xdr:cxnSp macro="">
      <xdr:nvCxnSpPr>
        <xdr:cNvPr id="781" name="Solver_dash$X$31">
          <a:extLst>
            <a:ext uri="{FF2B5EF4-FFF2-40B4-BE49-F238E27FC236}">
              <a16:creationId xmlns:a16="http://schemas.microsoft.com/office/drawing/2014/main" id="{117DE0CD-C0E2-8B65-B6D3-117B697EABBC}"/>
            </a:ext>
          </a:extLst>
        </xdr:cNvPr>
        <xdr:cNvCxnSpPr/>
      </xdr:nvCxnSpPr>
      <xdr:spPr>
        <a:xfrm>
          <a:off x="12214860" y="5421630"/>
          <a:ext cx="1272540" cy="0"/>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30</xdr:row>
      <xdr:rowOff>80010</xdr:rowOff>
    </xdr:from>
    <xdr:to>
      <xdr:col>23</xdr:col>
      <xdr:colOff>0</xdr:colOff>
      <xdr:row>30</xdr:row>
      <xdr:rowOff>80010</xdr:rowOff>
    </xdr:to>
    <xdr:cxnSp macro="">
      <xdr:nvCxnSpPr>
        <xdr:cNvPr id="782" name="Solver_line$X$31">
          <a:extLst>
            <a:ext uri="{FF2B5EF4-FFF2-40B4-BE49-F238E27FC236}">
              <a16:creationId xmlns:a16="http://schemas.microsoft.com/office/drawing/2014/main" id="{821F21D1-35FE-1F54-23D0-1CEE1A189CA4}"/>
            </a:ext>
          </a:extLst>
        </xdr:cNvPr>
        <xdr:cNvCxnSpPr/>
      </xdr:nvCxnSpPr>
      <xdr:spPr>
        <a:xfrm>
          <a:off x="10698480" y="5421630"/>
          <a:ext cx="135636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26</xdr:row>
      <xdr:rowOff>80010</xdr:rowOff>
    </xdr:from>
    <xdr:to>
      <xdr:col>13</xdr:col>
      <xdr:colOff>0</xdr:colOff>
      <xdr:row>35</xdr:row>
      <xdr:rowOff>80010</xdr:rowOff>
    </xdr:to>
    <xdr:cxnSp macro="">
      <xdr:nvCxnSpPr>
        <xdr:cNvPr id="783" name="Solver_shapecon$P$36">
          <a:extLst>
            <a:ext uri="{FF2B5EF4-FFF2-40B4-BE49-F238E27FC236}">
              <a16:creationId xmlns:a16="http://schemas.microsoft.com/office/drawing/2014/main" id="{AA7EF64C-5818-B8F8-9BAB-27E89C3E639D}"/>
            </a:ext>
          </a:extLst>
        </xdr:cNvPr>
        <xdr:cNvCxnSpPr/>
      </xdr:nvCxnSpPr>
      <xdr:spPr>
        <a:xfrm>
          <a:off x="6385560" y="4712970"/>
          <a:ext cx="259080" cy="160020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35</xdr:row>
      <xdr:rowOff>0</xdr:rowOff>
    </xdr:from>
    <xdr:to>
      <xdr:col>16</xdr:col>
      <xdr:colOff>0</xdr:colOff>
      <xdr:row>35</xdr:row>
      <xdr:rowOff>160019</xdr:rowOff>
    </xdr:to>
    <xdr:sp macro="" textlink="">
      <xdr:nvSpPr>
        <xdr:cNvPr id="784" name="Solver_shape$P$36">
          <a:extLst>
            <a:ext uri="{FF2B5EF4-FFF2-40B4-BE49-F238E27FC236}">
              <a16:creationId xmlns:a16="http://schemas.microsoft.com/office/drawing/2014/main" id="{1CFBA31D-DD28-9251-4916-DAC368ADF4EE}"/>
            </a:ext>
          </a:extLst>
        </xdr:cNvPr>
        <xdr:cNvSpPr/>
      </xdr:nvSpPr>
      <xdr:spPr>
        <a:xfrm rot="16200000">
          <a:off x="8846820" y="6233160"/>
          <a:ext cx="160019" cy="160020"/>
        </a:xfrm>
        <a:prstGeom prst="flowChartExtract">
          <a:avLst/>
        </a:prstGeom>
        <a:noFill/>
        <a:ln w="25400">
          <a:solidFill>
            <a:schemeClr val="accent2"/>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35</xdr:row>
      <xdr:rowOff>80010</xdr:rowOff>
    </xdr:from>
    <xdr:to>
      <xdr:col>27</xdr:col>
      <xdr:colOff>0</xdr:colOff>
      <xdr:row>35</xdr:row>
      <xdr:rowOff>80010</xdr:rowOff>
    </xdr:to>
    <xdr:cxnSp macro="">
      <xdr:nvCxnSpPr>
        <xdr:cNvPr id="785" name="Solver_dash$P$36">
          <a:extLst>
            <a:ext uri="{FF2B5EF4-FFF2-40B4-BE49-F238E27FC236}">
              <a16:creationId xmlns:a16="http://schemas.microsoft.com/office/drawing/2014/main" id="{F3CE4392-AFE4-685B-5076-C301977E3F2E}"/>
            </a:ext>
          </a:extLst>
        </xdr:cNvPr>
        <xdr:cNvCxnSpPr/>
      </xdr:nvCxnSpPr>
      <xdr:spPr>
        <a:xfrm>
          <a:off x="9006840" y="6313170"/>
          <a:ext cx="4480560" cy="0"/>
        </a:xfrm>
        <a:prstGeom prst="line">
          <a:avLst/>
        </a:prstGeom>
        <a:ln>
          <a:solidFill>
            <a:schemeClr val="accent2"/>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35</xdr:row>
      <xdr:rowOff>80010</xdr:rowOff>
    </xdr:from>
    <xdr:to>
      <xdr:col>15</xdr:col>
      <xdr:colOff>0</xdr:colOff>
      <xdr:row>35</xdr:row>
      <xdr:rowOff>80010</xdr:rowOff>
    </xdr:to>
    <xdr:cxnSp macro="">
      <xdr:nvCxnSpPr>
        <xdr:cNvPr id="786" name="Solver_line$P$36">
          <a:extLst>
            <a:ext uri="{FF2B5EF4-FFF2-40B4-BE49-F238E27FC236}">
              <a16:creationId xmlns:a16="http://schemas.microsoft.com/office/drawing/2014/main" id="{55DA2D5B-FEA9-6307-71F3-6A173A8F035C}"/>
            </a:ext>
          </a:extLst>
        </xdr:cNvPr>
        <xdr:cNvCxnSpPr/>
      </xdr:nvCxnSpPr>
      <xdr:spPr>
        <a:xfrm>
          <a:off x="6644640" y="6313170"/>
          <a:ext cx="2202180" cy="0"/>
        </a:xfrm>
        <a:prstGeom prst="line">
          <a:avLst/>
        </a:prstGeom>
        <a:ln w="254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DBC00-75CF-40A2-877A-133976B64488}" name="Table2" displayName="Table2" ref="F5:N1005" totalsRowShown="0" headerRowDxfId="0" dataDxfId="1">
  <autoFilter ref="F5:N1005" xr:uid="{F2ADBC00-75CF-40A2-877A-133976B64488}"/>
  <tableColumns count="9">
    <tableColumn id="1" xr3:uid="{3B50E998-1581-4FB6-8939-FC283140AEF7}" name="Drug" dataDxfId="10">
      <calculatedColumnFormula>IF(RAND()&lt;=$C$5,3+(RAND()*2),0)</calculatedColumnFormula>
    </tableColumn>
    <tableColumn id="2" xr3:uid="{474AFCAA-F398-443F-939E-4454E4C89D9D}" name="Adv" dataDxfId="9">
      <calculatedColumnFormula>_xlfn.NORM.INV(RAND(),$C$8,$C$9)</calculatedColumnFormula>
    </tableColumn>
    <tableColumn id="3" xr3:uid="{36B00172-B11F-4EA1-86A6-402204EBC139}" name="Market share" dataDxfId="8">
      <calculatedColumnFormula>-1*LN(1-RAND())/(1/10)</calculatedColumnFormula>
    </tableColumn>
    <tableColumn id="4" xr3:uid="{73530C2E-612B-4784-80C9-CCCFE1F7E9C8}" name="Approve/Not" dataDxfId="7">
      <calculatedColumnFormula>IF(F6=0,0,1)</calculatedColumnFormula>
    </tableColumn>
    <tableColumn id="5" xr3:uid="{FDD2A102-F412-4003-8539-4B0397A62E59}" name="First year" dataDxfId="6">
      <calculatedColumnFormula>(H6*C13-G6-F6)*I6</calculatedColumnFormula>
    </tableColumn>
    <tableColumn id="6" xr3:uid="{2619CCF2-C180-4FB8-A6F9-F0591C0E1E14}" name="2nd" dataDxfId="5">
      <calculatedColumnFormula>(H6*$C$13-G6)*I6</calculatedColumnFormula>
    </tableColumn>
    <tableColumn id="7" xr3:uid="{E11DA189-4B41-434C-B709-65843D6149D6}" name="3rd" dataDxfId="4">
      <calculatedColumnFormula>(H6*$C$13-G6)*I6</calculatedColumnFormula>
    </tableColumn>
    <tableColumn id="8" xr3:uid="{AE3119AE-CA60-4BA7-A3C9-709C73F8CB2B}" name="4th" dataDxfId="3">
      <calculatedColumnFormula>(H6*$C$13-G6)*I6</calculatedColumnFormula>
    </tableColumn>
    <tableColumn id="9" xr3:uid="{C7BD4DD8-F1E0-49BC-805F-14819B4F8C64}" name="Potential profit" dataDxfId="2">
      <calculatedColumnFormula>SUM(J6:M6)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434C-69BD-4EF5-9BC0-ACC3EFFA2229}">
  <dimension ref="A1:F20"/>
  <sheetViews>
    <sheetView topLeftCell="A11" zoomScale="130" zoomScaleNormal="130" workbookViewId="0">
      <selection activeCell="A14" sqref="A14:A15"/>
    </sheetView>
  </sheetViews>
  <sheetFormatPr defaultRowHeight="14.4" x14ac:dyDescent="0.3"/>
  <cols>
    <col min="1" max="1" width="73.88671875" customWidth="1"/>
    <col min="3" max="3" width="11.88671875" customWidth="1"/>
    <col min="4" max="4" width="20.5546875" customWidth="1"/>
    <col min="5" max="5" width="21.5546875" customWidth="1"/>
    <col min="6" max="6" width="17.88671875" customWidth="1"/>
  </cols>
  <sheetData>
    <row r="1" spans="1:6" ht="84.75" customHeight="1" x14ac:dyDescent="0.3">
      <c r="A1" s="1" t="s">
        <v>11</v>
      </c>
    </row>
    <row r="2" spans="1:6" x14ac:dyDescent="0.3">
      <c r="C2" s="2"/>
      <c r="D2" s="2" t="s">
        <v>4</v>
      </c>
      <c r="E2" s="2" t="s">
        <v>5</v>
      </c>
      <c r="F2" s="2" t="s">
        <v>6</v>
      </c>
    </row>
    <row r="3" spans="1:6" x14ac:dyDescent="0.3">
      <c r="A3" t="s">
        <v>0</v>
      </c>
      <c r="C3" s="2" t="s">
        <v>1</v>
      </c>
      <c r="D3" s="2">
        <v>2000</v>
      </c>
      <c r="E3" s="2">
        <v>0.15</v>
      </c>
      <c r="F3" s="2">
        <v>0.1</v>
      </c>
    </row>
    <row r="4" spans="1:6" x14ac:dyDescent="0.3">
      <c r="C4" s="2" t="s">
        <v>2</v>
      </c>
      <c r="D4" s="2">
        <v>4200</v>
      </c>
      <c r="E4" s="2">
        <v>0.2</v>
      </c>
      <c r="F4" s="2">
        <v>0.2</v>
      </c>
    </row>
    <row r="5" spans="1:6" x14ac:dyDescent="0.3">
      <c r="C5" s="2" t="s">
        <v>3</v>
      </c>
      <c r="D5" s="2">
        <v>2500</v>
      </c>
      <c r="E5" s="2">
        <v>0.1</v>
      </c>
      <c r="F5" s="2">
        <v>0.15</v>
      </c>
    </row>
    <row r="6" spans="1:6" x14ac:dyDescent="0.3">
      <c r="C6" s="2"/>
      <c r="D6" s="2"/>
      <c r="E6" s="2"/>
      <c r="F6" s="2"/>
    </row>
    <row r="7" spans="1:6" x14ac:dyDescent="0.3">
      <c r="C7" s="2"/>
      <c r="D7" s="2" t="s">
        <v>9</v>
      </c>
      <c r="E7" s="2" t="s">
        <v>10</v>
      </c>
      <c r="F7" s="2"/>
    </row>
    <row r="8" spans="1:6" x14ac:dyDescent="0.3">
      <c r="C8" s="2" t="s">
        <v>7</v>
      </c>
      <c r="D8" s="3">
        <v>16</v>
      </c>
      <c r="E8" s="3">
        <v>28</v>
      </c>
      <c r="F8" s="2"/>
    </row>
    <row r="9" spans="1:6" x14ac:dyDescent="0.3">
      <c r="C9" s="2" t="s">
        <v>8</v>
      </c>
      <c r="D9" s="3">
        <v>18.8</v>
      </c>
      <c r="E9" s="3">
        <v>29.5</v>
      </c>
      <c r="F9" s="2"/>
    </row>
    <row r="11" spans="1:6" ht="6.75" customHeight="1" x14ac:dyDescent="0.3"/>
    <row r="12" spans="1:6" ht="181.5" customHeight="1" x14ac:dyDescent="0.3">
      <c r="A12" s="4" t="s">
        <v>13</v>
      </c>
    </row>
    <row r="14" spans="1:6" x14ac:dyDescent="0.3">
      <c r="A14" t="s">
        <v>12</v>
      </c>
    </row>
    <row r="15" spans="1:6" x14ac:dyDescent="0.3">
      <c r="A15" t="s">
        <v>14</v>
      </c>
    </row>
    <row r="17" spans="1:1" ht="172.5" customHeight="1" x14ac:dyDescent="0.3">
      <c r="A17" s="4" t="s">
        <v>15</v>
      </c>
    </row>
    <row r="19" spans="1:1" x14ac:dyDescent="0.3">
      <c r="A19" t="s">
        <v>16</v>
      </c>
    </row>
    <row r="20" spans="1:1" x14ac:dyDescent="0.3">
      <c r="A20"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7181B-346F-40FF-A1E1-AB151216D18B}">
  <dimension ref="A1:AC49"/>
  <sheetViews>
    <sheetView topLeftCell="C1" zoomScale="110" zoomScaleNormal="110" workbookViewId="0">
      <selection activeCell="A25" sqref="A25"/>
    </sheetView>
  </sheetViews>
  <sheetFormatPr defaultRowHeight="14.4" x14ac:dyDescent="0.3"/>
  <cols>
    <col min="5" max="5" width="10.77734375" bestFit="1" customWidth="1"/>
    <col min="6" max="6" width="7.33203125" bestFit="1" customWidth="1"/>
    <col min="7" max="9" width="7.33203125" customWidth="1"/>
    <col min="10" max="10" width="6" bestFit="1" customWidth="1"/>
    <col min="11" max="11" width="9.109375" bestFit="1" customWidth="1"/>
    <col min="12" max="12" width="2.21875" bestFit="1" customWidth="1"/>
    <col min="13" max="13" width="3.77734375" customWidth="1"/>
    <col min="14" max="14" width="25.44140625" bestFit="1" customWidth="1"/>
    <col min="15" max="15" width="6.6640625" bestFit="1" customWidth="1"/>
    <col min="16" max="16" width="2.33203125" customWidth="1"/>
    <col min="17" max="17" width="3.77734375" customWidth="1"/>
    <col min="18" max="18" width="7.5546875" bestFit="1" customWidth="1"/>
    <col min="19" max="19" width="7.21875" bestFit="1" customWidth="1"/>
    <col min="20" max="20" width="2.21875" bestFit="1" customWidth="1"/>
    <col min="21" max="21" width="3.77734375" customWidth="1"/>
    <col min="22" max="22" width="12.5546875" bestFit="1" customWidth="1"/>
    <col min="23" max="23" width="7.21875" bestFit="1" customWidth="1"/>
    <col min="24" max="24" width="2.33203125" customWidth="1"/>
    <col min="25" max="25" width="3.77734375" customWidth="1"/>
    <col min="26" max="26" width="7.5546875" bestFit="1" customWidth="1"/>
    <col min="27" max="27" width="7.21875" bestFit="1" customWidth="1"/>
    <col min="28" max="28" width="2.33203125" customWidth="1"/>
    <col min="29" max="29" width="7.21875" bestFit="1" customWidth="1"/>
  </cols>
  <sheetData>
    <row r="1" spans="1:29" x14ac:dyDescent="0.3">
      <c r="A1" s="32" t="s">
        <v>52</v>
      </c>
      <c r="B1" s="33"/>
      <c r="C1" s="33"/>
      <c r="D1" s="33"/>
      <c r="E1" s="33"/>
      <c r="F1" s="33"/>
      <c r="G1" s="33"/>
      <c r="H1" s="33"/>
      <c r="I1" s="33"/>
      <c r="J1" s="33"/>
      <c r="K1" s="33"/>
      <c r="L1" s="33"/>
      <c r="M1" s="33"/>
      <c r="N1" s="33"/>
      <c r="O1" s="33"/>
      <c r="P1" s="33"/>
      <c r="Q1" s="33"/>
      <c r="R1" s="33"/>
      <c r="S1" s="33"/>
      <c r="T1" s="33"/>
      <c r="U1" s="33"/>
      <c r="V1" s="33"/>
      <c r="W1" s="33"/>
      <c r="X1" s="33"/>
      <c r="Y1" s="33"/>
      <c r="Z1" s="33"/>
    </row>
    <row r="2" spans="1:29" x14ac:dyDescent="0.3">
      <c r="A2" s="33"/>
      <c r="B2" s="33"/>
      <c r="C2" s="33"/>
      <c r="D2" s="33"/>
      <c r="E2" s="33"/>
      <c r="F2" s="33"/>
      <c r="G2" s="33"/>
      <c r="H2" s="33"/>
      <c r="I2" s="33"/>
      <c r="J2" s="33"/>
      <c r="K2" s="33"/>
      <c r="L2" s="33"/>
      <c r="M2" s="33"/>
      <c r="N2" s="33"/>
      <c r="O2" s="33"/>
      <c r="P2" s="33"/>
      <c r="Q2" s="33"/>
      <c r="R2" s="33"/>
      <c r="S2" s="33"/>
      <c r="T2" s="33"/>
      <c r="U2" s="33"/>
      <c r="V2" s="33"/>
      <c r="W2" s="33"/>
      <c r="X2" s="33"/>
      <c r="Y2" s="33"/>
      <c r="Z2" s="33"/>
    </row>
    <row r="3" spans="1:29" ht="21" customHeight="1" x14ac:dyDescent="0.3">
      <c r="A3" s="33"/>
      <c r="B3" s="33"/>
      <c r="C3" s="33"/>
      <c r="D3" s="33"/>
      <c r="E3" s="33"/>
      <c r="F3" s="33"/>
      <c r="G3" s="33"/>
      <c r="H3" s="33"/>
      <c r="I3" s="33"/>
      <c r="J3" s="33"/>
      <c r="K3" s="33"/>
      <c r="L3" s="33"/>
      <c r="M3" s="33"/>
      <c r="N3" s="33"/>
      <c r="O3" s="33"/>
      <c r="P3" s="33"/>
      <c r="Q3" s="33"/>
      <c r="R3" s="33"/>
      <c r="S3" s="33"/>
      <c r="T3" s="33"/>
      <c r="U3" s="33"/>
      <c r="V3" s="33"/>
      <c r="W3" s="33"/>
      <c r="X3" s="33"/>
      <c r="Y3" s="33"/>
      <c r="Z3" s="33"/>
    </row>
    <row r="4" spans="1:29" x14ac:dyDescent="0.3">
      <c r="R4" s="17"/>
      <c r="Z4" s="17">
        <v>0.5</v>
      </c>
    </row>
    <row r="5" spans="1:29" x14ac:dyDescent="0.3">
      <c r="Z5" t="s">
        <v>55</v>
      </c>
    </row>
    <row r="6" spans="1:29" x14ac:dyDescent="0.3">
      <c r="R6" s="17"/>
      <c r="AC6">
        <f>SUM($Z$7,$V$9,$R$13,$N$20)</f>
        <v>64000</v>
      </c>
    </row>
    <row r="7" spans="1:29" x14ac:dyDescent="0.3">
      <c r="B7" s="6" t="s">
        <v>53</v>
      </c>
      <c r="E7" s="6" t="s">
        <v>54</v>
      </c>
      <c r="V7" t="s">
        <v>57</v>
      </c>
      <c r="Z7">
        <v>44000</v>
      </c>
      <c r="AA7">
        <f>$AC$6</f>
        <v>64000</v>
      </c>
    </row>
    <row r="8" spans="1:29" x14ac:dyDescent="0.3">
      <c r="B8">
        <v>100000</v>
      </c>
      <c r="E8">
        <v>100000</v>
      </c>
    </row>
    <row r="9" spans="1:29" x14ac:dyDescent="0.3">
      <c r="A9" s="53"/>
      <c r="B9" s="53"/>
      <c r="C9" s="53"/>
      <c r="D9" s="53"/>
      <c r="E9" s="53">
        <f>B11*1.2</f>
        <v>144000</v>
      </c>
      <c r="R9" s="18"/>
      <c r="V9">
        <v>0</v>
      </c>
      <c r="W9">
        <f>IF(ABS(1-SUM($Z$4,$Z$9))&lt;=0.00001,SUM($Z$4*$AA$7,$Z$9*$AA$12),NA())</f>
        <v>46000</v>
      </c>
      <c r="Z9" s="17">
        <v>0.5</v>
      </c>
    </row>
    <row r="10" spans="1:29" x14ac:dyDescent="0.3">
      <c r="A10" s="53"/>
      <c r="B10" s="53"/>
      <c r="C10" s="53"/>
      <c r="D10" s="53">
        <v>0.5</v>
      </c>
      <c r="E10" s="58">
        <f>E9-E8</f>
        <v>44000</v>
      </c>
      <c r="R10" s="17">
        <v>0.5</v>
      </c>
      <c r="Z10" t="s">
        <v>56</v>
      </c>
    </row>
    <row r="11" spans="1:29" x14ac:dyDescent="0.3">
      <c r="A11" s="53"/>
      <c r="B11" s="53">
        <v>120000</v>
      </c>
      <c r="C11" s="53"/>
      <c r="D11" s="53"/>
      <c r="E11" s="53"/>
      <c r="R11" t="s">
        <v>74</v>
      </c>
      <c r="AC11">
        <f>SUM($Z$12,$V$9,$R$13,$N$20)</f>
        <v>28000</v>
      </c>
    </row>
    <row r="12" spans="1:29" x14ac:dyDescent="0.3">
      <c r="A12" s="53">
        <v>0.5</v>
      </c>
      <c r="B12" s="57">
        <f>B11-B8</f>
        <v>20000</v>
      </c>
      <c r="C12" s="53"/>
      <c r="D12" s="53"/>
      <c r="E12" s="53">
        <f>B11*0.9</f>
        <v>108000</v>
      </c>
      <c r="T12">
        <f>IF($S$13=$W$9,1,IF($S$13=$W$17,2))</f>
        <v>1</v>
      </c>
      <c r="Z12">
        <v>8000</v>
      </c>
      <c r="AA12">
        <f>$AC$11</f>
        <v>28000</v>
      </c>
    </row>
    <row r="13" spans="1:29" x14ac:dyDescent="0.3">
      <c r="A13" s="53"/>
      <c r="B13" s="53"/>
      <c r="C13" s="53"/>
      <c r="D13" s="53">
        <v>0.5</v>
      </c>
      <c r="E13" s="58">
        <f>E12-E8</f>
        <v>8000</v>
      </c>
      <c r="R13">
        <v>20000</v>
      </c>
      <c r="S13" s="19">
        <f>MAX($W$9,$W$17)</f>
        <v>46000</v>
      </c>
    </row>
    <row r="14" spans="1:29" x14ac:dyDescent="0.3">
      <c r="A14" s="59"/>
      <c r="B14" s="59"/>
      <c r="C14" s="59"/>
      <c r="D14" s="59"/>
      <c r="E14" s="59"/>
      <c r="R14" s="17"/>
      <c r="Z14" s="17"/>
    </row>
    <row r="15" spans="1:29" x14ac:dyDescent="0.3">
      <c r="A15" s="59"/>
      <c r="B15" s="59">
        <v>80000</v>
      </c>
      <c r="C15" s="59"/>
      <c r="D15" s="59"/>
      <c r="E15" s="59">
        <f>B15*1.2</f>
        <v>96000</v>
      </c>
      <c r="V15" t="s">
        <v>58</v>
      </c>
    </row>
    <row r="16" spans="1:29" x14ac:dyDescent="0.3">
      <c r="A16" s="59">
        <v>0.5</v>
      </c>
      <c r="B16" s="57">
        <f>B15-B8</f>
        <v>-20000</v>
      </c>
      <c r="C16" s="59"/>
      <c r="D16" s="59">
        <v>0.5</v>
      </c>
      <c r="E16" s="58">
        <f>E15-E8</f>
        <v>-4000</v>
      </c>
      <c r="R16" s="17"/>
      <c r="U16" s="16"/>
      <c r="AC16" s="19">
        <f>SUM($V$17,$R$13,$N$20)</f>
        <v>20000</v>
      </c>
    </row>
    <row r="17" spans="1:29" x14ac:dyDescent="0.3">
      <c r="A17" s="59"/>
      <c r="B17" s="59"/>
      <c r="C17" s="59"/>
      <c r="D17" s="59"/>
      <c r="E17" s="59"/>
      <c r="N17" s="18"/>
      <c r="O17" s="16"/>
      <c r="V17" s="18">
        <v>0</v>
      </c>
      <c r="W17" s="19">
        <f>$AC$16</f>
        <v>20000</v>
      </c>
      <c r="AA17" s="19"/>
    </row>
    <row r="18" spans="1:29" x14ac:dyDescent="0.3">
      <c r="A18" s="59"/>
      <c r="B18" s="59"/>
      <c r="C18" s="59"/>
      <c r="D18" s="59"/>
      <c r="E18" s="59">
        <f>B15*0.9</f>
        <v>72000</v>
      </c>
      <c r="M18" s="17"/>
      <c r="N18" s="18" t="s">
        <v>59</v>
      </c>
      <c r="Q18" s="17"/>
    </row>
    <row r="19" spans="1:29" x14ac:dyDescent="0.3">
      <c r="A19" s="59"/>
      <c r="B19" s="59"/>
      <c r="C19" s="59"/>
      <c r="D19" s="59">
        <v>0.5</v>
      </c>
      <c r="E19" s="58">
        <f>E18-E8</f>
        <v>-28000</v>
      </c>
      <c r="N19" s="17"/>
      <c r="R19" s="18"/>
      <c r="Z19" s="17">
        <v>0.5</v>
      </c>
    </row>
    <row r="20" spans="1:29" x14ac:dyDescent="0.3">
      <c r="K20" s="19"/>
      <c r="N20" s="18">
        <v>0</v>
      </c>
      <c r="O20">
        <f>IF(ABS(1-SUM($R$10,$R$25))&lt;=0.00001,SUM($R$10*$S$13,$R$25*$S$28),NA())</f>
        <v>13000</v>
      </c>
      <c r="R20" s="17"/>
      <c r="Z20" t="s">
        <v>55</v>
      </c>
    </row>
    <row r="21" spans="1:29" x14ac:dyDescent="0.3">
      <c r="N21" s="17"/>
      <c r="R21" s="17"/>
      <c r="AC21" s="19">
        <f>SUM($Z$22,$V$24,$R$28,$N$20)</f>
        <v>-24000</v>
      </c>
    </row>
    <row r="22" spans="1:29" x14ac:dyDescent="0.3">
      <c r="A22" s="6" t="s">
        <v>16</v>
      </c>
      <c r="K22" s="16"/>
      <c r="N22" s="18"/>
      <c r="V22" s="18" t="s">
        <v>57</v>
      </c>
      <c r="W22" s="16"/>
      <c r="Z22">
        <v>-4000</v>
      </c>
      <c r="AA22" s="19">
        <f>$AC$21</f>
        <v>-24000</v>
      </c>
    </row>
    <row r="23" spans="1:29" x14ac:dyDescent="0.3">
      <c r="A23" t="s">
        <v>82</v>
      </c>
      <c r="M23" s="18"/>
      <c r="N23" s="18"/>
      <c r="Q23" s="17"/>
      <c r="V23" s="17"/>
    </row>
    <row r="24" spans="1:29" x14ac:dyDescent="0.3">
      <c r="A24" t="s">
        <v>83</v>
      </c>
      <c r="K24" s="16"/>
      <c r="S24" s="16"/>
      <c r="V24">
        <v>0</v>
      </c>
      <c r="W24">
        <f>IF(ABS(1-SUM($Z$19,$Z$24))&lt;=0.00001,SUM($Z$19*$AA$22,$Z$24*$AA$27),NA())</f>
        <v>-36000</v>
      </c>
      <c r="Z24" s="17">
        <v>0.5</v>
      </c>
    </row>
    <row r="25" spans="1:29" x14ac:dyDescent="0.3">
      <c r="A25" t="s">
        <v>84</v>
      </c>
      <c r="K25" s="16"/>
      <c r="R25" s="17">
        <v>0.5</v>
      </c>
      <c r="Z25" t="s">
        <v>56</v>
      </c>
    </row>
    <row r="26" spans="1:29" x14ac:dyDescent="0.3">
      <c r="Q26" s="16"/>
      <c r="R26" t="s">
        <v>56</v>
      </c>
      <c r="AC26">
        <f>SUM($Z$27,$V$24,$R$28,$N$20)</f>
        <v>-48000</v>
      </c>
    </row>
    <row r="27" spans="1:29" x14ac:dyDescent="0.3">
      <c r="J27" s="16"/>
      <c r="L27">
        <f>IF($K$28=$O$20,1,IF($K$28=$O$37,2))</f>
        <v>1</v>
      </c>
      <c r="N27" s="18"/>
      <c r="T27">
        <f>IF($S$28=$W$24,1,IF($S$28=$W$32,2))</f>
        <v>2</v>
      </c>
      <c r="Z27">
        <v>-28000</v>
      </c>
      <c r="AA27">
        <f>$AC$26</f>
        <v>-48000</v>
      </c>
    </row>
    <row r="28" spans="1:29" x14ac:dyDescent="0.3">
      <c r="K28">
        <f>MAX($O$20,$O$37)</f>
        <v>13000</v>
      </c>
      <c r="N28" s="17"/>
      <c r="R28">
        <v>-20000</v>
      </c>
      <c r="S28" s="19">
        <f>MAX($W$24,$W$32)</f>
        <v>-20000</v>
      </c>
      <c r="V28" s="17"/>
    </row>
    <row r="30" spans="1:29" x14ac:dyDescent="0.3">
      <c r="V30" t="s">
        <v>58</v>
      </c>
    </row>
    <row r="31" spans="1:29" x14ac:dyDescent="0.3">
      <c r="AC31" s="19">
        <f>SUM($V$32,$R$28,$N$20)</f>
        <v>-20000</v>
      </c>
    </row>
    <row r="32" spans="1:29" x14ac:dyDescent="0.3">
      <c r="N32" s="18"/>
      <c r="O32" s="16"/>
      <c r="V32">
        <v>0</v>
      </c>
      <c r="W32" s="19">
        <f>$AC$31</f>
        <v>-20000</v>
      </c>
    </row>
    <row r="33" spans="1:29" x14ac:dyDescent="0.3">
      <c r="N33" s="17"/>
    </row>
    <row r="35" spans="1:29" x14ac:dyDescent="0.3">
      <c r="N35" s="17" t="s">
        <v>60</v>
      </c>
    </row>
    <row r="36" spans="1:29" x14ac:dyDescent="0.3">
      <c r="N36" s="17"/>
      <c r="AC36">
        <f>SUM($N$37)</f>
        <v>0</v>
      </c>
    </row>
    <row r="37" spans="1:29" x14ac:dyDescent="0.3">
      <c r="N37">
        <v>0</v>
      </c>
      <c r="O37">
        <f>$AC$36</f>
        <v>0</v>
      </c>
    </row>
    <row r="38" spans="1:29" x14ac:dyDescent="0.3">
      <c r="V38" s="17"/>
    </row>
    <row r="40" spans="1:29" x14ac:dyDescent="0.3">
      <c r="N40" t="s">
        <v>62</v>
      </c>
    </row>
    <row r="43" spans="1:29" x14ac:dyDescent="0.3">
      <c r="V43" s="17"/>
    </row>
    <row r="48" spans="1:29" x14ac:dyDescent="0.3">
      <c r="A48" s="6" t="s">
        <v>17</v>
      </c>
    </row>
    <row r="49" spans="1:1" x14ac:dyDescent="0.3">
      <c r="A49" t="s">
        <v>61</v>
      </c>
    </row>
  </sheetData>
  <mergeCells count="1">
    <mergeCell ref="A1:Z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83AF5-6DA2-401B-A7F8-EFE1EEEBF32B}">
  <dimension ref="A1:S1005"/>
  <sheetViews>
    <sheetView topLeftCell="A18" zoomScale="110" zoomScaleNormal="110" workbookViewId="0">
      <selection activeCell="E5" sqref="E5"/>
    </sheetView>
  </sheetViews>
  <sheetFormatPr defaultRowHeight="14.4" x14ac:dyDescent="0.3"/>
  <cols>
    <col min="1" max="1" width="17.5546875" customWidth="1"/>
    <col min="2" max="2" width="23.33203125" bestFit="1" customWidth="1"/>
    <col min="3" max="3" width="12" bestFit="1" customWidth="1"/>
    <col min="6" max="6" width="23.109375" customWidth="1"/>
    <col min="7" max="7" width="13.5546875" customWidth="1"/>
    <col min="8" max="8" width="18.5546875" customWidth="1"/>
    <col min="9" max="9" width="15.88671875" customWidth="1"/>
    <col min="10" max="10" width="12.109375" bestFit="1" customWidth="1"/>
    <col min="14" max="14" width="15.6640625" customWidth="1"/>
    <col min="15" max="15" width="13.44140625" bestFit="1" customWidth="1"/>
  </cols>
  <sheetData>
    <row r="1" spans="1:19" x14ac:dyDescent="0.3">
      <c r="A1" s="32" t="s">
        <v>39</v>
      </c>
      <c r="B1" s="33"/>
      <c r="C1" s="33"/>
      <c r="D1" s="33"/>
      <c r="E1" s="33"/>
      <c r="F1" s="33"/>
      <c r="G1" s="33"/>
      <c r="H1" s="33"/>
      <c r="I1" s="33"/>
      <c r="J1" s="33"/>
      <c r="K1" s="33"/>
      <c r="L1" s="33"/>
      <c r="M1" s="33"/>
      <c r="N1" s="33"/>
      <c r="O1" s="33"/>
      <c r="P1" s="33"/>
      <c r="Q1" s="33"/>
      <c r="R1" s="33"/>
      <c r="S1" s="33"/>
    </row>
    <row r="2" spans="1:19" x14ac:dyDescent="0.3">
      <c r="A2" s="33"/>
      <c r="B2" s="33"/>
      <c r="C2" s="33"/>
      <c r="D2" s="33"/>
      <c r="E2" s="33"/>
      <c r="F2" s="33"/>
      <c r="G2" s="33"/>
      <c r="H2" s="33"/>
      <c r="I2" s="33"/>
      <c r="J2" s="33"/>
      <c r="K2" s="33"/>
      <c r="L2" s="33"/>
      <c r="M2" s="33"/>
      <c r="N2" s="33"/>
      <c r="O2" s="33"/>
      <c r="P2" s="33"/>
      <c r="Q2" s="33"/>
      <c r="R2" s="33"/>
      <c r="S2" s="33"/>
    </row>
    <row r="3" spans="1:19" ht="33.6" customHeight="1" x14ac:dyDescent="0.3">
      <c r="A3" s="33"/>
      <c r="B3" s="33"/>
      <c r="C3" s="33"/>
      <c r="D3" s="33"/>
      <c r="E3" s="33"/>
      <c r="F3" s="33"/>
      <c r="G3" s="33"/>
      <c r="H3" s="33"/>
      <c r="I3" s="33"/>
      <c r="J3" s="33"/>
      <c r="K3" s="33"/>
      <c r="L3" s="33"/>
      <c r="M3" s="33"/>
      <c r="N3" s="33"/>
      <c r="O3" s="33"/>
      <c r="P3" s="33"/>
      <c r="Q3" s="33"/>
      <c r="R3" s="33"/>
      <c r="S3" s="33"/>
    </row>
    <row r="5" spans="1:19" x14ac:dyDescent="0.3">
      <c r="A5" s="49" t="s">
        <v>43</v>
      </c>
      <c r="B5" s="49" t="s">
        <v>40</v>
      </c>
      <c r="C5" s="49">
        <v>0.8</v>
      </c>
      <c r="F5" s="56" t="s">
        <v>43</v>
      </c>
      <c r="G5" s="56" t="s">
        <v>44</v>
      </c>
      <c r="H5" s="56" t="s">
        <v>75</v>
      </c>
      <c r="I5" s="56" t="s">
        <v>72</v>
      </c>
      <c r="J5" s="56" t="s">
        <v>46</v>
      </c>
      <c r="K5" s="56" t="s">
        <v>47</v>
      </c>
      <c r="L5" s="56" t="s">
        <v>48</v>
      </c>
      <c r="M5" s="56" t="s">
        <v>49</v>
      </c>
      <c r="N5" s="56" t="s">
        <v>73</v>
      </c>
      <c r="O5" s="6"/>
    </row>
    <row r="6" spans="1:19" x14ac:dyDescent="0.3">
      <c r="A6" s="49"/>
      <c r="B6" s="49" t="s">
        <v>26</v>
      </c>
      <c r="C6" s="49">
        <f ca="1">3+(RAND()*2)</f>
        <v>4.6460872754752902</v>
      </c>
      <c r="F6" s="53">
        <f ca="1">IF(RAND()&lt;=$C$5,3+(RAND()*2),0)</f>
        <v>4.5273453290013954</v>
      </c>
      <c r="G6" s="53">
        <f ca="1">_xlfn.NORM.INV(RAND(),$C$8,$C$9)</f>
        <v>15.045549095001856</v>
      </c>
      <c r="H6" s="53">
        <f ca="1">-1*LN(1-RAND())/(1/10)</f>
        <v>7.0087120429993703</v>
      </c>
      <c r="I6" s="53">
        <f ca="1">IF(F6=0,0,1)</f>
        <v>1</v>
      </c>
      <c r="J6" s="53">
        <f t="shared" ref="J6:J69" ca="1" si="0">(H6*C13-G6-F6)*I6</f>
        <v>8.4619537479942295</v>
      </c>
      <c r="K6" s="53">
        <f ca="1">(H6*$C$13-G6)*I6</f>
        <v>12.989299076995625</v>
      </c>
      <c r="L6" s="53">
        <f ca="1">(H6*$C$13-G6)*I6</f>
        <v>12.989299076995625</v>
      </c>
      <c r="M6" s="53">
        <f ca="1">(H6*$C$13-G6)*I6</f>
        <v>12.989299076995625</v>
      </c>
      <c r="N6" s="53">
        <f ca="1">SUM(J6:M6)</f>
        <v>47.429850978981108</v>
      </c>
    </row>
    <row r="7" spans="1:19" x14ac:dyDescent="0.3">
      <c r="F7" s="53">
        <f t="shared" ref="F7:F70" ca="1" si="1">IF(RAND()&lt;=$C$5,3+(RAND()*2),0)</f>
        <v>4.7791024827680495</v>
      </c>
      <c r="G7" s="53">
        <f t="shared" ref="G7:G70" ca="1" si="2">_xlfn.NORM.INV(RAND(),$C$8,$C$9)</f>
        <v>20.303699918816612</v>
      </c>
      <c r="H7" s="53">
        <f t="shared" ref="H7:H70" ca="1" si="3">-1*LN(1-RAND())/(1/10)</f>
        <v>1.1069951118167507</v>
      </c>
      <c r="I7" s="53">
        <f t="shared" ref="I7:I18" ca="1" si="4">IF(F7=0,0,1)</f>
        <v>1</v>
      </c>
      <c r="J7" s="53">
        <f t="shared" ca="1" si="0"/>
        <v>-18.950041978847533</v>
      </c>
      <c r="K7" s="53">
        <f t="shared" ref="K7:K18" ca="1" si="5">(H7*$C$13-G7)*I7</f>
        <v>-15.875719471549608</v>
      </c>
      <c r="L7" s="53">
        <f t="shared" ref="L7:L18" ca="1" si="6">(H7*$C$13-G7)*I7</f>
        <v>-15.875719471549608</v>
      </c>
      <c r="M7" s="53">
        <f t="shared" ref="M7:M18" ca="1" si="7">(H7*$C$13-G7)*I7</f>
        <v>-15.875719471549608</v>
      </c>
      <c r="N7" s="53">
        <f t="shared" ref="N7:N18" ca="1" si="8">SUM(J7:M7)</f>
        <v>-66.577200393496355</v>
      </c>
    </row>
    <row r="8" spans="1:19" x14ac:dyDescent="0.3">
      <c r="A8" s="49" t="s">
        <v>44</v>
      </c>
      <c r="B8" s="49" t="s">
        <v>41</v>
      </c>
      <c r="C8" s="49">
        <v>16</v>
      </c>
      <c r="F8" s="53">
        <f t="shared" ca="1" si="1"/>
        <v>4.4386200338616737</v>
      </c>
      <c r="G8" s="53">
        <f t="shared" ca="1" si="2"/>
        <v>14.571924435145222</v>
      </c>
      <c r="H8" s="53">
        <f t="shared" ca="1" si="3"/>
        <v>7.3254171619823287</v>
      </c>
      <c r="I8" s="53">
        <f t="shared" ca="1" si="4"/>
        <v>1</v>
      </c>
      <c r="J8" s="53">
        <f t="shared" ca="1" si="0"/>
        <v>-19.010544469006895</v>
      </c>
      <c r="K8" s="53">
        <f t="shared" ca="1" si="5"/>
        <v>14.729744212784093</v>
      </c>
      <c r="L8" s="53">
        <f t="shared" ca="1" si="6"/>
        <v>14.729744212784093</v>
      </c>
      <c r="M8" s="53">
        <f t="shared" ca="1" si="7"/>
        <v>14.729744212784093</v>
      </c>
      <c r="N8" s="53">
        <f t="shared" ca="1" si="8"/>
        <v>25.178688169345385</v>
      </c>
    </row>
    <row r="9" spans="1:19" x14ac:dyDescent="0.3">
      <c r="A9" s="49"/>
      <c r="B9" s="49" t="s">
        <v>42</v>
      </c>
      <c r="C9" s="49">
        <v>2</v>
      </c>
      <c r="F9" s="53">
        <f t="shared" ca="1" si="1"/>
        <v>0</v>
      </c>
      <c r="G9" s="53">
        <f t="shared" ca="1" si="2"/>
        <v>14.578313348417309</v>
      </c>
      <c r="H9" s="53">
        <f t="shared" ca="1" si="3"/>
        <v>10.517376523453391</v>
      </c>
      <c r="I9" s="53">
        <f t="shared" ca="1" si="4"/>
        <v>0</v>
      </c>
      <c r="J9" s="53">
        <f t="shared" ca="1" si="0"/>
        <v>0</v>
      </c>
      <c r="K9" s="53">
        <f t="shared" ca="1" si="5"/>
        <v>0</v>
      </c>
      <c r="L9" s="53">
        <f t="shared" ca="1" si="6"/>
        <v>0</v>
      </c>
      <c r="M9" s="53">
        <f t="shared" ca="1" si="7"/>
        <v>0</v>
      </c>
      <c r="N9" s="53">
        <f t="shared" ca="1" si="8"/>
        <v>0</v>
      </c>
    </row>
    <row r="10" spans="1:19" x14ac:dyDescent="0.3">
      <c r="C10" s="2"/>
      <c r="F10" s="53">
        <f t="shared" ca="1" si="1"/>
        <v>3.8293543330552993</v>
      </c>
      <c r="G10" s="53">
        <f t="shared" ca="1" si="2"/>
        <v>17.20752333298719</v>
      </c>
      <c r="H10" s="53">
        <f t="shared" ca="1" si="3"/>
        <v>18.123317465244668</v>
      </c>
      <c r="I10" s="53">
        <f t="shared" ca="1" si="4"/>
        <v>1</v>
      </c>
      <c r="J10" s="53">
        <f t="shared" ca="1" si="0"/>
        <v>-21.036877666042489</v>
      </c>
      <c r="K10" s="53">
        <f t="shared" ca="1" si="5"/>
        <v>55.285746527991478</v>
      </c>
      <c r="L10" s="53">
        <f t="shared" ca="1" si="6"/>
        <v>55.285746527991478</v>
      </c>
      <c r="M10" s="53">
        <f t="shared" ca="1" si="7"/>
        <v>55.285746527991478</v>
      </c>
      <c r="N10" s="53">
        <f t="shared" ca="1" si="8"/>
        <v>144.82036191793196</v>
      </c>
    </row>
    <row r="11" spans="1:19" x14ac:dyDescent="0.3">
      <c r="A11" s="49" t="s">
        <v>45</v>
      </c>
      <c r="B11" s="49" t="s">
        <v>41</v>
      </c>
      <c r="C11" s="49">
        <v>10</v>
      </c>
      <c r="F11" s="53">
        <f t="shared" ca="1" si="1"/>
        <v>3.251444236954637</v>
      </c>
      <c r="G11" s="53">
        <f t="shared" ca="1" si="2"/>
        <v>18.148354114767631</v>
      </c>
      <c r="H11" s="53">
        <f t="shared" ca="1" si="3"/>
        <v>10.325630599012721</v>
      </c>
      <c r="I11" s="53">
        <f t="shared" ca="1" si="4"/>
        <v>1</v>
      </c>
      <c r="J11" s="53">
        <f t="shared" ca="1" si="0"/>
        <v>-21.399798351722268</v>
      </c>
      <c r="K11" s="53">
        <f t="shared" ca="1" si="5"/>
        <v>23.154168281283251</v>
      </c>
      <c r="L11" s="53">
        <f t="shared" ca="1" si="6"/>
        <v>23.154168281283251</v>
      </c>
      <c r="M11" s="53">
        <f t="shared" ca="1" si="7"/>
        <v>23.154168281283251</v>
      </c>
      <c r="N11" s="53">
        <f t="shared" ca="1" si="8"/>
        <v>48.062706492127489</v>
      </c>
    </row>
    <row r="12" spans="1:19" x14ac:dyDescent="0.3">
      <c r="A12" s="49"/>
      <c r="B12" s="49" t="s">
        <v>51</v>
      </c>
      <c r="C12" s="50">
        <f>1/C11</f>
        <v>0.1</v>
      </c>
      <c r="F12" s="53">
        <f t="shared" ca="1" si="1"/>
        <v>3.7227975440575456</v>
      </c>
      <c r="G12" s="53">
        <f t="shared" ca="1" si="2"/>
        <v>12.824572255079261</v>
      </c>
      <c r="H12" s="53">
        <f t="shared" ca="1" si="3"/>
        <v>10.404313877562782</v>
      </c>
      <c r="I12" s="53">
        <f t="shared" ca="1" si="4"/>
        <v>1</v>
      </c>
      <c r="J12" s="53">
        <f t="shared" ca="1" si="0"/>
        <v>-16.547369799136806</v>
      </c>
      <c r="K12" s="53">
        <f t="shared" ca="1" si="5"/>
        <v>28.792683255171866</v>
      </c>
      <c r="L12" s="53">
        <f t="shared" ca="1" si="6"/>
        <v>28.792683255171866</v>
      </c>
      <c r="M12" s="53">
        <f t="shared" ca="1" si="7"/>
        <v>28.792683255171866</v>
      </c>
      <c r="N12" s="53">
        <f t="shared" ca="1" si="8"/>
        <v>69.830679966378796</v>
      </c>
    </row>
    <row r="13" spans="1:19" x14ac:dyDescent="0.3">
      <c r="A13" s="49"/>
      <c r="B13" s="49" t="s">
        <v>50</v>
      </c>
      <c r="C13" s="49">
        <v>4</v>
      </c>
      <c r="F13" s="53">
        <f t="shared" ca="1" si="1"/>
        <v>0</v>
      </c>
      <c r="G13" s="53">
        <f t="shared" ca="1" si="2"/>
        <v>14.865885803598808</v>
      </c>
      <c r="H13" s="53">
        <f t="shared" ca="1" si="3"/>
        <v>12.742800661561155</v>
      </c>
      <c r="I13" s="53">
        <f t="shared" ca="1" si="4"/>
        <v>0</v>
      </c>
      <c r="J13" s="53">
        <f t="shared" ca="1" si="0"/>
        <v>0</v>
      </c>
      <c r="K13" s="53">
        <f t="shared" ca="1" si="5"/>
        <v>0</v>
      </c>
      <c r="L13" s="53">
        <f t="shared" ca="1" si="6"/>
        <v>0</v>
      </c>
      <c r="M13" s="53">
        <f t="shared" ca="1" si="7"/>
        <v>0</v>
      </c>
      <c r="N13" s="53">
        <f t="shared" ca="1" si="8"/>
        <v>0</v>
      </c>
    </row>
    <row r="14" spans="1:19" x14ac:dyDescent="0.3">
      <c r="A14" s="49"/>
      <c r="B14" s="49" t="s">
        <v>45</v>
      </c>
      <c r="C14" s="49">
        <f ca="1">-1*LN(1-RAND())/(1/10)</f>
        <v>5.5400067780537148</v>
      </c>
      <c r="F14" s="53">
        <f t="shared" ca="1" si="1"/>
        <v>4.167385168900922</v>
      </c>
      <c r="G14" s="53">
        <f t="shared" ca="1" si="2"/>
        <v>11.73362022060245</v>
      </c>
      <c r="H14" s="53">
        <f t="shared" ca="1" si="3"/>
        <v>2.9567126577055878</v>
      </c>
      <c r="I14" s="53">
        <f t="shared" ca="1" si="4"/>
        <v>1</v>
      </c>
      <c r="J14" s="53">
        <f t="shared" ca="1" si="0"/>
        <v>-15.901005389503371</v>
      </c>
      <c r="K14" s="53">
        <f t="shared" ca="1" si="5"/>
        <v>9.3230410219900861E-2</v>
      </c>
      <c r="L14" s="53">
        <f t="shared" ca="1" si="6"/>
        <v>9.3230410219900861E-2</v>
      </c>
      <c r="M14" s="53">
        <f t="shared" ca="1" si="7"/>
        <v>9.3230410219900861E-2</v>
      </c>
      <c r="N14" s="53">
        <f t="shared" ca="1" si="8"/>
        <v>-15.621314158843669</v>
      </c>
    </row>
    <row r="15" spans="1:19" x14ac:dyDescent="0.3">
      <c r="F15" s="53">
        <f t="shared" ca="1" si="1"/>
        <v>0</v>
      </c>
      <c r="G15" s="53">
        <f t="shared" ca="1" si="2"/>
        <v>16.943201814624828</v>
      </c>
      <c r="H15" s="53">
        <f t="shared" ca="1" si="3"/>
        <v>10.539499413684219</v>
      </c>
      <c r="I15" s="53">
        <f t="shared" ca="1" si="4"/>
        <v>0</v>
      </c>
      <c r="J15" s="53">
        <f t="shared" ca="1" si="0"/>
        <v>0</v>
      </c>
      <c r="K15" s="53">
        <f t="shared" ca="1" si="5"/>
        <v>0</v>
      </c>
      <c r="L15" s="53">
        <f t="shared" ca="1" si="6"/>
        <v>0</v>
      </c>
      <c r="M15" s="53">
        <f t="shared" ca="1" si="7"/>
        <v>0</v>
      </c>
      <c r="N15" s="53">
        <f t="shared" ca="1" si="8"/>
        <v>0</v>
      </c>
    </row>
    <row r="16" spans="1:19" x14ac:dyDescent="0.3">
      <c r="F16" s="53">
        <f t="shared" ca="1" si="1"/>
        <v>4.6656708639993933</v>
      </c>
      <c r="G16" s="53">
        <f t="shared" ca="1" si="2"/>
        <v>19.884437950745482</v>
      </c>
      <c r="H16" s="53">
        <f t="shared" ca="1" si="3"/>
        <v>0.50288536335516709</v>
      </c>
      <c r="I16" s="53">
        <f t="shared" ca="1" si="4"/>
        <v>1</v>
      </c>
      <c r="J16" s="53">
        <f t="shared" ca="1" si="0"/>
        <v>-24.550108814744874</v>
      </c>
      <c r="K16" s="53">
        <f t="shared" ca="1" si="5"/>
        <v>-17.872896497324813</v>
      </c>
      <c r="L16" s="53">
        <f t="shared" ca="1" si="6"/>
        <v>-17.872896497324813</v>
      </c>
      <c r="M16" s="53">
        <f t="shared" ca="1" si="7"/>
        <v>-17.872896497324813</v>
      </c>
      <c r="N16" s="53">
        <f t="shared" ca="1" si="8"/>
        <v>-78.168798306719324</v>
      </c>
    </row>
    <row r="17" spans="1:14" x14ac:dyDescent="0.3">
      <c r="F17" s="53">
        <f t="shared" ca="1" si="1"/>
        <v>0</v>
      </c>
      <c r="G17" s="53">
        <f t="shared" ca="1" si="2"/>
        <v>16.426416823158927</v>
      </c>
      <c r="H17" s="53">
        <f t="shared" ca="1" si="3"/>
        <v>16.392671333495013</v>
      </c>
      <c r="I17" s="53">
        <f t="shared" ca="1" si="4"/>
        <v>0</v>
      </c>
      <c r="J17" s="53">
        <f t="shared" ca="1" si="0"/>
        <v>0</v>
      </c>
      <c r="K17" s="53">
        <f t="shared" ca="1" si="5"/>
        <v>0</v>
      </c>
      <c r="L17" s="53">
        <f t="shared" ca="1" si="6"/>
        <v>0</v>
      </c>
      <c r="M17" s="53">
        <f t="shared" ca="1" si="7"/>
        <v>0</v>
      </c>
      <c r="N17" s="53">
        <f t="shared" ca="1" si="8"/>
        <v>0</v>
      </c>
    </row>
    <row r="18" spans="1:14" x14ac:dyDescent="0.3">
      <c r="F18" s="53">
        <f t="shared" ca="1" si="1"/>
        <v>4.0774451549386743</v>
      </c>
      <c r="G18" s="53">
        <f t="shared" ca="1" si="2"/>
        <v>14.914284920441409</v>
      </c>
      <c r="H18" s="53">
        <f t="shared" ca="1" si="3"/>
        <v>4.5730142925726218</v>
      </c>
      <c r="I18" s="53">
        <f t="shared" ca="1" si="4"/>
        <v>1</v>
      </c>
      <c r="J18" s="53">
        <f t="shared" ca="1" si="0"/>
        <v>-18.991730075380083</v>
      </c>
      <c r="K18" s="53">
        <f t="shared" ca="1" si="5"/>
        <v>3.3777722498490785</v>
      </c>
      <c r="L18" s="53">
        <f t="shared" ca="1" si="6"/>
        <v>3.3777722498490785</v>
      </c>
      <c r="M18" s="53">
        <f t="shared" ca="1" si="7"/>
        <v>3.3777722498490785</v>
      </c>
      <c r="N18" s="53">
        <f t="shared" ca="1" si="8"/>
        <v>-8.8584133258328475</v>
      </c>
    </row>
    <row r="19" spans="1:14" x14ac:dyDescent="0.3">
      <c r="F19" s="53">
        <f t="shared" ca="1" si="1"/>
        <v>0</v>
      </c>
      <c r="G19" s="53">
        <f t="shared" ca="1" si="2"/>
        <v>15.647361866533227</v>
      </c>
      <c r="H19" s="53">
        <f t="shared" ca="1" si="3"/>
        <v>12.004352420141112</v>
      </c>
      <c r="I19" s="53">
        <f t="shared" ref="I19:I82" ca="1" si="9">IF(F19=0,0,1)</f>
        <v>0</v>
      </c>
      <c r="J19" s="53">
        <f t="shared" ca="1" si="0"/>
        <v>0</v>
      </c>
      <c r="K19" s="53">
        <f t="shared" ref="K19:K82" ca="1" si="10">(H19*$C$13-G19)*I19</f>
        <v>0</v>
      </c>
      <c r="L19" s="53">
        <f t="shared" ref="L19:L82" ca="1" si="11">(H19*$C$13-G19)*I19</f>
        <v>0</v>
      </c>
      <c r="M19" s="53">
        <f t="shared" ref="M19:M82" ca="1" si="12">(H19*$C$13-G19)*I19</f>
        <v>0</v>
      </c>
      <c r="N19" s="53">
        <f t="shared" ref="N19:N82" ca="1" si="13">SUM(J19:M19)</f>
        <v>0</v>
      </c>
    </row>
    <row r="20" spans="1:14" x14ac:dyDescent="0.3">
      <c r="A20" s="6" t="s">
        <v>12</v>
      </c>
      <c r="F20" s="53">
        <f t="shared" ca="1" si="1"/>
        <v>3.2387737616441346</v>
      </c>
      <c r="G20" s="53">
        <f t="shared" ca="1" si="2"/>
        <v>16.464111606734409</v>
      </c>
      <c r="H20" s="53">
        <f t="shared" ca="1" si="3"/>
        <v>3.3872975712336739</v>
      </c>
      <c r="I20" s="53">
        <f t="shared" ca="1" si="9"/>
        <v>1</v>
      </c>
      <c r="J20" s="53">
        <f t="shared" ca="1" si="0"/>
        <v>-19.702885368378546</v>
      </c>
      <c r="K20" s="53">
        <f t="shared" ca="1" si="10"/>
        <v>-2.9149213217997136</v>
      </c>
      <c r="L20" s="53">
        <f t="shared" ca="1" si="11"/>
        <v>-2.9149213217997136</v>
      </c>
      <c r="M20" s="53">
        <f t="shared" ca="1" si="12"/>
        <v>-2.9149213217997136</v>
      </c>
      <c r="N20" s="53">
        <f t="shared" ca="1" si="13"/>
        <v>-28.447649333777687</v>
      </c>
    </row>
    <row r="21" spans="1:14" x14ac:dyDescent="0.3">
      <c r="A21" s="6" t="s">
        <v>14</v>
      </c>
      <c r="F21" s="53">
        <f t="shared" ca="1" si="1"/>
        <v>4.9514021222085143</v>
      </c>
      <c r="G21" s="53">
        <f t="shared" ca="1" si="2"/>
        <v>16.759017647763265</v>
      </c>
      <c r="H21" s="53">
        <f t="shared" ca="1" si="3"/>
        <v>6.6327884330745244</v>
      </c>
      <c r="I21" s="53">
        <f t="shared" ca="1" si="9"/>
        <v>1</v>
      </c>
      <c r="J21" s="53">
        <f t="shared" ca="1" si="0"/>
        <v>-21.710419769971779</v>
      </c>
      <c r="K21" s="53">
        <f t="shared" ca="1" si="10"/>
        <v>9.7721360845348322</v>
      </c>
      <c r="L21" s="53">
        <f t="shared" ca="1" si="11"/>
        <v>9.7721360845348322</v>
      </c>
      <c r="M21" s="53">
        <f t="shared" ca="1" si="12"/>
        <v>9.7721360845348322</v>
      </c>
      <c r="N21" s="53">
        <f t="shared" ca="1" si="13"/>
        <v>7.6059884836327178</v>
      </c>
    </row>
    <row r="22" spans="1:14" x14ac:dyDescent="0.3">
      <c r="F22" s="53">
        <f t="shared" ca="1" si="1"/>
        <v>4.0411098913137744</v>
      </c>
      <c r="G22" s="53">
        <f t="shared" ca="1" si="2"/>
        <v>17.948053947173218</v>
      </c>
      <c r="H22" s="53">
        <f t="shared" ca="1" si="3"/>
        <v>18.809892081875041</v>
      </c>
      <c r="I22" s="53">
        <f t="shared" ca="1" si="9"/>
        <v>1</v>
      </c>
      <c r="J22" s="53">
        <f t="shared" ca="1" si="0"/>
        <v>-21.989163838486991</v>
      </c>
      <c r="K22" s="53">
        <f t="shared" ca="1" si="10"/>
        <v>57.291514380326944</v>
      </c>
      <c r="L22" s="53">
        <f t="shared" ca="1" si="11"/>
        <v>57.291514380326944</v>
      </c>
      <c r="M22" s="53">
        <f t="shared" ca="1" si="12"/>
        <v>57.291514380326944</v>
      </c>
      <c r="N22" s="53">
        <f t="shared" ca="1" si="13"/>
        <v>149.88537930249385</v>
      </c>
    </row>
    <row r="23" spans="1:14" x14ac:dyDescent="0.3">
      <c r="A23" s="20" t="s">
        <v>66</v>
      </c>
      <c r="B23" s="20">
        <v>1000</v>
      </c>
      <c r="F23" s="53">
        <f t="shared" ca="1" si="1"/>
        <v>3.6771769194598636</v>
      </c>
      <c r="G23" s="53">
        <f t="shared" ca="1" si="2"/>
        <v>14.195367680894648</v>
      </c>
      <c r="H23" s="53">
        <f t="shared" ca="1" si="3"/>
        <v>0.99232888151858401</v>
      </c>
      <c r="I23" s="53">
        <f t="shared" ca="1" si="9"/>
        <v>1</v>
      </c>
      <c r="J23" s="53">
        <f t="shared" ca="1" si="0"/>
        <v>-17.872544600354512</v>
      </c>
      <c r="K23" s="53">
        <f t="shared" ca="1" si="10"/>
        <v>-10.226052154820312</v>
      </c>
      <c r="L23" s="53">
        <f t="shared" ca="1" si="11"/>
        <v>-10.226052154820312</v>
      </c>
      <c r="M23" s="53">
        <f t="shared" ca="1" si="12"/>
        <v>-10.226052154820312</v>
      </c>
      <c r="N23" s="53">
        <f t="shared" ca="1" si="13"/>
        <v>-48.550701064815442</v>
      </c>
    </row>
    <row r="24" spans="1:14" x14ac:dyDescent="0.3">
      <c r="A24" s="20" t="s">
        <v>41</v>
      </c>
      <c r="B24" s="20">
        <f ca="1">AVERAGE(N6:N1005)</f>
        <v>44.078548025523432</v>
      </c>
      <c r="F24" s="53">
        <f t="shared" ca="1" si="1"/>
        <v>3.4796482134730122</v>
      </c>
      <c r="G24" s="53">
        <f t="shared" ca="1" si="2"/>
        <v>17.193952182214041</v>
      </c>
      <c r="H24" s="53">
        <f t="shared" ca="1" si="3"/>
        <v>8.0014278569616959</v>
      </c>
      <c r="I24" s="53">
        <f t="shared" ca="1" si="9"/>
        <v>1</v>
      </c>
      <c r="J24" s="53">
        <f t="shared" ca="1" si="0"/>
        <v>-20.673600395687053</v>
      </c>
      <c r="K24" s="53">
        <f t="shared" ca="1" si="10"/>
        <v>14.811759245632743</v>
      </c>
      <c r="L24" s="53">
        <f t="shared" ca="1" si="11"/>
        <v>14.811759245632743</v>
      </c>
      <c r="M24" s="53">
        <f t="shared" ca="1" si="12"/>
        <v>14.811759245632743</v>
      </c>
      <c r="N24" s="53">
        <f t="shared" ca="1" si="13"/>
        <v>23.761677341211175</v>
      </c>
    </row>
    <row r="25" spans="1:14" x14ac:dyDescent="0.3">
      <c r="A25" s="20" t="s">
        <v>63</v>
      </c>
      <c r="B25" s="20">
        <f ca="1">STDEV(N6:N1005)</f>
        <v>111.90127525311</v>
      </c>
      <c r="F25" s="53">
        <f t="shared" ca="1" si="1"/>
        <v>3.0000023948334524</v>
      </c>
      <c r="G25" s="53">
        <f t="shared" ca="1" si="2"/>
        <v>16.253764237829799</v>
      </c>
      <c r="H25" s="53">
        <f t="shared" ca="1" si="3"/>
        <v>15.794179097161607</v>
      </c>
      <c r="I25" s="53">
        <f t="shared" ca="1" si="9"/>
        <v>1</v>
      </c>
      <c r="J25" s="53">
        <f t="shared" ca="1" si="0"/>
        <v>-19.25376663266325</v>
      </c>
      <c r="K25" s="53">
        <f t="shared" ca="1" si="10"/>
        <v>46.922952150816627</v>
      </c>
      <c r="L25" s="53">
        <f t="shared" ca="1" si="11"/>
        <v>46.922952150816627</v>
      </c>
      <c r="M25" s="53">
        <f t="shared" ca="1" si="12"/>
        <v>46.922952150816627</v>
      </c>
      <c r="N25" s="53">
        <f t="shared" ca="1" si="13"/>
        <v>121.51508981978662</v>
      </c>
    </row>
    <row r="26" spans="1:14" x14ac:dyDescent="0.3">
      <c r="A26" s="20" t="s">
        <v>65</v>
      </c>
      <c r="B26" s="20">
        <v>0.05</v>
      </c>
      <c r="F26" s="53">
        <f t="shared" ca="1" si="1"/>
        <v>4.3095296280442987</v>
      </c>
      <c r="G26" s="53">
        <f t="shared" ca="1" si="2"/>
        <v>17.787312108058895</v>
      </c>
      <c r="H26" s="53">
        <f t="shared" ca="1" si="3"/>
        <v>17.230346140493282</v>
      </c>
      <c r="I26" s="53">
        <f t="shared" ca="1" si="9"/>
        <v>1</v>
      </c>
      <c r="J26" s="53">
        <f t="shared" ca="1" si="0"/>
        <v>-22.096841736103194</v>
      </c>
      <c r="K26" s="53">
        <f t="shared" ca="1" si="10"/>
        <v>51.134072453914229</v>
      </c>
      <c r="L26" s="53">
        <f t="shared" ca="1" si="11"/>
        <v>51.134072453914229</v>
      </c>
      <c r="M26" s="53">
        <f t="shared" ca="1" si="12"/>
        <v>51.134072453914229</v>
      </c>
      <c r="N26" s="53">
        <f t="shared" ca="1" si="13"/>
        <v>131.3053756256395</v>
      </c>
    </row>
    <row r="27" spans="1:14" x14ac:dyDescent="0.3">
      <c r="A27" s="20" t="s">
        <v>64</v>
      </c>
      <c r="B27" s="20">
        <f ca="1">CONFIDENCE(B26,B25,B23)</f>
        <v>6.935585451042293</v>
      </c>
      <c r="F27" s="53">
        <f t="shared" ca="1" si="1"/>
        <v>4.2994448361113049</v>
      </c>
      <c r="G27" s="53">
        <f t="shared" ca="1" si="2"/>
        <v>13.68879585917883</v>
      </c>
      <c r="H27" s="53">
        <f t="shared" ca="1" si="3"/>
        <v>7.4216764962207025</v>
      </c>
      <c r="I27" s="53">
        <f t="shared" ca="1" si="9"/>
        <v>1</v>
      </c>
      <c r="J27" s="53">
        <f t="shared" ca="1" si="0"/>
        <v>-17.988240695290134</v>
      </c>
      <c r="K27" s="53">
        <f t="shared" ca="1" si="10"/>
        <v>15.99791012570398</v>
      </c>
      <c r="L27" s="53">
        <f t="shared" ca="1" si="11"/>
        <v>15.99791012570398</v>
      </c>
      <c r="M27" s="53">
        <f t="shared" ca="1" si="12"/>
        <v>15.99791012570398</v>
      </c>
      <c r="N27" s="53">
        <f t="shared" ca="1" si="13"/>
        <v>30.005489681821807</v>
      </c>
    </row>
    <row r="28" spans="1:14" x14ac:dyDescent="0.3">
      <c r="F28" s="53">
        <f t="shared" ca="1" si="1"/>
        <v>3.9997763086959335</v>
      </c>
      <c r="G28" s="53">
        <f t="shared" ca="1" si="2"/>
        <v>14.707499553534634</v>
      </c>
      <c r="H28" s="53">
        <f t="shared" ca="1" si="3"/>
        <v>7.8660427001772923</v>
      </c>
      <c r="I28" s="53">
        <f t="shared" ca="1" si="9"/>
        <v>1</v>
      </c>
      <c r="J28" s="53">
        <f t="shared" ca="1" si="0"/>
        <v>-18.707275862230567</v>
      </c>
      <c r="K28" s="53">
        <f t="shared" ca="1" si="10"/>
        <v>16.756671247174538</v>
      </c>
      <c r="L28" s="53">
        <f t="shared" ca="1" si="11"/>
        <v>16.756671247174538</v>
      </c>
      <c r="M28" s="53">
        <f t="shared" ca="1" si="12"/>
        <v>16.756671247174538</v>
      </c>
      <c r="N28" s="53">
        <f t="shared" ca="1" si="13"/>
        <v>31.562737879293046</v>
      </c>
    </row>
    <row r="29" spans="1:14" x14ac:dyDescent="0.3">
      <c r="F29" s="53">
        <f t="shared" ca="1" si="1"/>
        <v>4.8019591575789473</v>
      </c>
      <c r="G29" s="53">
        <f t="shared" ca="1" si="2"/>
        <v>17.729425414428828</v>
      </c>
      <c r="H29" s="53">
        <f t="shared" ca="1" si="3"/>
        <v>13.328829325637232</v>
      </c>
      <c r="I29" s="53">
        <f t="shared" ca="1" si="9"/>
        <v>1</v>
      </c>
      <c r="J29" s="53">
        <f t="shared" ca="1" si="0"/>
        <v>-22.531384572007774</v>
      </c>
      <c r="K29" s="53">
        <f t="shared" ca="1" si="10"/>
        <v>35.585891888120102</v>
      </c>
      <c r="L29" s="53">
        <f t="shared" ca="1" si="11"/>
        <v>35.585891888120102</v>
      </c>
      <c r="M29" s="53">
        <f t="shared" ca="1" si="12"/>
        <v>35.585891888120102</v>
      </c>
      <c r="N29" s="53">
        <f t="shared" ca="1" si="13"/>
        <v>84.22629109235254</v>
      </c>
    </row>
    <row r="30" spans="1:14" x14ac:dyDescent="0.3">
      <c r="F30" s="53">
        <f t="shared" ca="1" si="1"/>
        <v>4.092129042574034</v>
      </c>
      <c r="G30" s="53">
        <f t="shared" ca="1" si="2"/>
        <v>15.443588461681264</v>
      </c>
      <c r="H30" s="53">
        <f t="shared" ca="1" si="3"/>
        <v>2.3415710382271659</v>
      </c>
      <c r="I30" s="53">
        <f t="shared" ca="1" si="9"/>
        <v>1</v>
      </c>
      <c r="J30" s="53">
        <f t="shared" ca="1" si="0"/>
        <v>-19.535717504255299</v>
      </c>
      <c r="K30" s="53">
        <f t="shared" ca="1" si="10"/>
        <v>-6.0773043087726002</v>
      </c>
      <c r="L30" s="53">
        <f t="shared" ca="1" si="11"/>
        <v>-6.0773043087726002</v>
      </c>
      <c r="M30" s="53">
        <f t="shared" ca="1" si="12"/>
        <v>-6.0773043087726002</v>
      </c>
      <c r="N30" s="53">
        <f t="shared" ca="1" si="13"/>
        <v>-37.767630430573099</v>
      </c>
    </row>
    <row r="31" spans="1:14" x14ac:dyDescent="0.3">
      <c r="F31" s="53">
        <f t="shared" ca="1" si="1"/>
        <v>3.685641794236922</v>
      </c>
      <c r="G31" s="53">
        <f t="shared" ca="1" si="2"/>
        <v>11.840163171349801</v>
      </c>
      <c r="H31" s="53">
        <f t="shared" ca="1" si="3"/>
        <v>6.2239699032481015</v>
      </c>
      <c r="I31" s="53">
        <f t="shared" ca="1" si="9"/>
        <v>1</v>
      </c>
      <c r="J31" s="53">
        <f t="shared" ca="1" si="0"/>
        <v>-15.525804965586723</v>
      </c>
      <c r="K31" s="53">
        <f t="shared" ca="1" si="10"/>
        <v>13.055716441642605</v>
      </c>
      <c r="L31" s="53">
        <f t="shared" ca="1" si="11"/>
        <v>13.055716441642605</v>
      </c>
      <c r="M31" s="53">
        <f t="shared" ca="1" si="12"/>
        <v>13.055716441642605</v>
      </c>
      <c r="N31" s="53">
        <f t="shared" ca="1" si="13"/>
        <v>23.641344359341094</v>
      </c>
    </row>
    <row r="32" spans="1:14" x14ac:dyDescent="0.3">
      <c r="F32" s="53">
        <f t="shared" ca="1" si="1"/>
        <v>4.4431818442518534</v>
      </c>
      <c r="G32" s="53">
        <f t="shared" ca="1" si="2"/>
        <v>15.680594099961239</v>
      </c>
      <c r="H32" s="53">
        <f t="shared" ca="1" si="3"/>
        <v>5.5785836619206108</v>
      </c>
      <c r="I32" s="53">
        <f t="shared" ca="1" si="9"/>
        <v>1</v>
      </c>
      <c r="J32" s="53">
        <f t="shared" ca="1" si="0"/>
        <v>-20.123775944213094</v>
      </c>
      <c r="K32" s="53">
        <f t="shared" ca="1" si="10"/>
        <v>6.6337405477212048</v>
      </c>
      <c r="L32" s="53">
        <f t="shared" ca="1" si="11"/>
        <v>6.6337405477212048</v>
      </c>
      <c r="M32" s="53">
        <f t="shared" ca="1" si="12"/>
        <v>6.6337405477212048</v>
      </c>
      <c r="N32" s="53">
        <f t="shared" ca="1" si="13"/>
        <v>-0.22255430104947926</v>
      </c>
    </row>
    <row r="33" spans="6:14" x14ac:dyDescent="0.3">
      <c r="F33" s="53">
        <f t="shared" ca="1" si="1"/>
        <v>3.354387169936341</v>
      </c>
      <c r="G33" s="53">
        <f t="shared" ca="1" si="2"/>
        <v>17.75321452730433</v>
      </c>
      <c r="H33" s="53">
        <f t="shared" ca="1" si="3"/>
        <v>24.345493738888745</v>
      </c>
      <c r="I33" s="53">
        <f t="shared" ca="1" si="9"/>
        <v>1</v>
      </c>
      <c r="J33" s="53">
        <f t="shared" ca="1" si="0"/>
        <v>-21.107601697240671</v>
      </c>
      <c r="K33" s="53">
        <f t="shared" ca="1" si="10"/>
        <v>79.628760428250644</v>
      </c>
      <c r="L33" s="53">
        <f t="shared" ca="1" si="11"/>
        <v>79.628760428250644</v>
      </c>
      <c r="M33" s="53">
        <f t="shared" ca="1" si="12"/>
        <v>79.628760428250644</v>
      </c>
      <c r="N33" s="53">
        <f t="shared" ca="1" si="13"/>
        <v>217.77867958751125</v>
      </c>
    </row>
    <row r="34" spans="6:14" x14ac:dyDescent="0.3">
      <c r="F34" s="53">
        <f t="shared" ca="1" si="1"/>
        <v>3.0544953057716433</v>
      </c>
      <c r="G34" s="53">
        <f t="shared" ca="1" si="2"/>
        <v>15.779753526720418</v>
      </c>
      <c r="H34" s="53">
        <f t="shared" ca="1" si="3"/>
        <v>9.2193728450952985</v>
      </c>
      <c r="I34" s="53">
        <f t="shared" ca="1" si="9"/>
        <v>1</v>
      </c>
      <c r="J34" s="53">
        <f t="shared" ca="1" si="0"/>
        <v>-18.834248832492062</v>
      </c>
      <c r="K34" s="53">
        <f t="shared" ca="1" si="10"/>
        <v>21.097737853660774</v>
      </c>
      <c r="L34" s="53">
        <f t="shared" ca="1" si="11"/>
        <v>21.097737853660774</v>
      </c>
      <c r="M34" s="53">
        <f t="shared" ca="1" si="12"/>
        <v>21.097737853660774</v>
      </c>
      <c r="N34" s="53">
        <f t="shared" ca="1" si="13"/>
        <v>44.458964728490258</v>
      </c>
    </row>
    <row r="35" spans="6:14" x14ac:dyDescent="0.3">
      <c r="F35" s="53">
        <f t="shared" ca="1" si="1"/>
        <v>4.350505535712923</v>
      </c>
      <c r="G35" s="53">
        <f t="shared" ca="1" si="2"/>
        <v>16.946712774552044</v>
      </c>
      <c r="H35" s="53">
        <f t="shared" ca="1" si="3"/>
        <v>3.7333570125917031</v>
      </c>
      <c r="I35" s="53">
        <f t="shared" ca="1" si="9"/>
        <v>1</v>
      </c>
      <c r="J35" s="53">
        <f t="shared" ca="1" si="0"/>
        <v>-21.297218310264967</v>
      </c>
      <c r="K35" s="53">
        <f t="shared" ca="1" si="10"/>
        <v>-2.0132847241852314</v>
      </c>
      <c r="L35" s="53">
        <f t="shared" ca="1" si="11"/>
        <v>-2.0132847241852314</v>
      </c>
      <c r="M35" s="53">
        <f t="shared" ca="1" si="12"/>
        <v>-2.0132847241852314</v>
      </c>
      <c r="N35" s="53">
        <f t="shared" ca="1" si="13"/>
        <v>-27.337072482820666</v>
      </c>
    </row>
    <row r="36" spans="6:14" x14ac:dyDescent="0.3">
      <c r="F36" s="53">
        <f t="shared" ca="1" si="1"/>
        <v>4.66812222024656</v>
      </c>
      <c r="G36" s="53">
        <f t="shared" ca="1" si="2"/>
        <v>13.98019848909996</v>
      </c>
      <c r="H36" s="53">
        <f t="shared" ca="1" si="3"/>
        <v>15.481988440880462</v>
      </c>
      <c r="I36" s="53">
        <f t="shared" ca="1" si="9"/>
        <v>1</v>
      </c>
      <c r="J36" s="53">
        <f t="shared" ca="1" si="0"/>
        <v>-18.648320709346521</v>
      </c>
      <c r="K36" s="53">
        <f t="shared" ca="1" si="10"/>
        <v>47.947755274421887</v>
      </c>
      <c r="L36" s="53">
        <f t="shared" ca="1" si="11"/>
        <v>47.947755274421887</v>
      </c>
      <c r="M36" s="53">
        <f t="shared" ca="1" si="12"/>
        <v>47.947755274421887</v>
      </c>
      <c r="N36" s="53">
        <f t="shared" ca="1" si="13"/>
        <v>125.19494511391915</v>
      </c>
    </row>
    <row r="37" spans="6:14" x14ac:dyDescent="0.3">
      <c r="F37" s="53">
        <f t="shared" ca="1" si="1"/>
        <v>4.8405233562143533</v>
      </c>
      <c r="G37" s="53">
        <f t="shared" ca="1" si="2"/>
        <v>17.068420021121931</v>
      </c>
      <c r="H37" s="53">
        <f t="shared" ca="1" si="3"/>
        <v>8.029126063697662</v>
      </c>
      <c r="I37" s="53">
        <f t="shared" ca="1" si="9"/>
        <v>1</v>
      </c>
      <c r="J37" s="53">
        <f t="shared" ca="1" si="0"/>
        <v>-21.908943377336286</v>
      </c>
      <c r="K37" s="53">
        <f t="shared" ca="1" si="10"/>
        <v>15.048084233668718</v>
      </c>
      <c r="L37" s="53">
        <f t="shared" ca="1" si="11"/>
        <v>15.048084233668718</v>
      </c>
      <c r="M37" s="53">
        <f t="shared" ca="1" si="12"/>
        <v>15.048084233668718</v>
      </c>
      <c r="N37" s="53">
        <f t="shared" ca="1" si="13"/>
        <v>23.235309323669867</v>
      </c>
    </row>
    <row r="38" spans="6:14" x14ac:dyDescent="0.3">
      <c r="F38" s="53">
        <f t="shared" ca="1" si="1"/>
        <v>3.0702022149947958</v>
      </c>
      <c r="G38" s="53">
        <f t="shared" ca="1" si="2"/>
        <v>16.661909581139099</v>
      </c>
      <c r="H38" s="53">
        <f t="shared" ca="1" si="3"/>
        <v>15.069980303400323</v>
      </c>
      <c r="I38" s="53">
        <f t="shared" ca="1" si="9"/>
        <v>1</v>
      </c>
      <c r="J38" s="53">
        <f t="shared" ca="1" si="0"/>
        <v>-19.732111796133896</v>
      </c>
      <c r="K38" s="53">
        <f t="shared" ca="1" si="10"/>
        <v>43.618011632462192</v>
      </c>
      <c r="L38" s="53">
        <f t="shared" ca="1" si="11"/>
        <v>43.618011632462192</v>
      </c>
      <c r="M38" s="53">
        <f t="shared" ca="1" si="12"/>
        <v>43.618011632462192</v>
      </c>
      <c r="N38" s="53">
        <f t="shared" ca="1" si="13"/>
        <v>111.12192310125269</v>
      </c>
    </row>
    <row r="39" spans="6:14" x14ac:dyDescent="0.3">
      <c r="F39" s="53">
        <f t="shared" ca="1" si="1"/>
        <v>3.1446718166765613</v>
      </c>
      <c r="G39" s="53">
        <f t="shared" ca="1" si="2"/>
        <v>15.186506263265199</v>
      </c>
      <c r="H39" s="53">
        <f t="shared" ca="1" si="3"/>
        <v>32.61061423985791</v>
      </c>
      <c r="I39" s="53">
        <f t="shared" ca="1" si="9"/>
        <v>1</v>
      </c>
      <c r="J39" s="53">
        <f t="shared" ca="1" si="0"/>
        <v>-18.331178079941761</v>
      </c>
      <c r="K39" s="53">
        <f t="shared" ca="1" si="10"/>
        <v>115.25595069616644</v>
      </c>
      <c r="L39" s="53">
        <f t="shared" ca="1" si="11"/>
        <v>115.25595069616644</v>
      </c>
      <c r="M39" s="53">
        <f t="shared" ca="1" si="12"/>
        <v>115.25595069616644</v>
      </c>
      <c r="N39" s="53">
        <f t="shared" ca="1" si="13"/>
        <v>327.43667400855753</v>
      </c>
    </row>
    <row r="40" spans="6:14" x14ac:dyDescent="0.3">
      <c r="F40" s="53">
        <f t="shared" ca="1" si="1"/>
        <v>4.415087335034773</v>
      </c>
      <c r="G40" s="53">
        <f t="shared" ca="1" si="2"/>
        <v>15.333712807044032</v>
      </c>
      <c r="H40" s="53">
        <f t="shared" ca="1" si="3"/>
        <v>6.9170806354209446</v>
      </c>
      <c r="I40" s="53">
        <f t="shared" ca="1" si="9"/>
        <v>1</v>
      </c>
      <c r="J40" s="53">
        <f t="shared" ca="1" si="0"/>
        <v>-19.748800142078807</v>
      </c>
      <c r="K40" s="53">
        <f t="shared" ca="1" si="10"/>
        <v>12.334609734639747</v>
      </c>
      <c r="L40" s="53">
        <f t="shared" ca="1" si="11"/>
        <v>12.334609734639747</v>
      </c>
      <c r="M40" s="53">
        <f t="shared" ca="1" si="12"/>
        <v>12.334609734639747</v>
      </c>
      <c r="N40" s="53">
        <f t="shared" ca="1" si="13"/>
        <v>17.255029061840432</v>
      </c>
    </row>
    <row r="41" spans="6:14" x14ac:dyDescent="0.3">
      <c r="F41" s="53">
        <f t="shared" ca="1" si="1"/>
        <v>4.6064026804448268</v>
      </c>
      <c r="G41" s="53">
        <f t="shared" ca="1" si="2"/>
        <v>18.042925277226896</v>
      </c>
      <c r="H41" s="53">
        <f t="shared" ca="1" si="3"/>
        <v>36.397808142568543</v>
      </c>
      <c r="I41" s="53">
        <f t="shared" ca="1" si="9"/>
        <v>1</v>
      </c>
      <c r="J41" s="53">
        <f t="shared" ca="1" si="0"/>
        <v>-22.649327957671723</v>
      </c>
      <c r="K41" s="53">
        <f t="shared" ca="1" si="10"/>
        <v>127.54830729304727</v>
      </c>
      <c r="L41" s="53">
        <f t="shared" ca="1" si="11"/>
        <v>127.54830729304727</v>
      </c>
      <c r="M41" s="53">
        <f t="shared" ca="1" si="12"/>
        <v>127.54830729304727</v>
      </c>
      <c r="N41" s="53">
        <f t="shared" ca="1" si="13"/>
        <v>359.99559392147012</v>
      </c>
    </row>
    <row r="42" spans="6:14" x14ac:dyDescent="0.3">
      <c r="F42" s="53">
        <f t="shared" ca="1" si="1"/>
        <v>0</v>
      </c>
      <c r="G42" s="53">
        <f t="shared" ca="1" si="2"/>
        <v>15.40367517405431</v>
      </c>
      <c r="H42" s="53">
        <f t="shared" ca="1" si="3"/>
        <v>44.253129974589868</v>
      </c>
      <c r="I42" s="53">
        <f t="shared" ca="1" si="9"/>
        <v>0</v>
      </c>
      <c r="J42" s="53">
        <f t="shared" ca="1" si="0"/>
        <v>0</v>
      </c>
      <c r="K42" s="53">
        <f t="shared" ca="1" si="10"/>
        <v>0</v>
      </c>
      <c r="L42" s="53">
        <f t="shared" ca="1" si="11"/>
        <v>0</v>
      </c>
      <c r="M42" s="53">
        <f t="shared" ca="1" si="12"/>
        <v>0</v>
      </c>
      <c r="N42" s="53">
        <f t="shared" ca="1" si="13"/>
        <v>0</v>
      </c>
    </row>
    <row r="43" spans="6:14" x14ac:dyDescent="0.3">
      <c r="F43" s="53">
        <f t="shared" ca="1" si="1"/>
        <v>4.3473137408882128</v>
      </c>
      <c r="G43" s="53">
        <f t="shared" ca="1" si="2"/>
        <v>16.721916611310515</v>
      </c>
      <c r="H43" s="53">
        <f t="shared" ca="1" si="3"/>
        <v>5.047744456484522</v>
      </c>
      <c r="I43" s="53">
        <f t="shared" ca="1" si="9"/>
        <v>1</v>
      </c>
      <c r="J43" s="53">
        <f t="shared" ca="1" si="0"/>
        <v>-21.06923035219873</v>
      </c>
      <c r="K43" s="53">
        <f t="shared" ca="1" si="10"/>
        <v>3.4690612146275726</v>
      </c>
      <c r="L43" s="53">
        <f t="shared" ca="1" si="11"/>
        <v>3.4690612146275726</v>
      </c>
      <c r="M43" s="53">
        <f t="shared" ca="1" si="12"/>
        <v>3.4690612146275726</v>
      </c>
      <c r="N43" s="53">
        <f t="shared" ca="1" si="13"/>
        <v>-10.662046708316012</v>
      </c>
    </row>
    <row r="44" spans="6:14" x14ac:dyDescent="0.3">
      <c r="F44" s="53">
        <f t="shared" ca="1" si="1"/>
        <v>3.1682533677643923</v>
      </c>
      <c r="G44" s="53">
        <f t="shared" ca="1" si="2"/>
        <v>14.153049357376446</v>
      </c>
      <c r="H44" s="53">
        <f t="shared" ca="1" si="3"/>
        <v>11.172269702112564</v>
      </c>
      <c r="I44" s="53">
        <f t="shared" ca="1" si="9"/>
        <v>1</v>
      </c>
      <c r="J44" s="53">
        <f t="shared" ca="1" si="0"/>
        <v>-17.321302725140839</v>
      </c>
      <c r="K44" s="53">
        <f t="shared" ca="1" si="10"/>
        <v>30.536029451073809</v>
      </c>
      <c r="L44" s="53">
        <f t="shared" ca="1" si="11"/>
        <v>30.536029451073809</v>
      </c>
      <c r="M44" s="53">
        <f t="shared" ca="1" si="12"/>
        <v>30.536029451073809</v>
      </c>
      <c r="N44" s="53">
        <f t="shared" ca="1" si="13"/>
        <v>74.286785628080594</v>
      </c>
    </row>
    <row r="45" spans="6:14" x14ac:dyDescent="0.3">
      <c r="F45" s="53">
        <f t="shared" ca="1" si="1"/>
        <v>3.0844781243413579</v>
      </c>
      <c r="G45" s="53">
        <f t="shared" ca="1" si="2"/>
        <v>17.204795761291539</v>
      </c>
      <c r="H45" s="53">
        <f t="shared" ca="1" si="3"/>
        <v>4.484055837973604</v>
      </c>
      <c r="I45" s="53">
        <f t="shared" ca="1" si="9"/>
        <v>1</v>
      </c>
      <c r="J45" s="53">
        <f t="shared" ca="1" si="0"/>
        <v>-20.289273885632898</v>
      </c>
      <c r="K45" s="53">
        <f t="shared" ca="1" si="10"/>
        <v>0.73142759060287688</v>
      </c>
      <c r="L45" s="53">
        <f t="shared" ca="1" si="11"/>
        <v>0.73142759060287688</v>
      </c>
      <c r="M45" s="53">
        <f t="shared" ca="1" si="12"/>
        <v>0.73142759060287688</v>
      </c>
      <c r="N45" s="53">
        <f t="shared" ca="1" si="13"/>
        <v>-18.094991113824268</v>
      </c>
    </row>
    <row r="46" spans="6:14" x14ac:dyDescent="0.3">
      <c r="F46" s="53">
        <f t="shared" ca="1" si="1"/>
        <v>4.4750861166870015</v>
      </c>
      <c r="G46" s="53">
        <f t="shared" ca="1" si="2"/>
        <v>18.562393459494452</v>
      </c>
      <c r="H46" s="53">
        <f t="shared" ca="1" si="3"/>
        <v>5.5731192435219077</v>
      </c>
      <c r="I46" s="53">
        <f t="shared" ca="1" si="9"/>
        <v>1</v>
      </c>
      <c r="J46" s="53">
        <f t="shared" ca="1" si="0"/>
        <v>-23.037479576181454</v>
      </c>
      <c r="K46" s="53">
        <f t="shared" ca="1" si="10"/>
        <v>3.7300835145931792</v>
      </c>
      <c r="L46" s="53">
        <f t="shared" ca="1" si="11"/>
        <v>3.7300835145931792</v>
      </c>
      <c r="M46" s="53">
        <f t="shared" ca="1" si="12"/>
        <v>3.7300835145931792</v>
      </c>
      <c r="N46" s="53">
        <f t="shared" ca="1" si="13"/>
        <v>-11.847229032401916</v>
      </c>
    </row>
    <row r="47" spans="6:14" x14ac:dyDescent="0.3">
      <c r="F47" s="53">
        <f t="shared" ca="1" si="1"/>
        <v>4.2620238262662768</v>
      </c>
      <c r="G47" s="53">
        <f t="shared" ca="1" si="2"/>
        <v>17.128172085019134</v>
      </c>
      <c r="H47" s="53">
        <f t="shared" ca="1" si="3"/>
        <v>14.94825600239278</v>
      </c>
      <c r="I47" s="53">
        <f t="shared" ca="1" si="9"/>
        <v>1</v>
      </c>
      <c r="J47" s="53">
        <f t="shared" ca="1" si="0"/>
        <v>-21.39019591128541</v>
      </c>
      <c r="K47" s="53">
        <f t="shared" ca="1" si="10"/>
        <v>42.664851924551982</v>
      </c>
      <c r="L47" s="53">
        <f t="shared" ca="1" si="11"/>
        <v>42.664851924551982</v>
      </c>
      <c r="M47" s="53">
        <f t="shared" ca="1" si="12"/>
        <v>42.664851924551982</v>
      </c>
      <c r="N47" s="53">
        <f t="shared" ca="1" si="13"/>
        <v>106.60435986237053</v>
      </c>
    </row>
    <row r="48" spans="6:14" x14ac:dyDescent="0.3">
      <c r="F48" s="53">
        <f t="shared" ca="1" si="1"/>
        <v>3.5480084466189545</v>
      </c>
      <c r="G48" s="53">
        <f t="shared" ca="1" si="2"/>
        <v>15.8647508215118</v>
      </c>
      <c r="H48" s="53">
        <f t="shared" ca="1" si="3"/>
        <v>19.86462803662339</v>
      </c>
      <c r="I48" s="53">
        <f t="shared" ca="1" si="9"/>
        <v>1</v>
      </c>
      <c r="J48" s="53">
        <f t="shared" ca="1" si="0"/>
        <v>-19.412759268130756</v>
      </c>
      <c r="K48" s="53">
        <f t="shared" ca="1" si="10"/>
        <v>63.593761324981763</v>
      </c>
      <c r="L48" s="53">
        <f t="shared" ca="1" si="11"/>
        <v>63.593761324981763</v>
      </c>
      <c r="M48" s="53">
        <f t="shared" ca="1" si="12"/>
        <v>63.593761324981763</v>
      </c>
      <c r="N48" s="53">
        <f t="shared" ca="1" si="13"/>
        <v>171.36852470681453</v>
      </c>
    </row>
    <row r="49" spans="6:14" x14ac:dyDescent="0.3">
      <c r="F49" s="53">
        <f t="shared" ca="1" si="1"/>
        <v>0</v>
      </c>
      <c r="G49" s="53">
        <f t="shared" ca="1" si="2"/>
        <v>14.417258976653924</v>
      </c>
      <c r="H49" s="53">
        <f t="shared" ca="1" si="3"/>
        <v>3.6454502280454997</v>
      </c>
      <c r="I49" s="53">
        <f t="shared" ca="1" si="9"/>
        <v>0</v>
      </c>
      <c r="J49" s="53">
        <f t="shared" ca="1" si="0"/>
        <v>0</v>
      </c>
      <c r="K49" s="53">
        <f t="shared" ca="1" si="10"/>
        <v>0</v>
      </c>
      <c r="L49" s="53">
        <f t="shared" ca="1" si="11"/>
        <v>0</v>
      </c>
      <c r="M49" s="53">
        <f t="shared" ca="1" si="12"/>
        <v>0</v>
      </c>
      <c r="N49" s="53">
        <f t="shared" ca="1" si="13"/>
        <v>0</v>
      </c>
    </row>
    <row r="50" spans="6:14" x14ac:dyDescent="0.3">
      <c r="F50" s="53">
        <f t="shared" ca="1" si="1"/>
        <v>3.2368049817887714</v>
      </c>
      <c r="G50" s="53">
        <f t="shared" ca="1" si="2"/>
        <v>16.423258049035034</v>
      </c>
      <c r="H50" s="53">
        <f t="shared" ca="1" si="3"/>
        <v>0.79336875871304058</v>
      </c>
      <c r="I50" s="53">
        <f t="shared" ca="1" si="9"/>
        <v>1</v>
      </c>
      <c r="J50" s="53">
        <f t="shared" ca="1" si="0"/>
        <v>-19.660063030823807</v>
      </c>
      <c r="K50" s="53">
        <f t="shared" ca="1" si="10"/>
        <v>-13.249783014182873</v>
      </c>
      <c r="L50" s="53">
        <f t="shared" ca="1" si="11"/>
        <v>-13.249783014182873</v>
      </c>
      <c r="M50" s="53">
        <f t="shared" ca="1" si="12"/>
        <v>-13.249783014182873</v>
      </c>
      <c r="N50" s="53">
        <f t="shared" ca="1" si="13"/>
        <v>-59.40941207337243</v>
      </c>
    </row>
    <row r="51" spans="6:14" x14ac:dyDescent="0.3">
      <c r="F51" s="53">
        <f t="shared" ca="1" si="1"/>
        <v>3.5644434878256748</v>
      </c>
      <c r="G51" s="53">
        <f t="shared" ca="1" si="2"/>
        <v>18.557040190187635</v>
      </c>
      <c r="H51" s="53">
        <f t="shared" ca="1" si="3"/>
        <v>0.68311885116476712</v>
      </c>
      <c r="I51" s="53">
        <f t="shared" ca="1" si="9"/>
        <v>1</v>
      </c>
      <c r="J51" s="53">
        <f t="shared" ca="1" si="0"/>
        <v>-22.121483678013309</v>
      </c>
      <c r="K51" s="53">
        <f t="shared" ca="1" si="10"/>
        <v>-15.824564785528567</v>
      </c>
      <c r="L51" s="53">
        <f t="shared" ca="1" si="11"/>
        <v>-15.824564785528567</v>
      </c>
      <c r="M51" s="53">
        <f t="shared" ca="1" si="12"/>
        <v>-15.824564785528567</v>
      </c>
      <c r="N51" s="53">
        <f t="shared" ca="1" si="13"/>
        <v>-69.595178034599016</v>
      </c>
    </row>
    <row r="52" spans="6:14" x14ac:dyDescent="0.3">
      <c r="F52" s="53">
        <f t="shared" ca="1" si="1"/>
        <v>3.1466044676324838</v>
      </c>
      <c r="G52" s="53">
        <f t="shared" ca="1" si="2"/>
        <v>13.826501786842833</v>
      </c>
      <c r="H52" s="53">
        <f t="shared" ca="1" si="3"/>
        <v>2.6608746135904702</v>
      </c>
      <c r="I52" s="53">
        <f t="shared" ca="1" si="9"/>
        <v>1</v>
      </c>
      <c r="J52" s="53">
        <f t="shared" ca="1" si="0"/>
        <v>-16.973106254475319</v>
      </c>
      <c r="K52" s="53">
        <f t="shared" ca="1" si="10"/>
        <v>-3.1830033324809524</v>
      </c>
      <c r="L52" s="53">
        <f t="shared" ca="1" si="11"/>
        <v>-3.1830033324809524</v>
      </c>
      <c r="M52" s="53">
        <f t="shared" ca="1" si="12"/>
        <v>-3.1830033324809524</v>
      </c>
      <c r="N52" s="53">
        <f t="shared" ca="1" si="13"/>
        <v>-26.52211625191817</v>
      </c>
    </row>
    <row r="53" spans="6:14" x14ac:dyDescent="0.3">
      <c r="F53" s="53">
        <f t="shared" ca="1" si="1"/>
        <v>0</v>
      </c>
      <c r="G53" s="53">
        <f t="shared" ca="1" si="2"/>
        <v>17.814348751461676</v>
      </c>
      <c r="H53" s="53">
        <f t="shared" ca="1" si="3"/>
        <v>6.9294842443823823</v>
      </c>
      <c r="I53" s="53">
        <f t="shared" ca="1" si="9"/>
        <v>0</v>
      </c>
      <c r="J53" s="53">
        <f t="shared" ca="1" si="0"/>
        <v>0</v>
      </c>
      <c r="K53" s="53">
        <f t="shared" ca="1" si="10"/>
        <v>0</v>
      </c>
      <c r="L53" s="53">
        <f t="shared" ca="1" si="11"/>
        <v>0</v>
      </c>
      <c r="M53" s="53">
        <f t="shared" ca="1" si="12"/>
        <v>0</v>
      </c>
      <c r="N53" s="53">
        <f t="shared" ca="1" si="13"/>
        <v>0</v>
      </c>
    </row>
    <row r="54" spans="6:14" x14ac:dyDescent="0.3">
      <c r="F54" s="53">
        <f t="shared" ca="1" si="1"/>
        <v>3.7706266826588664</v>
      </c>
      <c r="G54" s="53">
        <f t="shared" ca="1" si="2"/>
        <v>15.063161993657873</v>
      </c>
      <c r="H54" s="53">
        <f t="shared" ca="1" si="3"/>
        <v>4.6471792853735971</v>
      </c>
      <c r="I54" s="53">
        <f t="shared" ca="1" si="9"/>
        <v>1</v>
      </c>
      <c r="J54" s="53">
        <f t="shared" ca="1" si="0"/>
        <v>-18.83378867631674</v>
      </c>
      <c r="K54" s="53">
        <f t="shared" ca="1" si="10"/>
        <v>3.5255551478365152</v>
      </c>
      <c r="L54" s="53">
        <f t="shared" ca="1" si="11"/>
        <v>3.5255551478365152</v>
      </c>
      <c r="M54" s="53">
        <f t="shared" ca="1" si="12"/>
        <v>3.5255551478365152</v>
      </c>
      <c r="N54" s="53">
        <f t="shared" ca="1" si="13"/>
        <v>-8.257123232807194</v>
      </c>
    </row>
    <row r="55" spans="6:14" x14ac:dyDescent="0.3">
      <c r="F55" s="53">
        <f t="shared" ca="1" si="1"/>
        <v>0</v>
      </c>
      <c r="G55" s="53">
        <f t="shared" ca="1" si="2"/>
        <v>13.305682403369005</v>
      </c>
      <c r="H55" s="53">
        <f t="shared" ca="1" si="3"/>
        <v>31.416010587412377</v>
      </c>
      <c r="I55" s="53">
        <f t="shared" ca="1" si="9"/>
        <v>0</v>
      </c>
      <c r="J55" s="53">
        <f t="shared" ca="1" si="0"/>
        <v>0</v>
      </c>
      <c r="K55" s="53">
        <f t="shared" ca="1" si="10"/>
        <v>0</v>
      </c>
      <c r="L55" s="53">
        <f t="shared" ca="1" si="11"/>
        <v>0</v>
      </c>
      <c r="M55" s="53">
        <f t="shared" ca="1" si="12"/>
        <v>0</v>
      </c>
      <c r="N55" s="53">
        <f t="shared" ca="1" si="13"/>
        <v>0</v>
      </c>
    </row>
    <row r="56" spans="6:14" x14ac:dyDescent="0.3">
      <c r="F56" s="53">
        <f t="shared" ca="1" si="1"/>
        <v>4.2561666303912338</v>
      </c>
      <c r="G56" s="53">
        <f t="shared" ca="1" si="2"/>
        <v>16.215664673572103</v>
      </c>
      <c r="H56" s="53">
        <f t="shared" ca="1" si="3"/>
        <v>1.3535588607014284</v>
      </c>
      <c r="I56" s="53">
        <f t="shared" ca="1" si="9"/>
        <v>1</v>
      </c>
      <c r="J56" s="53">
        <f t="shared" ca="1" si="0"/>
        <v>-20.471831303963338</v>
      </c>
      <c r="K56" s="53">
        <f t="shared" ca="1" si="10"/>
        <v>-10.80142923076639</v>
      </c>
      <c r="L56" s="53">
        <f t="shared" ca="1" si="11"/>
        <v>-10.80142923076639</v>
      </c>
      <c r="M56" s="53">
        <f t="shared" ca="1" si="12"/>
        <v>-10.80142923076639</v>
      </c>
      <c r="N56" s="53">
        <f t="shared" ca="1" si="13"/>
        <v>-52.876118996262505</v>
      </c>
    </row>
    <row r="57" spans="6:14" x14ac:dyDescent="0.3">
      <c r="F57" s="53">
        <f t="shared" ca="1" si="1"/>
        <v>0</v>
      </c>
      <c r="G57" s="53">
        <f t="shared" ca="1" si="2"/>
        <v>16.135527545492526</v>
      </c>
      <c r="H57" s="53">
        <f t="shared" ca="1" si="3"/>
        <v>7.8826105825357295</v>
      </c>
      <c r="I57" s="53">
        <f t="shared" ca="1" si="9"/>
        <v>0</v>
      </c>
      <c r="J57" s="53">
        <f t="shared" ca="1" si="0"/>
        <v>0</v>
      </c>
      <c r="K57" s="53">
        <f t="shared" ca="1" si="10"/>
        <v>0</v>
      </c>
      <c r="L57" s="53">
        <f t="shared" ca="1" si="11"/>
        <v>0</v>
      </c>
      <c r="M57" s="53">
        <f t="shared" ca="1" si="12"/>
        <v>0</v>
      </c>
      <c r="N57" s="53">
        <f t="shared" ca="1" si="13"/>
        <v>0</v>
      </c>
    </row>
    <row r="58" spans="6:14" x14ac:dyDescent="0.3">
      <c r="F58" s="53">
        <f t="shared" ca="1" si="1"/>
        <v>4.0914048434046011</v>
      </c>
      <c r="G58" s="53">
        <f t="shared" ca="1" si="2"/>
        <v>12.667491964260925</v>
      </c>
      <c r="H58" s="53">
        <f t="shared" ca="1" si="3"/>
        <v>6.5911071171575717</v>
      </c>
      <c r="I58" s="53">
        <f t="shared" ca="1" si="9"/>
        <v>1</v>
      </c>
      <c r="J58" s="53">
        <f t="shared" ca="1" si="0"/>
        <v>-16.758896807665526</v>
      </c>
      <c r="K58" s="53">
        <f t="shared" ca="1" si="10"/>
        <v>13.696936504369361</v>
      </c>
      <c r="L58" s="53">
        <f t="shared" ca="1" si="11"/>
        <v>13.696936504369361</v>
      </c>
      <c r="M58" s="53">
        <f t="shared" ca="1" si="12"/>
        <v>13.696936504369361</v>
      </c>
      <c r="N58" s="53">
        <f t="shared" ca="1" si="13"/>
        <v>24.331912705442559</v>
      </c>
    </row>
    <row r="59" spans="6:14" x14ac:dyDescent="0.3">
      <c r="F59" s="53">
        <f t="shared" ca="1" si="1"/>
        <v>0</v>
      </c>
      <c r="G59" s="53">
        <f t="shared" ca="1" si="2"/>
        <v>16.444552988554911</v>
      </c>
      <c r="H59" s="53">
        <f t="shared" ca="1" si="3"/>
        <v>6.5001508194085664</v>
      </c>
      <c r="I59" s="53">
        <f t="shared" ca="1" si="9"/>
        <v>0</v>
      </c>
      <c r="J59" s="53">
        <f t="shared" ca="1" si="0"/>
        <v>0</v>
      </c>
      <c r="K59" s="53">
        <f t="shared" ca="1" si="10"/>
        <v>0</v>
      </c>
      <c r="L59" s="53">
        <f t="shared" ca="1" si="11"/>
        <v>0</v>
      </c>
      <c r="M59" s="53">
        <f t="shared" ca="1" si="12"/>
        <v>0</v>
      </c>
      <c r="N59" s="53">
        <f t="shared" ca="1" si="13"/>
        <v>0</v>
      </c>
    </row>
    <row r="60" spans="6:14" x14ac:dyDescent="0.3">
      <c r="F60" s="53">
        <f t="shared" ca="1" si="1"/>
        <v>4.5818724836808506</v>
      </c>
      <c r="G60" s="53">
        <f t="shared" ca="1" si="2"/>
        <v>15.656114693783673</v>
      </c>
      <c r="H60" s="53">
        <f t="shared" ca="1" si="3"/>
        <v>11.240701230112741</v>
      </c>
      <c r="I60" s="53">
        <f t="shared" ca="1" si="9"/>
        <v>1</v>
      </c>
      <c r="J60" s="53">
        <f t="shared" ca="1" si="0"/>
        <v>-20.237987177464525</v>
      </c>
      <c r="K60" s="53">
        <f t="shared" ca="1" si="10"/>
        <v>29.306690226667293</v>
      </c>
      <c r="L60" s="53">
        <f t="shared" ca="1" si="11"/>
        <v>29.306690226667293</v>
      </c>
      <c r="M60" s="53">
        <f t="shared" ca="1" si="12"/>
        <v>29.306690226667293</v>
      </c>
      <c r="N60" s="53">
        <f t="shared" ca="1" si="13"/>
        <v>67.682083502537353</v>
      </c>
    </row>
    <row r="61" spans="6:14" x14ac:dyDescent="0.3">
      <c r="F61" s="53">
        <f t="shared" ca="1" si="1"/>
        <v>0</v>
      </c>
      <c r="G61" s="53">
        <f t="shared" ca="1" si="2"/>
        <v>13.731621535101336</v>
      </c>
      <c r="H61" s="53">
        <f t="shared" ca="1" si="3"/>
        <v>2.5899489368689381</v>
      </c>
      <c r="I61" s="53">
        <f t="shared" ca="1" si="9"/>
        <v>0</v>
      </c>
      <c r="J61" s="53">
        <f t="shared" ca="1" si="0"/>
        <v>0</v>
      </c>
      <c r="K61" s="53">
        <f t="shared" ca="1" si="10"/>
        <v>0</v>
      </c>
      <c r="L61" s="53">
        <f t="shared" ca="1" si="11"/>
        <v>0</v>
      </c>
      <c r="M61" s="53">
        <f t="shared" ca="1" si="12"/>
        <v>0</v>
      </c>
      <c r="N61" s="53">
        <f t="shared" ca="1" si="13"/>
        <v>0</v>
      </c>
    </row>
    <row r="62" spans="6:14" x14ac:dyDescent="0.3">
      <c r="F62" s="53">
        <f t="shared" ca="1" si="1"/>
        <v>3.4753474822540498</v>
      </c>
      <c r="G62" s="53">
        <f t="shared" ca="1" si="2"/>
        <v>14.663182735232365</v>
      </c>
      <c r="H62" s="53">
        <f t="shared" ca="1" si="3"/>
        <v>19.71206953056204</v>
      </c>
      <c r="I62" s="53">
        <f t="shared" ca="1" si="9"/>
        <v>1</v>
      </c>
      <c r="J62" s="53">
        <f t="shared" ca="1" si="0"/>
        <v>-18.138530217486416</v>
      </c>
      <c r="K62" s="53">
        <f t="shared" ca="1" si="10"/>
        <v>64.185095387015792</v>
      </c>
      <c r="L62" s="53">
        <f t="shared" ca="1" si="11"/>
        <v>64.185095387015792</v>
      </c>
      <c r="M62" s="53">
        <f t="shared" ca="1" si="12"/>
        <v>64.185095387015792</v>
      </c>
      <c r="N62" s="53">
        <f t="shared" ca="1" si="13"/>
        <v>174.41675594356096</v>
      </c>
    </row>
    <row r="63" spans="6:14" x14ac:dyDescent="0.3">
      <c r="F63" s="53">
        <f t="shared" ca="1" si="1"/>
        <v>0</v>
      </c>
      <c r="G63" s="53">
        <f t="shared" ca="1" si="2"/>
        <v>13.758150313297634</v>
      </c>
      <c r="H63" s="53">
        <f t="shared" ca="1" si="3"/>
        <v>37.770474003779398</v>
      </c>
      <c r="I63" s="53">
        <f t="shared" ca="1" si="9"/>
        <v>0</v>
      </c>
      <c r="J63" s="53">
        <f t="shared" ca="1" si="0"/>
        <v>0</v>
      </c>
      <c r="K63" s="53">
        <f t="shared" ca="1" si="10"/>
        <v>0</v>
      </c>
      <c r="L63" s="53">
        <f t="shared" ca="1" si="11"/>
        <v>0</v>
      </c>
      <c r="M63" s="53">
        <f t="shared" ca="1" si="12"/>
        <v>0</v>
      </c>
      <c r="N63" s="53">
        <f t="shared" ca="1" si="13"/>
        <v>0</v>
      </c>
    </row>
    <row r="64" spans="6:14" x14ac:dyDescent="0.3">
      <c r="F64" s="53">
        <f t="shared" ca="1" si="1"/>
        <v>3.4581108570036214</v>
      </c>
      <c r="G64" s="53">
        <f t="shared" ca="1" si="2"/>
        <v>14.127312995607863</v>
      </c>
      <c r="H64" s="53">
        <f t="shared" ca="1" si="3"/>
        <v>1.2663582080084874</v>
      </c>
      <c r="I64" s="53">
        <f t="shared" ca="1" si="9"/>
        <v>1</v>
      </c>
      <c r="J64" s="53">
        <f t="shared" ca="1" si="0"/>
        <v>-17.585423852611484</v>
      </c>
      <c r="K64" s="53">
        <f t="shared" ca="1" si="10"/>
        <v>-9.0618801635739139</v>
      </c>
      <c r="L64" s="53">
        <f t="shared" ca="1" si="11"/>
        <v>-9.0618801635739139</v>
      </c>
      <c r="M64" s="53">
        <f t="shared" ca="1" si="12"/>
        <v>-9.0618801635739139</v>
      </c>
      <c r="N64" s="53">
        <f t="shared" ca="1" si="13"/>
        <v>-44.771064343333222</v>
      </c>
    </row>
    <row r="65" spans="6:14" x14ac:dyDescent="0.3">
      <c r="F65" s="53">
        <f t="shared" ca="1" si="1"/>
        <v>4.0887577793320631</v>
      </c>
      <c r="G65" s="53">
        <f t="shared" ca="1" si="2"/>
        <v>17.82414768810586</v>
      </c>
      <c r="H65" s="53">
        <f t="shared" ca="1" si="3"/>
        <v>11.765258635406326</v>
      </c>
      <c r="I65" s="53">
        <f t="shared" ca="1" si="9"/>
        <v>1</v>
      </c>
      <c r="J65" s="53">
        <f t="shared" ca="1" si="0"/>
        <v>-21.912905467437923</v>
      </c>
      <c r="K65" s="53">
        <f t="shared" ca="1" si="10"/>
        <v>29.236886853519444</v>
      </c>
      <c r="L65" s="53">
        <f t="shared" ca="1" si="11"/>
        <v>29.236886853519444</v>
      </c>
      <c r="M65" s="53">
        <f t="shared" ca="1" si="12"/>
        <v>29.236886853519444</v>
      </c>
      <c r="N65" s="53">
        <f t="shared" ca="1" si="13"/>
        <v>65.797755093120401</v>
      </c>
    </row>
    <row r="66" spans="6:14" x14ac:dyDescent="0.3">
      <c r="F66" s="53">
        <f t="shared" ca="1" si="1"/>
        <v>4.4312410359771608</v>
      </c>
      <c r="G66" s="53">
        <f t="shared" ca="1" si="2"/>
        <v>17.032400952813795</v>
      </c>
      <c r="H66" s="53">
        <f t="shared" ca="1" si="3"/>
        <v>20.987590125158583</v>
      </c>
      <c r="I66" s="53">
        <f t="shared" ca="1" si="9"/>
        <v>1</v>
      </c>
      <c r="J66" s="53">
        <f t="shared" ca="1" si="0"/>
        <v>-21.463641988790954</v>
      </c>
      <c r="K66" s="53">
        <f t="shared" ca="1" si="10"/>
        <v>66.917959547820544</v>
      </c>
      <c r="L66" s="53">
        <f t="shared" ca="1" si="11"/>
        <v>66.917959547820544</v>
      </c>
      <c r="M66" s="53">
        <f t="shared" ca="1" si="12"/>
        <v>66.917959547820544</v>
      </c>
      <c r="N66" s="53">
        <f t="shared" ca="1" si="13"/>
        <v>179.29023665467068</v>
      </c>
    </row>
    <row r="67" spans="6:14" x14ac:dyDescent="0.3">
      <c r="F67" s="53">
        <f t="shared" ca="1" si="1"/>
        <v>3.5132044765024153</v>
      </c>
      <c r="G67" s="53">
        <f t="shared" ca="1" si="2"/>
        <v>17.365294155109751</v>
      </c>
      <c r="H67" s="53">
        <f t="shared" ca="1" si="3"/>
        <v>6.5326993994128664</v>
      </c>
      <c r="I67" s="53">
        <f t="shared" ca="1" si="9"/>
        <v>1</v>
      </c>
      <c r="J67" s="53">
        <f t="shared" ca="1" si="0"/>
        <v>-20.878498631612167</v>
      </c>
      <c r="K67" s="53">
        <f t="shared" ca="1" si="10"/>
        <v>8.7655034425417142</v>
      </c>
      <c r="L67" s="53">
        <f t="shared" ca="1" si="11"/>
        <v>8.7655034425417142</v>
      </c>
      <c r="M67" s="53">
        <f t="shared" ca="1" si="12"/>
        <v>8.7655034425417142</v>
      </c>
      <c r="N67" s="53">
        <f t="shared" ca="1" si="13"/>
        <v>5.4180116960129752</v>
      </c>
    </row>
    <row r="68" spans="6:14" x14ac:dyDescent="0.3">
      <c r="F68" s="53">
        <f t="shared" ca="1" si="1"/>
        <v>4.7707977503261398</v>
      </c>
      <c r="G68" s="53">
        <f t="shared" ca="1" si="2"/>
        <v>18.305706267222767</v>
      </c>
      <c r="H68" s="53">
        <f t="shared" ca="1" si="3"/>
        <v>2.7423920976215457</v>
      </c>
      <c r="I68" s="53">
        <f t="shared" ca="1" si="9"/>
        <v>1</v>
      </c>
      <c r="J68" s="53">
        <f t="shared" ca="1" si="0"/>
        <v>-23.076504017548906</v>
      </c>
      <c r="K68" s="53">
        <f t="shared" ca="1" si="10"/>
        <v>-7.3361378767365846</v>
      </c>
      <c r="L68" s="53">
        <f t="shared" ca="1" si="11"/>
        <v>-7.3361378767365846</v>
      </c>
      <c r="M68" s="53">
        <f t="shared" ca="1" si="12"/>
        <v>-7.3361378767365846</v>
      </c>
      <c r="N68" s="53">
        <f t="shared" ca="1" si="13"/>
        <v>-45.084917647758665</v>
      </c>
    </row>
    <row r="69" spans="6:14" x14ac:dyDescent="0.3">
      <c r="F69" s="53">
        <f t="shared" ca="1" si="1"/>
        <v>0</v>
      </c>
      <c r="G69" s="53">
        <f t="shared" ca="1" si="2"/>
        <v>12.815226833895981</v>
      </c>
      <c r="H69" s="53">
        <f t="shared" ca="1" si="3"/>
        <v>27.961428975707754</v>
      </c>
      <c r="I69" s="53">
        <f t="shared" ca="1" si="9"/>
        <v>0</v>
      </c>
      <c r="J69" s="53">
        <f t="shared" ca="1" si="0"/>
        <v>0</v>
      </c>
      <c r="K69" s="53">
        <f t="shared" ca="1" si="10"/>
        <v>0</v>
      </c>
      <c r="L69" s="53">
        <f t="shared" ca="1" si="11"/>
        <v>0</v>
      </c>
      <c r="M69" s="53">
        <f t="shared" ca="1" si="12"/>
        <v>0</v>
      </c>
      <c r="N69" s="53">
        <f t="shared" ca="1" si="13"/>
        <v>0</v>
      </c>
    </row>
    <row r="70" spans="6:14" x14ac:dyDescent="0.3">
      <c r="F70" s="53">
        <f t="shared" ca="1" si="1"/>
        <v>4.1742874139774635</v>
      </c>
      <c r="G70" s="53">
        <f t="shared" ca="1" si="2"/>
        <v>17.008360602281652</v>
      </c>
      <c r="H70" s="53">
        <f t="shared" ca="1" si="3"/>
        <v>3.5241406097662309</v>
      </c>
      <c r="I70" s="53">
        <f t="shared" ca="1" si="9"/>
        <v>1</v>
      </c>
      <c r="J70" s="53">
        <f t="shared" ref="J70:J133" ca="1" si="14">(H70*C77-G70-F70)*I70</f>
        <v>-21.182648016259115</v>
      </c>
      <c r="K70" s="53">
        <f t="shared" ca="1" si="10"/>
        <v>-2.9117981632167282</v>
      </c>
      <c r="L70" s="53">
        <f t="shared" ca="1" si="11"/>
        <v>-2.9117981632167282</v>
      </c>
      <c r="M70" s="53">
        <f t="shared" ca="1" si="12"/>
        <v>-2.9117981632167282</v>
      </c>
      <c r="N70" s="53">
        <f t="shared" ca="1" si="13"/>
        <v>-29.918042505909305</v>
      </c>
    </row>
    <row r="71" spans="6:14" x14ac:dyDescent="0.3">
      <c r="F71" s="53">
        <f t="shared" ref="F71:F134" ca="1" si="15">IF(RAND()&lt;=$C$5,3+(RAND()*2),0)</f>
        <v>0</v>
      </c>
      <c r="G71" s="53">
        <f t="shared" ref="G71:G134" ca="1" si="16">_xlfn.NORM.INV(RAND(),$C$8,$C$9)</f>
        <v>17.709126828063223</v>
      </c>
      <c r="H71" s="53">
        <f t="shared" ref="H71:H134" ca="1" si="17">-1*LN(1-RAND())/(1/10)</f>
        <v>1.7465411178925832</v>
      </c>
      <c r="I71" s="53">
        <f t="shared" ca="1" si="9"/>
        <v>0</v>
      </c>
      <c r="J71" s="53">
        <f t="shared" ca="1" si="14"/>
        <v>0</v>
      </c>
      <c r="K71" s="53">
        <f t="shared" ca="1" si="10"/>
        <v>0</v>
      </c>
      <c r="L71" s="53">
        <f t="shared" ca="1" si="11"/>
        <v>0</v>
      </c>
      <c r="M71" s="53">
        <f t="shared" ca="1" si="12"/>
        <v>0</v>
      </c>
      <c r="N71" s="53">
        <f t="shared" ca="1" si="13"/>
        <v>0</v>
      </c>
    </row>
    <row r="72" spans="6:14" x14ac:dyDescent="0.3">
      <c r="F72" s="53">
        <f t="shared" ca="1" si="15"/>
        <v>3.4939444054891879</v>
      </c>
      <c r="G72" s="53">
        <f t="shared" ca="1" si="16"/>
        <v>17.889551179013413</v>
      </c>
      <c r="H72" s="53">
        <f t="shared" ca="1" si="17"/>
        <v>6.5048421705155066</v>
      </c>
      <c r="I72" s="53">
        <f t="shared" ca="1" si="9"/>
        <v>1</v>
      </c>
      <c r="J72" s="53">
        <f t="shared" ca="1" si="14"/>
        <v>-21.383495584502601</v>
      </c>
      <c r="K72" s="53">
        <f t="shared" ca="1" si="10"/>
        <v>8.1298175030486135</v>
      </c>
      <c r="L72" s="53">
        <f t="shared" ca="1" si="11"/>
        <v>8.1298175030486135</v>
      </c>
      <c r="M72" s="53">
        <f t="shared" ca="1" si="12"/>
        <v>8.1298175030486135</v>
      </c>
      <c r="N72" s="53">
        <f t="shared" ca="1" si="13"/>
        <v>3.0059569246432396</v>
      </c>
    </row>
    <row r="73" spans="6:14" x14ac:dyDescent="0.3">
      <c r="F73" s="53">
        <f t="shared" ca="1" si="15"/>
        <v>4.78645878213778</v>
      </c>
      <c r="G73" s="53">
        <f t="shared" ca="1" si="16"/>
        <v>18.35801557160201</v>
      </c>
      <c r="H73" s="53">
        <f t="shared" ca="1" si="17"/>
        <v>9.2049062459124507</v>
      </c>
      <c r="I73" s="53">
        <f t="shared" ca="1" si="9"/>
        <v>1</v>
      </c>
      <c r="J73" s="53">
        <f t="shared" ca="1" si="14"/>
        <v>-23.144474353739788</v>
      </c>
      <c r="K73" s="53">
        <f t="shared" ca="1" si="10"/>
        <v>18.461609412047792</v>
      </c>
      <c r="L73" s="53">
        <f t="shared" ca="1" si="11"/>
        <v>18.461609412047792</v>
      </c>
      <c r="M73" s="53">
        <f t="shared" ca="1" si="12"/>
        <v>18.461609412047792</v>
      </c>
      <c r="N73" s="53">
        <f t="shared" ca="1" si="13"/>
        <v>32.240353882403589</v>
      </c>
    </row>
    <row r="74" spans="6:14" x14ac:dyDescent="0.3">
      <c r="F74" s="53">
        <f t="shared" ca="1" si="15"/>
        <v>3.5248947901078682</v>
      </c>
      <c r="G74" s="53">
        <f t="shared" ca="1" si="16"/>
        <v>16.845930108463467</v>
      </c>
      <c r="H74" s="53">
        <f t="shared" ca="1" si="17"/>
        <v>15.579393730137225</v>
      </c>
      <c r="I74" s="53">
        <f t="shared" ca="1" si="9"/>
        <v>1</v>
      </c>
      <c r="J74" s="53">
        <f t="shared" ca="1" si="14"/>
        <v>-20.370824898571335</v>
      </c>
      <c r="K74" s="53">
        <f t="shared" ca="1" si="10"/>
        <v>45.47164481208543</v>
      </c>
      <c r="L74" s="53">
        <f t="shared" ca="1" si="11"/>
        <v>45.47164481208543</v>
      </c>
      <c r="M74" s="53">
        <f t="shared" ca="1" si="12"/>
        <v>45.47164481208543</v>
      </c>
      <c r="N74" s="53">
        <f t="shared" ca="1" si="13"/>
        <v>116.04410953768496</v>
      </c>
    </row>
    <row r="75" spans="6:14" x14ac:dyDescent="0.3">
      <c r="F75" s="53">
        <f t="shared" ca="1" si="15"/>
        <v>4.4182580457147891</v>
      </c>
      <c r="G75" s="53">
        <f t="shared" ca="1" si="16"/>
        <v>19.074874870490014</v>
      </c>
      <c r="H75" s="53">
        <f t="shared" ca="1" si="17"/>
        <v>20.50514417000981</v>
      </c>
      <c r="I75" s="53">
        <f t="shared" ca="1" si="9"/>
        <v>1</v>
      </c>
      <c r="J75" s="53">
        <f t="shared" ca="1" si="14"/>
        <v>-23.493132916204804</v>
      </c>
      <c r="K75" s="53">
        <f t="shared" ca="1" si="10"/>
        <v>62.945701809549227</v>
      </c>
      <c r="L75" s="53">
        <f t="shared" ca="1" si="11"/>
        <v>62.945701809549227</v>
      </c>
      <c r="M75" s="53">
        <f t="shared" ca="1" si="12"/>
        <v>62.945701809549227</v>
      </c>
      <c r="N75" s="53">
        <f t="shared" ca="1" si="13"/>
        <v>165.34397251244289</v>
      </c>
    </row>
    <row r="76" spans="6:14" x14ac:dyDescent="0.3">
      <c r="F76" s="53">
        <f t="shared" ca="1" si="15"/>
        <v>3.8799032562553952</v>
      </c>
      <c r="G76" s="53">
        <f t="shared" ca="1" si="16"/>
        <v>13.67460736000541</v>
      </c>
      <c r="H76" s="53">
        <f t="shared" ca="1" si="17"/>
        <v>7.2104100266465139</v>
      </c>
      <c r="I76" s="53">
        <f t="shared" ca="1" si="9"/>
        <v>1</v>
      </c>
      <c r="J76" s="53">
        <f t="shared" ca="1" si="14"/>
        <v>-17.554510616260806</v>
      </c>
      <c r="K76" s="53">
        <f t="shared" ca="1" si="10"/>
        <v>15.167032746580645</v>
      </c>
      <c r="L76" s="53">
        <f t="shared" ca="1" si="11"/>
        <v>15.167032746580645</v>
      </c>
      <c r="M76" s="53">
        <f t="shared" ca="1" si="12"/>
        <v>15.167032746580645</v>
      </c>
      <c r="N76" s="53">
        <f t="shared" ca="1" si="13"/>
        <v>27.946587623481129</v>
      </c>
    </row>
    <row r="77" spans="6:14" x14ac:dyDescent="0.3">
      <c r="F77" s="53">
        <f t="shared" ca="1" si="15"/>
        <v>4.4912881952006707</v>
      </c>
      <c r="G77" s="53">
        <f t="shared" ca="1" si="16"/>
        <v>15.141642861270746</v>
      </c>
      <c r="H77" s="53">
        <f t="shared" ca="1" si="17"/>
        <v>3.1505145723445143</v>
      </c>
      <c r="I77" s="53">
        <f t="shared" ca="1" si="9"/>
        <v>1</v>
      </c>
      <c r="J77" s="53">
        <f t="shared" ca="1" si="14"/>
        <v>-19.632931056471417</v>
      </c>
      <c r="K77" s="53">
        <f t="shared" ca="1" si="10"/>
        <v>-2.5395845718926893</v>
      </c>
      <c r="L77" s="53">
        <f t="shared" ca="1" si="11"/>
        <v>-2.5395845718926893</v>
      </c>
      <c r="M77" s="53">
        <f t="shared" ca="1" si="12"/>
        <v>-2.5395845718926893</v>
      </c>
      <c r="N77" s="53">
        <f t="shared" ca="1" si="13"/>
        <v>-27.251684772149485</v>
      </c>
    </row>
    <row r="78" spans="6:14" x14ac:dyDescent="0.3">
      <c r="F78" s="53">
        <f t="shared" ca="1" si="15"/>
        <v>0</v>
      </c>
      <c r="G78" s="53">
        <f t="shared" ca="1" si="16"/>
        <v>17.41312440624715</v>
      </c>
      <c r="H78" s="53">
        <f t="shared" ca="1" si="17"/>
        <v>14.412447055694086</v>
      </c>
      <c r="I78" s="53">
        <f t="shared" ca="1" si="9"/>
        <v>0</v>
      </c>
      <c r="J78" s="53">
        <f t="shared" ca="1" si="14"/>
        <v>0</v>
      </c>
      <c r="K78" s="53">
        <f t="shared" ca="1" si="10"/>
        <v>0</v>
      </c>
      <c r="L78" s="53">
        <f t="shared" ca="1" si="11"/>
        <v>0</v>
      </c>
      <c r="M78" s="53">
        <f t="shared" ca="1" si="12"/>
        <v>0</v>
      </c>
      <c r="N78" s="53">
        <f t="shared" ca="1" si="13"/>
        <v>0</v>
      </c>
    </row>
    <row r="79" spans="6:14" x14ac:dyDescent="0.3">
      <c r="F79" s="53">
        <f t="shared" ca="1" si="15"/>
        <v>0</v>
      </c>
      <c r="G79" s="53">
        <f t="shared" ca="1" si="16"/>
        <v>17.981522364352831</v>
      </c>
      <c r="H79" s="53">
        <f t="shared" ca="1" si="17"/>
        <v>21.048352971019714</v>
      </c>
      <c r="I79" s="53">
        <f t="shared" ca="1" si="9"/>
        <v>0</v>
      </c>
      <c r="J79" s="53">
        <f t="shared" ca="1" si="14"/>
        <v>0</v>
      </c>
      <c r="K79" s="53">
        <f t="shared" ca="1" si="10"/>
        <v>0</v>
      </c>
      <c r="L79" s="53">
        <f t="shared" ca="1" si="11"/>
        <v>0</v>
      </c>
      <c r="M79" s="53">
        <f t="shared" ca="1" si="12"/>
        <v>0</v>
      </c>
      <c r="N79" s="53">
        <f t="shared" ca="1" si="13"/>
        <v>0</v>
      </c>
    </row>
    <row r="80" spans="6:14" x14ac:dyDescent="0.3">
      <c r="F80" s="53">
        <f t="shared" ca="1" si="15"/>
        <v>3.4446779098345623</v>
      </c>
      <c r="G80" s="53">
        <f t="shared" ca="1" si="16"/>
        <v>13.197753956348231</v>
      </c>
      <c r="H80" s="53">
        <f t="shared" ca="1" si="17"/>
        <v>21.234169226462306</v>
      </c>
      <c r="I80" s="53">
        <f t="shared" ca="1" si="9"/>
        <v>1</v>
      </c>
      <c r="J80" s="53">
        <f t="shared" ca="1" si="14"/>
        <v>-16.642431866182793</v>
      </c>
      <c r="K80" s="53">
        <f t="shared" ca="1" si="10"/>
        <v>71.738922949500989</v>
      </c>
      <c r="L80" s="53">
        <f t="shared" ca="1" si="11"/>
        <v>71.738922949500989</v>
      </c>
      <c r="M80" s="53">
        <f t="shared" ca="1" si="12"/>
        <v>71.738922949500989</v>
      </c>
      <c r="N80" s="53">
        <f t="shared" ca="1" si="13"/>
        <v>198.57433698232018</v>
      </c>
    </row>
    <row r="81" spans="6:14" x14ac:dyDescent="0.3">
      <c r="F81" s="53">
        <f t="shared" ca="1" si="15"/>
        <v>3.5991738337442367</v>
      </c>
      <c r="G81" s="53">
        <f t="shared" ca="1" si="16"/>
        <v>17.392240929331905</v>
      </c>
      <c r="H81" s="53">
        <f t="shared" ca="1" si="17"/>
        <v>17.066767311776193</v>
      </c>
      <c r="I81" s="53">
        <f t="shared" ca="1" si="9"/>
        <v>1</v>
      </c>
      <c r="J81" s="53">
        <f t="shared" ca="1" si="14"/>
        <v>-20.991414763076143</v>
      </c>
      <c r="K81" s="53">
        <f t="shared" ca="1" si="10"/>
        <v>50.874828317772867</v>
      </c>
      <c r="L81" s="53">
        <f t="shared" ca="1" si="11"/>
        <v>50.874828317772867</v>
      </c>
      <c r="M81" s="53">
        <f t="shared" ca="1" si="12"/>
        <v>50.874828317772867</v>
      </c>
      <c r="N81" s="53">
        <f t="shared" ca="1" si="13"/>
        <v>131.63307019024245</v>
      </c>
    </row>
    <row r="82" spans="6:14" x14ac:dyDescent="0.3">
      <c r="F82" s="53">
        <f t="shared" ca="1" si="15"/>
        <v>3.3505292034917313</v>
      </c>
      <c r="G82" s="53">
        <f t="shared" ca="1" si="16"/>
        <v>14.869368125425297</v>
      </c>
      <c r="H82" s="53">
        <f t="shared" ca="1" si="17"/>
        <v>7.2481177214559329</v>
      </c>
      <c r="I82" s="53">
        <f t="shared" ca="1" si="9"/>
        <v>1</v>
      </c>
      <c r="J82" s="53">
        <f t="shared" ca="1" si="14"/>
        <v>-18.219897328917028</v>
      </c>
      <c r="K82" s="53">
        <f t="shared" ca="1" si="10"/>
        <v>14.123102760398435</v>
      </c>
      <c r="L82" s="53">
        <f t="shared" ca="1" si="11"/>
        <v>14.123102760398435</v>
      </c>
      <c r="M82" s="53">
        <f t="shared" ca="1" si="12"/>
        <v>14.123102760398435</v>
      </c>
      <c r="N82" s="53">
        <f t="shared" ca="1" si="13"/>
        <v>24.149410952278277</v>
      </c>
    </row>
    <row r="83" spans="6:14" x14ac:dyDescent="0.3">
      <c r="F83" s="53">
        <f t="shared" ca="1" si="15"/>
        <v>4.0781870430468974</v>
      </c>
      <c r="G83" s="53">
        <f t="shared" ca="1" si="16"/>
        <v>16.641314215743201</v>
      </c>
      <c r="H83" s="53">
        <f t="shared" ca="1" si="17"/>
        <v>4.0624369533069444</v>
      </c>
      <c r="I83" s="53">
        <f t="shared" ref="I83:I85" ca="1" si="18">IF(F83=0,0,1)</f>
        <v>1</v>
      </c>
      <c r="J83" s="53">
        <f t="shared" ca="1" si="14"/>
        <v>-20.719501258790096</v>
      </c>
      <c r="K83" s="53">
        <f t="shared" ref="K83:K85" ca="1" si="19">(H83*$C$13-G83)*I83</f>
        <v>-0.39156640251542285</v>
      </c>
      <c r="L83" s="53">
        <f t="shared" ref="L83:L85" ca="1" si="20">(H83*$C$13-G83)*I83</f>
        <v>-0.39156640251542285</v>
      </c>
      <c r="M83" s="53">
        <f t="shared" ref="M83:M85" ca="1" si="21">(H83*$C$13-G83)*I83</f>
        <v>-0.39156640251542285</v>
      </c>
      <c r="N83" s="53">
        <f t="shared" ref="N83:N85" ca="1" si="22">SUM(J83:M83)</f>
        <v>-21.894200466336365</v>
      </c>
    </row>
    <row r="84" spans="6:14" x14ac:dyDescent="0.3">
      <c r="F84" s="53">
        <f t="shared" ca="1" si="15"/>
        <v>3.1457725713400291</v>
      </c>
      <c r="G84" s="53">
        <f t="shared" ca="1" si="16"/>
        <v>16.985868288073998</v>
      </c>
      <c r="H84" s="53">
        <f t="shared" ca="1" si="17"/>
        <v>24.33340642455239</v>
      </c>
      <c r="I84" s="53">
        <f t="shared" ca="1" si="18"/>
        <v>1</v>
      </c>
      <c r="J84" s="53">
        <f t="shared" ca="1" si="14"/>
        <v>-20.131640859414027</v>
      </c>
      <c r="K84" s="53">
        <f t="shared" ca="1" si="19"/>
        <v>80.347757410135557</v>
      </c>
      <c r="L84" s="53">
        <f t="shared" ca="1" si="20"/>
        <v>80.347757410135557</v>
      </c>
      <c r="M84" s="53">
        <f t="shared" ca="1" si="21"/>
        <v>80.347757410135557</v>
      </c>
      <c r="N84" s="53">
        <f t="shared" ca="1" si="22"/>
        <v>220.91163137099264</v>
      </c>
    </row>
    <row r="85" spans="6:14" x14ac:dyDescent="0.3">
      <c r="F85" s="53">
        <f t="shared" ca="1" si="15"/>
        <v>3.0159717064002773</v>
      </c>
      <c r="G85" s="53">
        <f t="shared" ca="1" si="16"/>
        <v>19.03967256851616</v>
      </c>
      <c r="H85" s="53">
        <f t="shared" ca="1" si="17"/>
        <v>0.862369398316151</v>
      </c>
      <c r="I85" s="53">
        <f t="shared" ca="1" si="18"/>
        <v>1</v>
      </c>
      <c r="J85" s="53">
        <f t="shared" ca="1" si="14"/>
        <v>-22.055644274916439</v>
      </c>
      <c r="K85" s="53">
        <f t="shared" ca="1" si="19"/>
        <v>-15.590194975251556</v>
      </c>
      <c r="L85" s="53">
        <f t="shared" ca="1" si="20"/>
        <v>-15.590194975251556</v>
      </c>
      <c r="M85" s="53">
        <f t="shared" ca="1" si="21"/>
        <v>-15.590194975251556</v>
      </c>
      <c r="N85" s="53">
        <f t="shared" ca="1" si="22"/>
        <v>-68.826229200671108</v>
      </c>
    </row>
    <row r="86" spans="6:14" x14ac:dyDescent="0.3">
      <c r="F86" s="53">
        <f t="shared" ca="1" si="15"/>
        <v>3.376788291919687</v>
      </c>
      <c r="G86" s="53">
        <f t="shared" ca="1" si="16"/>
        <v>15.753322193493338</v>
      </c>
      <c r="H86" s="53">
        <f t="shared" ca="1" si="17"/>
        <v>16.397640769131854</v>
      </c>
      <c r="I86" s="53">
        <f t="shared" ref="I86:I149" ca="1" si="23">IF(F86=0,0,1)</f>
        <v>1</v>
      </c>
      <c r="J86" s="53">
        <f t="shared" ca="1" si="14"/>
        <v>-19.130110485413024</v>
      </c>
      <c r="K86" s="53">
        <f t="shared" ref="K86:K149" ca="1" si="24">(H86*$C$13-G86)*I86</f>
        <v>49.837240883034077</v>
      </c>
      <c r="L86" s="53">
        <f t="shared" ref="L86:L149" ca="1" si="25">(H86*$C$13-G86)*I86</f>
        <v>49.837240883034077</v>
      </c>
      <c r="M86" s="53">
        <f t="shared" ref="M86:M149" ca="1" si="26">(H86*$C$13-G86)*I86</f>
        <v>49.837240883034077</v>
      </c>
      <c r="N86" s="53">
        <f t="shared" ref="N86:N149" ca="1" si="27">SUM(J86:M86)</f>
        <v>130.3816121636892</v>
      </c>
    </row>
    <row r="87" spans="6:14" x14ac:dyDescent="0.3">
      <c r="F87" s="53">
        <f t="shared" ca="1" si="15"/>
        <v>4.9814354818435511</v>
      </c>
      <c r="G87" s="53">
        <f t="shared" ca="1" si="16"/>
        <v>15.660246884470729</v>
      </c>
      <c r="H87" s="53">
        <f t="shared" ca="1" si="17"/>
        <v>8.1345608697026748</v>
      </c>
      <c r="I87" s="53">
        <f t="shared" ca="1" si="23"/>
        <v>1</v>
      </c>
      <c r="J87" s="53">
        <f t="shared" ca="1" si="14"/>
        <v>-20.641682366314278</v>
      </c>
      <c r="K87" s="53">
        <f t="shared" ca="1" si="24"/>
        <v>16.877996594339969</v>
      </c>
      <c r="L87" s="53">
        <f t="shared" ca="1" si="25"/>
        <v>16.877996594339969</v>
      </c>
      <c r="M87" s="53">
        <f t="shared" ca="1" si="26"/>
        <v>16.877996594339969</v>
      </c>
      <c r="N87" s="53">
        <f t="shared" ca="1" si="27"/>
        <v>29.992307416705628</v>
      </c>
    </row>
    <row r="88" spans="6:14" x14ac:dyDescent="0.3">
      <c r="F88" s="53">
        <f t="shared" ca="1" si="15"/>
        <v>4.6866401928381327</v>
      </c>
      <c r="G88" s="53">
        <f t="shared" ca="1" si="16"/>
        <v>15.432824740065541</v>
      </c>
      <c r="H88" s="53">
        <f t="shared" ca="1" si="17"/>
        <v>8.7891235688820686</v>
      </c>
      <c r="I88" s="53">
        <f t="shared" ca="1" si="23"/>
        <v>1</v>
      </c>
      <c r="J88" s="53">
        <f t="shared" ca="1" si="14"/>
        <v>-20.119464932903675</v>
      </c>
      <c r="K88" s="53">
        <f t="shared" ca="1" si="24"/>
        <v>19.723669535462733</v>
      </c>
      <c r="L88" s="53">
        <f t="shared" ca="1" si="25"/>
        <v>19.723669535462733</v>
      </c>
      <c r="M88" s="53">
        <f t="shared" ca="1" si="26"/>
        <v>19.723669535462733</v>
      </c>
      <c r="N88" s="53">
        <f t="shared" ca="1" si="27"/>
        <v>39.051543673484524</v>
      </c>
    </row>
    <row r="89" spans="6:14" x14ac:dyDescent="0.3">
      <c r="F89" s="53">
        <f t="shared" ca="1" si="15"/>
        <v>4.4055903581031313</v>
      </c>
      <c r="G89" s="53">
        <f t="shared" ca="1" si="16"/>
        <v>20.25131639618548</v>
      </c>
      <c r="H89" s="53">
        <f t="shared" ca="1" si="17"/>
        <v>20.581097320393237</v>
      </c>
      <c r="I89" s="53">
        <f t="shared" ca="1" si="23"/>
        <v>1</v>
      </c>
      <c r="J89" s="53">
        <f t="shared" ca="1" si="14"/>
        <v>-24.656906754288613</v>
      </c>
      <c r="K89" s="53">
        <f t="shared" ca="1" si="24"/>
        <v>62.073072885387468</v>
      </c>
      <c r="L89" s="53">
        <f t="shared" ca="1" si="25"/>
        <v>62.073072885387468</v>
      </c>
      <c r="M89" s="53">
        <f t="shared" ca="1" si="26"/>
        <v>62.073072885387468</v>
      </c>
      <c r="N89" s="53">
        <f t="shared" ca="1" si="27"/>
        <v>161.56231190187378</v>
      </c>
    </row>
    <row r="90" spans="6:14" x14ac:dyDescent="0.3">
      <c r="F90" s="53">
        <f t="shared" ca="1" si="15"/>
        <v>0</v>
      </c>
      <c r="G90" s="53">
        <f t="shared" ca="1" si="16"/>
        <v>15.567269259753425</v>
      </c>
      <c r="H90" s="53">
        <f t="shared" ca="1" si="17"/>
        <v>4.8607410066237078</v>
      </c>
      <c r="I90" s="53">
        <f t="shared" ca="1" si="23"/>
        <v>0</v>
      </c>
      <c r="J90" s="53">
        <f t="shared" ca="1" si="14"/>
        <v>0</v>
      </c>
      <c r="K90" s="53">
        <f t="shared" ca="1" si="24"/>
        <v>0</v>
      </c>
      <c r="L90" s="53">
        <f t="shared" ca="1" si="25"/>
        <v>0</v>
      </c>
      <c r="M90" s="53">
        <f t="shared" ca="1" si="26"/>
        <v>0</v>
      </c>
      <c r="N90" s="53">
        <f t="shared" ca="1" si="27"/>
        <v>0</v>
      </c>
    </row>
    <row r="91" spans="6:14" x14ac:dyDescent="0.3">
      <c r="F91" s="53">
        <f t="shared" ca="1" si="15"/>
        <v>3.3590882902236014</v>
      </c>
      <c r="G91" s="53">
        <f t="shared" ca="1" si="16"/>
        <v>16.368087818230187</v>
      </c>
      <c r="H91" s="53">
        <f t="shared" ca="1" si="17"/>
        <v>3.6958138865908134</v>
      </c>
      <c r="I91" s="53">
        <f t="shared" ca="1" si="23"/>
        <v>1</v>
      </c>
      <c r="J91" s="53">
        <f t="shared" ca="1" si="14"/>
        <v>-19.72717610845379</v>
      </c>
      <c r="K91" s="53">
        <f t="shared" ca="1" si="24"/>
        <v>-1.584832271866933</v>
      </c>
      <c r="L91" s="53">
        <f t="shared" ca="1" si="25"/>
        <v>-1.584832271866933</v>
      </c>
      <c r="M91" s="53">
        <f t="shared" ca="1" si="26"/>
        <v>-1.584832271866933</v>
      </c>
      <c r="N91" s="53">
        <f t="shared" ca="1" si="27"/>
        <v>-24.481672924054589</v>
      </c>
    </row>
    <row r="92" spans="6:14" x14ac:dyDescent="0.3">
      <c r="F92" s="53">
        <f t="shared" ca="1" si="15"/>
        <v>4.1097472136786237</v>
      </c>
      <c r="G92" s="53">
        <f t="shared" ca="1" si="16"/>
        <v>16.252696378553111</v>
      </c>
      <c r="H92" s="53">
        <f t="shared" ca="1" si="17"/>
        <v>0.33773993901335708</v>
      </c>
      <c r="I92" s="53">
        <f t="shared" ca="1" si="23"/>
        <v>1</v>
      </c>
      <c r="J92" s="53">
        <f t="shared" ca="1" si="14"/>
        <v>-20.362443592231735</v>
      </c>
      <c r="K92" s="53">
        <f t="shared" ca="1" si="24"/>
        <v>-14.901736622499683</v>
      </c>
      <c r="L92" s="53">
        <f t="shared" ca="1" si="25"/>
        <v>-14.901736622499683</v>
      </c>
      <c r="M92" s="53">
        <f t="shared" ca="1" si="26"/>
        <v>-14.901736622499683</v>
      </c>
      <c r="N92" s="53">
        <f t="shared" ca="1" si="27"/>
        <v>-65.067653459730792</v>
      </c>
    </row>
    <row r="93" spans="6:14" x14ac:dyDescent="0.3">
      <c r="F93" s="53">
        <f t="shared" ca="1" si="15"/>
        <v>0</v>
      </c>
      <c r="G93" s="53">
        <f t="shared" ca="1" si="16"/>
        <v>15.395270613065582</v>
      </c>
      <c r="H93" s="53">
        <f t="shared" ca="1" si="17"/>
        <v>2.0677431566061135</v>
      </c>
      <c r="I93" s="53">
        <f t="shared" ca="1" si="23"/>
        <v>0</v>
      </c>
      <c r="J93" s="53">
        <f t="shared" ca="1" si="14"/>
        <v>0</v>
      </c>
      <c r="K93" s="53">
        <f t="shared" ca="1" si="24"/>
        <v>0</v>
      </c>
      <c r="L93" s="53">
        <f t="shared" ca="1" si="25"/>
        <v>0</v>
      </c>
      <c r="M93" s="53">
        <f t="shared" ca="1" si="26"/>
        <v>0</v>
      </c>
      <c r="N93" s="53">
        <f t="shared" ca="1" si="27"/>
        <v>0</v>
      </c>
    </row>
    <row r="94" spans="6:14" x14ac:dyDescent="0.3">
      <c r="F94" s="53">
        <f t="shared" ca="1" si="15"/>
        <v>4.1283274855268317</v>
      </c>
      <c r="G94" s="53">
        <f t="shared" ca="1" si="16"/>
        <v>13.867463832419807</v>
      </c>
      <c r="H94" s="53">
        <f t="shared" ca="1" si="17"/>
        <v>7.3036431315539566E-2</v>
      </c>
      <c r="I94" s="53">
        <f t="shared" ca="1" si="23"/>
        <v>1</v>
      </c>
      <c r="J94" s="53">
        <f t="shared" ca="1" si="14"/>
        <v>-17.99579131794664</v>
      </c>
      <c r="K94" s="53">
        <f t="shared" ca="1" si="24"/>
        <v>-13.575318107157649</v>
      </c>
      <c r="L94" s="53">
        <f t="shared" ca="1" si="25"/>
        <v>-13.575318107157649</v>
      </c>
      <c r="M94" s="53">
        <f t="shared" ca="1" si="26"/>
        <v>-13.575318107157649</v>
      </c>
      <c r="N94" s="53">
        <f t="shared" ca="1" si="27"/>
        <v>-58.721745639419588</v>
      </c>
    </row>
    <row r="95" spans="6:14" x14ac:dyDescent="0.3">
      <c r="F95" s="53">
        <f t="shared" ca="1" si="15"/>
        <v>4.5572301969741069</v>
      </c>
      <c r="G95" s="53">
        <f t="shared" ca="1" si="16"/>
        <v>15.492532721082645</v>
      </c>
      <c r="H95" s="53">
        <f t="shared" ca="1" si="17"/>
        <v>1.3103632559960154</v>
      </c>
      <c r="I95" s="53">
        <f t="shared" ca="1" si="23"/>
        <v>1</v>
      </c>
      <c r="J95" s="53">
        <f t="shared" ca="1" si="14"/>
        <v>-20.04976291805675</v>
      </c>
      <c r="K95" s="53">
        <f t="shared" ca="1" si="24"/>
        <v>-10.251079697098582</v>
      </c>
      <c r="L95" s="53">
        <f t="shared" ca="1" si="25"/>
        <v>-10.251079697098582</v>
      </c>
      <c r="M95" s="53">
        <f t="shared" ca="1" si="26"/>
        <v>-10.251079697098582</v>
      </c>
      <c r="N95" s="53">
        <f t="shared" ca="1" si="27"/>
        <v>-50.803002009352497</v>
      </c>
    </row>
    <row r="96" spans="6:14" x14ac:dyDescent="0.3">
      <c r="F96" s="53">
        <f t="shared" ca="1" si="15"/>
        <v>0</v>
      </c>
      <c r="G96" s="53">
        <f t="shared" ca="1" si="16"/>
        <v>12.423931439287667</v>
      </c>
      <c r="H96" s="53">
        <f t="shared" ca="1" si="17"/>
        <v>5.5982227849528847</v>
      </c>
      <c r="I96" s="53">
        <f t="shared" ca="1" si="23"/>
        <v>0</v>
      </c>
      <c r="J96" s="53">
        <f t="shared" ca="1" si="14"/>
        <v>0</v>
      </c>
      <c r="K96" s="53">
        <f t="shared" ca="1" si="24"/>
        <v>0</v>
      </c>
      <c r="L96" s="53">
        <f t="shared" ca="1" si="25"/>
        <v>0</v>
      </c>
      <c r="M96" s="53">
        <f t="shared" ca="1" si="26"/>
        <v>0</v>
      </c>
      <c r="N96" s="53">
        <f t="shared" ca="1" si="27"/>
        <v>0</v>
      </c>
    </row>
    <row r="97" spans="6:14" x14ac:dyDescent="0.3">
      <c r="F97" s="53">
        <f t="shared" ca="1" si="15"/>
        <v>3.4491427393918688</v>
      </c>
      <c r="G97" s="53">
        <f t="shared" ca="1" si="16"/>
        <v>17.401401359086279</v>
      </c>
      <c r="H97" s="53">
        <f t="shared" ca="1" si="17"/>
        <v>9.1487136303405379</v>
      </c>
      <c r="I97" s="53">
        <f t="shared" ca="1" si="23"/>
        <v>1</v>
      </c>
      <c r="J97" s="53">
        <f t="shared" ca="1" si="14"/>
        <v>-20.850544098478146</v>
      </c>
      <c r="K97" s="53">
        <f t="shared" ca="1" si="24"/>
        <v>19.193453162275873</v>
      </c>
      <c r="L97" s="53">
        <f t="shared" ca="1" si="25"/>
        <v>19.193453162275873</v>
      </c>
      <c r="M97" s="53">
        <f t="shared" ca="1" si="26"/>
        <v>19.193453162275873</v>
      </c>
      <c r="N97" s="53">
        <f t="shared" ca="1" si="27"/>
        <v>36.729815388349472</v>
      </c>
    </row>
    <row r="98" spans="6:14" x14ac:dyDescent="0.3">
      <c r="F98" s="53">
        <f t="shared" ca="1" si="15"/>
        <v>0</v>
      </c>
      <c r="G98" s="53">
        <f t="shared" ca="1" si="16"/>
        <v>18.378823806855412</v>
      </c>
      <c r="H98" s="53">
        <f t="shared" ca="1" si="17"/>
        <v>5.9216648590461718</v>
      </c>
      <c r="I98" s="53">
        <f t="shared" ca="1" si="23"/>
        <v>0</v>
      </c>
      <c r="J98" s="53">
        <f t="shared" ca="1" si="14"/>
        <v>0</v>
      </c>
      <c r="K98" s="53">
        <f t="shared" ca="1" si="24"/>
        <v>0</v>
      </c>
      <c r="L98" s="53">
        <f t="shared" ca="1" si="25"/>
        <v>0</v>
      </c>
      <c r="M98" s="53">
        <f t="shared" ca="1" si="26"/>
        <v>0</v>
      </c>
      <c r="N98" s="53">
        <f t="shared" ca="1" si="27"/>
        <v>0</v>
      </c>
    </row>
    <row r="99" spans="6:14" x14ac:dyDescent="0.3">
      <c r="F99" s="53">
        <f t="shared" ca="1" si="15"/>
        <v>0</v>
      </c>
      <c r="G99" s="53">
        <f t="shared" ca="1" si="16"/>
        <v>14.113947773038401</v>
      </c>
      <c r="H99" s="53">
        <f t="shared" ca="1" si="17"/>
        <v>6.7594265326136398</v>
      </c>
      <c r="I99" s="53">
        <f t="shared" ca="1" si="23"/>
        <v>0</v>
      </c>
      <c r="J99" s="53">
        <f t="shared" ca="1" si="14"/>
        <v>0</v>
      </c>
      <c r="K99" s="53">
        <f t="shared" ca="1" si="24"/>
        <v>0</v>
      </c>
      <c r="L99" s="53">
        <f t="shared" ca="1" si="25"/>
        <v>0</v>
      </c>
      <c r="M99" s="53">
        <f t="shared" ca="1" si="26"/>
        <v>0</v>
      </c>
      <c r="N99" s="53">
        <f t="shared" ca="1" si="27"/>
        <v>0</v>
      </c>
    </row>
    <row r="100" spans="6:14" x14ac:dyDescent="0.3">
      <c r="F100" s="53">
        <f t="shared" ca="1" si="15"/>
        <v>3.9487102833056484</v>
      </c>
      <c r="G100" s="53">
        <f t="shared" ca="1" si="16"/>
        <v>17.688074819405948</v>
      </c>
      <c r="H100" s="53">
        <f t="shared" ca="1" si="17"/>
        <v>2.115803657505865</v>
      </c>
      <c r="I100" s="53">
        <f t="shared" ca="1" si="23"/>
        <v>1</v>
      </c>
      <c r="J100" s="53">
        <f t="shared" ca="1" si="14"/>
        <v>-21.636785102711595</v>
      </c>
      <c r="K100" s="53">
        <f t="shared" ca="1" si="24"/>
        <v>-9.224860189382488</v>
      </c>
      <c r="L100" s="53">
        <f t="shared" ca="1" si="25"/>
        <v>-9.224860189382488</v>
      </c>
      <c r="M100" s="53">
        <f t="shared" ca="1" si="26"/>
        <v>-9.224860189382488</v>
      </c>
      <c r="N100" s="53">
        <f t="shared" ca="1" si="27"/>
        <v>-49.311365670859061</v>
      </c>
    </row>
    <row r="101" spans="6:14" x14ac:dyDescent="0.3">
      <c r="F101" s="53">
        <f t="shared" ca="1" si="15"/>
        <v>4.1356791790659928</v>
      </c>
      <c r="G101" s="53">
        <f t="shared" ca="1" si="16"/>
        <v>17.008621866318105</v>
      </c>
      <c r="H101" s="53">
        <f t="shared" ca="1" si="17"/>
        <v>1.1643075997075978</v>
      </c>
      <c r="I101" s="53">
        <f t="shared" ca="1" si="23"/>
        <v>1</v>
      </c>
      <c r="J101" s="53">
        <f t="shared" ca="1" si="14"/>
        <v>-21.144301045384097</v>
      </c>
      <c r="K101" s="53">
        <f t="shared" ca="1" si="24"/>
        <v>-12.351391467487714</v>
      </c>
      <c r="L101" s="53">
        <f t="shared" ca="1" si="25"/>
        <v>-12.351391467487714</v>
      </c>
      <c r="M101" s="53">
        <f t="shared" ca="1" si="26"/>
        <v>-12.351391467487714</v>
      </c>
      <c r="N101" s="53">
        <f t="shared" ca="1" si="27"/>
        <v>-58.198475447847244</v>
      </c>
    </row>
    <row r="102" spans="6:14" x14ac:dyDescent="0.3">
      <c r="F102" s="53">
        <f t="shared" ca="1" si="15"/>
        <v>0</v>
      </c>
      <c r="G102" s="53">
        <f t="shared" ca="1" si="16"/>
        <v>12.665122269622071</v>
      </c>
      <c r="H102" s="53">
        <f t="shared" ca="1" si="17"/>
        <v>0.42466127858466801</v>
      </c>
      <c r="I102" s="53">
        <f t="shared" ca="1" si="23"/>
        <v>0</v>
      </c>
      <c r="J102" s="53">
        <f t="shared" ca="1" si="14"/>
        <v>0</v>
      </c>
      <c r="K102" s="53">
        <f t="shared" ca="1" si="24"/>
        <v>0</v>
      </c>
      <c r="L102" s="53">
        <f t="shared" ca="1" si="25"/>
        <v>0</v>
      </c>
      <c r="M102" s="53">
        <f t="shared" ca="1" si="26"/>
        <v>0</v>
      </c>
      <c r="N102" s="53">
        <f t="shared" ca="1" si="27"/>
        <v>0</v>
      </c>
    </row>
    <row r="103" spans="6:14" x14ac:dyDescent="0.3">
      <c r="F103" s="53">
        <f t="shared" ca="1" si="15"/>
        <v>3.4978879459822263</v>
      </c>
      <c r="G103" s="53">
        <f t="shared" ca="1" si="16"/>
        <v>16.678563926565431</v>
      </c>
      <c r="H103" s="53">
        <f t="shared" ca="1" si="17"/>
        <v>12.499873485170848</v>
      </c>
      <c r="I103" s="53">
        <f t="shared" ca="1" si="23"/>
        <v>1</v>
      </c>
      <c r="J103" s="53">
        <f t="shared" ca="1" si="14"/>
        <v>-20.176451872547659</v>
      </c>
      <c r="K103" s="53">
        <f t="shared" ca="1" si="24"/>
        <v>33.320930014117963</v>
      </c>
      <c r="L103" s="53">
        <f t="shared" ca="1" si="25"/>
        <v>33.320930014117963</v>
      </c>
      <c r="M103" s="53">
        <f t="shared" ca="1" si="26"/>
        <v>33.320930014117963</v>
      </c>
      <c r="N103" s="53">
        <f t="shared" ca="1" si="27"/>
        <v>79.786338169806228</v>
      </c>
    </row>
    <row r="104" spans="6:14" x14ac:dyDescent="0.3">
      <c r="F104" s="53">
        <f t="shared" ca="1" si="15"/>
        <v>4.1838678355433974</v>
      </c>
      <c r="G104" s="53">
        <f t="shared" ca="1" si="16"/>
        <v>15.903641692033254</v>
      </c>
      <c r="H104" s="53">
        <f t="shared" ca="1" si="17"/>
        <v>22.110671871908476</v>
      </c>
      <c r="I104" s="53">
        <f t="shared" ca="1" si="23"/>
        <v>1</v>
      </c>
      <c r="J104" s="53">
        <f t="shared" ca="1" si="14"/>
        <v>-20.08750952757665</v>
      </c>
      <c r="K104" s="53">
        <f t="shared" ca="1" si="24"/>
        <v>72.539045795600657</v>
      </c>
      <c r="L104" s="53">
        <f t="shared" ca="1" si="25"/>
        <v>72.539045795600657</v>
      </c>
      <c r="M104" s="53">
        <f t="shared" ca="1" si="26"/>
        <v>72.539045795600657</v>
      </c>
      <c r="N104" s="53">
        <f t="shared" ca="1" si="27"/>
        <v>197.52962785922531</v>
      </c>
    </row>
    <row r="105" spans="6:14" x14ac:dyDescent="0.3">
      <c r="F105" s="53">
        <f t="shared" ca="1" si="15"/>
        <v>0</v>
      </c>
      <c r="G105" s="53">
        <f t="shared" ca="1" si="16"/>
        <v>14.401286501206751</v>
      </c>
      <c r="H105" s="53">
        <f t="shared" ca="1" si="17"/>
        <v>1.6639936587327733</v>
      </c>
      <c r="I105" s="53">
        <f t="shared" ca="1" si="23"/>
        <v>0</v>
      </c>
      <c r="J105" s="53">
        <f t="shared" ca="1" si="14"/>
        <v>0</v>
      </c>
      <c r="K105" s="53">
        <f t="shared" ca="1" si="24"/>
        <v>0</v>
      </c>
      <c r="L105" s="53">
        <f t="shared" ca="1" si="25"/>
        <v>0</v>
      </c>
      <c r="M105" s="53">
        <f t="shared" ca="1" si="26"/>
        <v>0</v>
      </c>
      <c r="N105" s="53">
        <f t="shared" ca="1" si="27"/>
        <v>0</v>
      </c>
    </row>
    <row r="106" spans="6:14" x14ac:dyDescent="0.3">
      <c r="F106" s="53">
        <f t="shared" ca="1" si="15"/>
        <v>3.3691556942679171</v>
      </c>
      <c r="G106" s="53">
        <f t="shared" ca="1" si="16"/>
        <v>18.192731047363715</v>
      </c>
      <c r="H106" s="53">
        <f t="shared" ca="1" si="17"/>
        <v>7.4148164079184493</v>
      </c>
      <c r="I106" s="53">
        <f t="shared" ca="1" si="23"/>
        <v>1</v>
      </c>
      <c r="J106" s="53">
        <f t="shared" ca="1" si="14"/>
        <v>-21.561886741631632</v>
      </c>
      <c r="K106" s="53">
        <f t="shared" ca="1" si="24"/>
        <v>11.466534584310082</v>
      </c>
      <c r="L106" s="53">
        <f t="shared" ca="1" si="25"/>
        <v>11.466534584310082</v>
      </c>
      <c r="M106" s="53">
        <f t="shared" ca="1" si="26"/>
        <v>11.466534584310082</v>
      </c>
      <c r="N106" s="53">
        <f t="shared" ca="1" si="27"/>
        <v>12.837717011298615</v>
      </c>
    </row>
    <row r="107" spans="6:14" x14ac:dyDescent="0.3">
      <c r="F107" s="53">
        <f t="shared" ca="1" si="15"/>
        <v>3.8828705871287283</v>
      </c>
      <c r="G107" s="53">
        <f t="shared" ca="1" si="16"/>
        <v>14.425497192471141</v>
      </c>
      <c r="H107" s="53">
        <f t="shared" ca="1" si="17"/>
        <v>10.864465897655784</v>
      </c>
      <c r="I107" s="53">
        <f t="shared" ca="1" si="23"/>
        <v>1</v>
      </c>
      <c r="J107" s="53">
        <f t="shared" ca="1" si="14"/>
        <v>-18.30836777959987</v>
      </c>
      <c r="K107" s="53">
        <f t="shared" ca="1" si="24"/>
        <v>29.032366398151993</v>
      </c>
      <c r="L107" s="53">
        <f t="shared" ca="1" si="25"/>
        <v>29.032366398151993</v>
      </c>
      <c r="M107" s="53">
        <f t="shared" ca="1" si="26"/>
        <v>29.032366398151993</v>
      </c>
      <c r="N107" s="53">
        <f t="shared" ca="1" si="27"/>
        <v>68.788731414856102</v>
      </c>
    </row>
    <row r="108" spans="6:14" x14ac:dyDescent="0.3">
      <c r="F108" s="53">
        <f t="shared" ca="1" si="15"/>
        <v>0</v>
      </c>
      <c r="G108" s="53">
        <f t="shared" ca="1" si="16"/>
        <v>16.597484265149582</v>
      </c>
      <c r="H108" s="53">
        <f t="shared" ca="1" si="17"/>
        <v>15.277405671594028</v>
      </c>
      <c r="I108" s="53">
        <f t="shared" ca="1" si="23"/>
        <v>0</v>
      </c>
      <c r="J108" s="53">
        <f t="shared" ca="1" si="14"/>
        <v>0</v>
      </c>
      <c r="K108" s="53">
        <f t="shared" ca="1" si="24"/>
        <v>0</v>
      </c>
      <c r="L108" s="53">
        <f t="shared" ca="1" si="25"/>
        <v>0</v>
      </c>
      <c r="M108" s="53">
        <f t="shared" ca="1" si="26"/>
        <v>0</v>
      </c>
      <c r="N108" s="53">
        <f t="shared" ca="1" si="27"/>
        <v>0</v>
      </c>
    </row>
    <row r="109" spans="6:14" x14ac:dyDescent="0.3">
      <c r="F109" s="53">
        <f t="shared" ca="1" si="15"/>
        <v>3.7471337236663969</v>
      </c>
      <c r="G109" s="53">
        <f t="shared" ca="1" si="16"/>
        <v>21.368125888293513</v>
      </c>
      <c r="H109" s="53">
        <f t="shared" ca="1" si="17"/>
        <v>10.789056002334894</v>
      </c>
      <c r="I109" s="53">
        <f t="shared" ca="1" si="23"/>
        <v>1</v>
      </c>
      <c r="J109" s="53">
        <f t="shared" ca="1" si="14"/>
        <v>-25.11525961195991</v>
      </c>
      <c r="K109" s="53">
        <f t="shared" ca="1" si="24"/>
        <v>21.788098121046062</v>
      </c>
      <c r="L109" s="53">
        <f t="shared" ca="1" si="25"/>
        <v>21.788098121046062</v>
      </c>
      <c r="M109" s="53">
        <f t="shared" ca="1" si="26"/>
        <v>21.788098121046062</v>
      </c>
      <c r="N109" s="53">
        <f t="shared" ca="1" si="27"/>
        <v>40.249034751178272</v>
      </c>
    </row>
    <row r="110" spans="6:14" x14ac:dyDescent="0.3">
      <c r="F110" s="53">
        <f t="shared" ca="1" si="15"/>
        <v>4.5267540993074249</v>
      </c>
      <c r="G110" s="53">
        <f t="shared" ca="1" si="16"/>
        <v>17.397944785728679</v>
      </c>
      <c r="H110" s="53">
        <f t="shared" ca="1" si="17"/>
        <v>4.8283406339035135</v>
      </c>
      <c r="I110" s="53">
        <f t="shared" ca="1" si="23"/>
        <v>1</v>
      </c>
      <c r="J110" s="53">
        <f t="shared" ca="1" si="14"/>
        <v>-21.924698885036104</v>
      </c>
      <c r="K110" s="53">
        <f t="shared" ca="1" si="24"/>
        <v>1.9154177498853748</v>
      </c>
      <c r="L110" s="53">
        <f t="shared" ca="1" si="25"/>
        <v>1.9154177498853748</v>
      </c>
      <c r="M110" s="53">
        <f t="shared" ca="1" si="26"/>
        <v>1.9154177498853748</v>
      </c>
      <c r="N110" s="53">
        <f t="shared" ca="1" si="27"/>
        <v>-16.17844563537998</v>
      </c>
    </row>
    <row r="111" spans="6:14" x14ac:dyDescent="0.3">
      <c r="F111" s="53">
        <f t="shared" ca="1" si="15"/>
        <v>4.1483867037561595</v>
      </c>
      <c r="G111" s="53">
        <f t="shared" ca="1" si="16"/>
        <v>14.874071032987262</v>
      </c>
      <c r="H111" s="53">
        <f t="shared" ca="1" si="17"/>
        <v>3.3415886819589677</v>
      </c>
      <c r="I111" s="53">
        <f t="shared" ca="1" si="23"/>
        <v>1</v>
      </c>
      <c r="J111" s="53">
        <f t="shared" ca="1" si="14"/>
        <v>-19.022457736743419</v>
      </c>
      <c r="K111" s="53">
        <f t="shared" ca="1" si="24"/>
        <v>-1.5077163051513907</v>
      </c>
      <c r="L111" s="53">
        <f t="shared" ca="1" si="25"/>
        <v>-1.5077163051513907</v>
      </c>
      <c r="M111" s="53">
        <f t="shared" ca="1" si="26"/>
        <v>-1.5077163051513907</v>
      </c>
      <c r="N111" s="53">
        <f t="shared" ca="1" si="27"/>
        <v>-23.545606652197591</v>
      </c>
    </row>
    <row r="112" spans="6:14" x14ac:dyDescent="0.3">
      <c r="F112" s="53">
        <f t="shared" ca="1" si="15"/>
        <v>4.5767099802736535</v>
      </c>
      <c r="G112" s="53">
        <f t="shared" ca="1" si="16"/>
        <v>14.194062676787922</v>
      </c>
      <c r="H112" s="53">
        <f t="shared" ca="1" si="17"/>
        <v>22.413292419558257</v>
      </c>
      <c r="I112" s="53">
        <f t="shared" ca="1" si="23"/>
        <v>1</v>
      </c>
      <c r="J112" s="53">
        <f t="shared" ca="1" si="14"/>
        <v>-18.770772657061578</v>
      </c>
      <c r="K112" s="53">
        <f t="shared" ca="1" si="24"/>
        <v>75.459107001445105</v>
      </c>
      <c r="L112" s="53">
        <f t="shared" ca="1" si="25"/>
        <v>75.459107001445105</v>
      </c>
      <c r="M112" s="53">
        <f t="shared" ca="1" si="26"/>
        <v>75.459107001445105</v>
      </c>
      <c r="N112" s="53">
        <f t="shared" ca="1" si="27"/>
        <v>207.60654834727376</v>
      </c>
    </row>
    <row r="113" spans="6:14" x14ac:dyDescent="0.3">
      <c r="F113" s="53">
        <f t="shared" ca="1" si="15"/>
        <v>3.8094019953886846</v>
      </c>
      <c r="G113" s="53">
        <f t="shared" ca="1" si="16"/>
        <v>8.1810306862437017</v>
      </c>
      <c r="H113" s="53">
        <f t="shared" ca="1" si="17"/>
        <v>0.70452565916416054</v>
      </c>
      <c r="I113" s="53">
        <f t="shared" ca="1" si="23"/>
        <v>1</v>
      </c>
      <c r="J113" s="53">
        <f t="shared" ca="1" si="14"/>
        <v>-11.990432681632386</v>
      </c>
      <c r="K113" s="53">
        <f t="shared" ca="1" si="24"/>
        <v>-5.3629280495870599</v>
      </c>
      <c r="L113" s="53">
        <f t="shared" ca="1" si="25"/>
        <v>-5.3629280495870599</v>
      </c>
      <c r="M113" s="53">
        <f t="shared" ca="1" si="26"/>
        <v>-5.3629280495870599</v>
      </c>
      <c r="N113" s="53">
        <f t="shared" ca="1" si="27"/>
        <v>-28.07921683039357</v>
      </c>
    </row>
    <row r="114" spans="6:14" x14ac:dyDescent="0.3">
      <c r="F114" s="53">
        <f t="shared" ca="1" si="15"/>
        <v>4.5443868888266135</v>
      </c>
      <c r="G114" s="53">
        <f t="shared" ca="1" si="16"/>
        <v>13.36116587038577</v>
      </c>
      <c r="H114" s="53">
        <f t="shared" ca="1" si="17"/>
        <v>17.840387441228035</v>
      </c>
      <c r="I114" s="53">
        <f t="shared" ca="1" si="23"/>
        <v>1</v>
      </c>
      <c r="J114" s="53">
        <f t="shared" ca="1" si="14"/>
        <v>-17.905552759212384</v>
      </c>
      <c r="K114" s="53">
        <f t="shared" ca="1" si="24"/>
        <v>58.000383894526372</v>
      </c>
      <c r="L114" s="53">
        <f t="shared" ca="1" si="25"/>
        <v>58.000383894526372</v>
      </c>
      <c r="M114" s="53">
        <f t="shared" ca="1" si="26"/>
        <v>58.000383894526372</v>
      </c>
      <c r="N114" s="53">
        <f t="shared" ca="1" si="27"/>
        <v>156.09559892436673</v>
      </c>
    </row>
    <row r="115" spans="6:14" x14ac:dyDescent="0.3">
      <c r="F115" s="53">
        <f t="shared" ca="1" si="15"/>
        <v>3.3134042411227878</v>
      </c>
      <c r="G115" s="53">
        <f t="shared" ca="1" si="16"/>
        <v>15.694375796884415</v>
      </c>
      <c r="H115" s="53">
        <f t="shared" ca="1" si="17"/>
        <v>11.491801249248452</v>
      </c>
      <c r="I115" s="53">
        <f t="shared" ca="1" si="23"/>
        <v>1</v>
      </c>
      <c r="J115" s="53">
        <f t="shared" ca="1" si="14"/>
        <v>-19.007780038007205</v>
      </c>
      <c r="K115" s="53">
        <f t="shared" ca="1" si="24"/>
        <v>30.272829200109392</v>
      </c>
      <c r="L115" s="53">
        <f t="shared" ca="1" si="25"/>
        <v>30.272829200109392</v>
      </c>
      <c r="M115" s="53">
        <f t="shared" ca="1" si="26"/>
        <v>30.272829200109392</v>
      </c>
      <c r="N115" s="53">
        <f t="shared" ca="1" si="27"/>
        <v>71.810707562320971</v>
      </c>
    </row>
    <row r="116" spans="6:14" x14ac:dyDescent="0.3">
      <c r="F116" s="53">
        <f t="shared" ca="1" si="15"/>
        <v>3.105607489728043</v>
      </c>
      <c r="G116" s="53">
        <f t="shared" ca="1" si="16"/>
        <v>19.546110918110418</v>
      </c>
      <c r="H116" s="53">
        <f t="shared" ca="1" si="17"/>
        <v>2.6627214179528891</v>
      </c>
      <c r="I116" s="53">
        <f t="shared" ca="1" si="23"/>
        <v>1</v>
      </c>
      <c r="J116" s="53">
        <f t="shared" ca="1" si="14"/>
        <v>-22.651718407838462</v>
      </c>
      <c r="K116" s="53">
        <f t="shared" ca="1" si="24"/>
        <v>-8.8952252462988621</v>
      </c>
      <c r="L116" s="53">
        <f t="shared" ca="1" si="25"/>
        <v>-8.8952252462988621</v>
      </c>
      <c r="M116" s="53">
        <f t="shared" ca="1" si="26"/>
        <v>-8.8952252462988621</v>
      </c>
      <c r="N116" s="53">
        <f t="shared" ca="1" si="27"/>
        <v>-49.337394146735051</v>
      </c>
    </row>
    <row r="117" spans="6:14" x14ac:dyDescent="0.3">
      <c r="F117" s="53">
        <f t="shared" ca="1" si="15"/>
        <v>3.6059527910054676</v>
      </c>
      <c r="G117" s="53">
        <f t="shared" ca="1" si="16"/>
        <v>16.181008010369688</v>
      </c>
      <c r="H117" s="53">
        <f t="shared" ca="1" si="17"/>
        <v>27.421436172378559</v>
      </c>
      <c r="I117" s="53">
        <f t="shared" ca="1" si="23"/>
        <v>1</v>
      </c>
      <c r="J117" s="53">
        <f t="shared" ca="1" si="14"/>
        <v>-19.786960801375155</v>
      </c>
      <c r="K117" s="53">
        <f t="shared" ca="1" si="24"/>
        <v>93.504736679144543</v>
      </c>
      <c r="L117" s="53">
        <f t="shared" ca="1" si="25"/>
        <v>93.504736679144543</v>
      </c>
      <c r="M117" s="53">
        <f t="shared" ca="1" si="26"/>
        <v>93.504736679144543</v>
      </c>
      <c r="N117" s="53">
        <f t="shared" ca="1" si="27"/>
        <v>260.72724923605847</v>
      </c>
    </row>
    <row r="118" spans="6:14" x14ac:dyDescent="0.3">
      <c r="F118" s="53">
        <f t="shared" ca="1" si="15"/>
        <v>3.3536338913740886</v>
      </c>
      <c r="G118" s="53">
        <f t="shared" ca="1" si="16"/>
        <v>13.002468103851086</v>
      </c>
      <c r="H118" s="53">
        <f t="shared" ca="1" si="17"/>
        <v>37.716135868853655</v>
      </c>
      <c r="I118" s="53">
        <f t="shared" ca="1" si="23"/>
        <v>1</v>
      </c>
      <c r="J118" s="53">
        <f t="shared" ca="1" si="14"/>
        <v>-16.356101995225174</v>
      </c>
      <c r="K118" s="53">
        <f t="shared" ca="1" si="24"/>
        <v>137.86207537156355</v>
      </c>
      <c r="L118" s="53">
        <f t="shared" ca="1" si="25"/>
        <v>137.86207537156355</v>
      </c>
      <c r="M118" s="53">
        <f t="shared" ca="1" si="26"/>
        <v>137.86207537156355</v>
      </c>
      <c r="N118" s="53">
        <f t="shared" ca="1" si="27"/>
        <v>397.23012411946547</v>
      </c>
    </row>
    <row r="119" spans="6:14" x14ac:dyDescent="0.3">
      <c r="F119" s="53">
        <f t="shared" ca="1" si="15"/>
        <v>4.9250174360820651</v>
      </c>
      <c r="G119" s="53">
        <f t="shared" ca="1" si="16"/>
        <v>16.407713830057052</v>
      </c>
      <c r="H119" s="53">
        <f t="shared" ca="1" si="17"/>
        <v>2.0112943346259309</v>
      </c>
      <c r="I119" s="53">
        <f t="shared" ca="1" si="23"/>
        <v>1</v>
      </c>
      <c r="J119" s="53">
        <f t="shared" ca="1" si="14"/>
        <v>-21.332731266139117</v>
      </c>
      <c r="K119" s="53">
        <f t="shared" ca="1" si="24"/>
        <v>-8.3625364915533282</v>
      </c>
      <c r="L119" s="53">
        <f t="shared" ca="1" si="25"/>
        <v>-8.3625364915533282</v>
      </c>
      <c r="M119" s="53">
        <f t="shared" ca="1" si="26"/>
        <v>-8.3625364915533282</v>
      </c>
      <c r="N119" s="53">
        <f t="shared" ca="1" si="27"/>
        <v>-46.420340740799105</v>
      </c>
    </row>
    <row r="120" spans="6:14" x14ac:dyDescent="0.3">
      <c r="F120" s="53">
        <f t="shared" ca="1" si="15"/>
        <v>4.034696768390905</v>
      </c>
      <c r="G120" s="53">
        <f t="shared" ca="1" si="16"/>
        <v>16.114220331540984</v>
      </c>
      <c r="H120" s="53">
        <f t="shared" ca="1" si="17"/>
        <v>8.736165429332015</v>
      </c>
      <c r="I120" s="53">
        <f t="shared" ca="1" si="23"/>
        <v>1</v>
      </c>
      <c r="J120" s="53">
        <f t="shared" ca="1" si="14"/>
        <v>-20.148917099931889</v>
      </c>
      <c r="K120" s="53">
        <f t="shared" ca="1" si="24"/>
        <v>18.830441385787076</v>
      </c>
      <c r="L120" s="53">
        <f t="shared" ca="1" si="25"/>
        <v>18.830441385787076</v>
      </c>
      <c r="M120" s="53">
        <f t="shared" ca="1" si="26"/>
        <v>18.830441385787076</v>
      </c>
      <c r="N120" s="53">
        <f t="shared" ca="1" si="27"/>
        <v>36.342407057429341</v>
      </c>
    </row>
    <row r="121" spans="6:14" x14ac:dyDescent="0.3">
      <c r="F121" s="53">
        <f t="shared" ca="1" si="15"/>
        <v>3.6862689049992445</v>
      </c>
      <c r="G121" s="53">
        <f t="shared" ca="1" si="16"/>
        <v>18.007237869021949</v>
      </c>
      <c r="H121" s="53">
        <f t="shared" ca="1" si="17"/>
        <v>6.8375625557927204</v>
      </c>
      <c r="I121" s="53">
        <f t="shared" ca="1" si="23"/>
        <v>1</v>
      </c>
      <c r="J121" s="53">
        <f t="shared" ca="1" si="14"/>
        <v>-21.693506774021195</v>
      </c>
      <c r="K121" s="53">
        <f t="shared" ca="1" si="24"/>
        <v>9.3430123541489323</v>
      </c>
      <c r="L121" s="53">
        <f t="shared" ca="1" si="25"/>
        <v>9.3430123541489323</v>
      </c>
      <c r="M121" s="53">
        <f t="shared" ca="1" si="26"/>
        <v>9.3430123541489323</v>
      </c>
      <c r="N121" s="53">
        <f t="shared" ca="1" si="27"/>
        <v>6.335530288425602</v>
      </c>
    </row>
    <row r="122" spans="6:14" x14ac:dyDescent="0.3">
      <c r="F122" s="53">
        <f t="shared" ca="1" si="15"/>
        <v>3.6353329416134912</v>
      </c>
      <c r="G122" s="53">
        <f t="shared" ca="1" si="16"/>
        <v>16.180237634522378</v>
      </c>
      <c r="H122" s="53">
        <f t="shared" ca="1" si="17"/>
        <v>10.029464406408133</v>
      </c>
      <c r="I122" s="53">
        <f t="shared" ca="1" si="23"/>
        <v>1</v>
      </c>
      <c r="J122" s="53">
        <f t="shared" ca="1" si="14"/>
        <v>-19.815570576135869</v>
      </c>
      <c r="K122" s="53">
        <f t="shared" ca="1" si="24"/>
        <v>23.937619991110154</v>
      </c>
      <c r="L122" s="53">
        <f t="shared" ca="1" si="25"/>
        <v>23.937619991110154</v>
      </c>
      <c r="M122" s="53">
        <f t="shared" ca="1" si="26"/>
        <v>23.937619991110154</v>
      </c>
      <c r="N122" s="53">
        <f t="shared" ca="1" si="27"/>
        <v>51.997289397194592</v>
      </c>
    </row>
    <row r="123" spans="6:14" x14ac:dyDescent="0.3">
      <c r="F123" s="53">
        <f t="shared" ca="1" si="15"/>
        <v>4.146423962892591</v>
      </c>
      <c r="G123" s="53">
        <f t="shared" ca="1" si="16"/>
        <v>15.754050621166749</v>
      </c>
      <c r="H123" s="53">
        <f t="shared" ca="1" si="17"/>
        <v>39.622571743804897</v>
      </c>
      <c r="I123" s="53">
        <f t="shared" ca="1" si="23"/>
        <v>1</v>
      </c>
      <c r="J123" s="53">
        <f t="shared" ca="1" si="14"/>
        <v>-19.900474584059339</v>
      </c>
      <c r="K123" s="53">
        <f t="shared" ca="1" si="24"/>
        <v>142.73623635405283</v>
      </c>
      <c r="L123" s="53">
        <f t="shared" ca="1" si="25"/>
        <v>142.73623635405283</v>
      </c>
      <c r="M123" s="53">
        <f t="shared" ca="1" si="26"/>
        <v>142.73623635405283</v>
      </c>
      <c r="N123" s="53">
        <f t="shared" ca="1" si="27"/>
        <v>408.30823447809917</v>
      </c>
    </row>
    <row r="124" spans="6:14" x14ac:dyDescent="0.3">
      <c r="F124" s="53">
        <f t="shared" ca="1" si="15"/>
        <v>3.2416588945181299</v>
      </c>
      <c r="G124" s="53">
        <f t="shared" ca="1" si="16"/>
        <v>14.758869341001954</v>
      </c>
      <c r="H124" s="53">
        <f t="shared" ca="1" si="17"/>
        <v>31.855919179786174</v>
      </c>
      <c r="I124" s="53">
        <f t="shared" ca="1" si="23"/>
        <v>1</v>
      </c>
      <c r="J124" s="53">
        <f t="shared" ca="1" si="14"/>
        <v>-18.000528235520086</v>
      </c>
      <c r="K124" s="53">
        <f t="shared" ca="1" si="24"/>
        <v>112.66480737814274</v>
      </c>
      <c r="L124" s="53">
        <f t="shared" ca="1" si="25"/>
        <v>112.66480737814274</v>
      </c>
      <c r="M124" s="53">
        <f t="shared" ca="1" si="26"/>
        <v>112.66480737814274</v>
      </c>
      <c r="N124" s="53">
        <f t="shared" ca="1" si="27"/>
        <v>319.99389389890814</v>
      </c>
    </row>
    <row r="125" spans="6:14" x14ac:dyDescent="0.3">
      <c r="F125" s="53">
        <f t="shared" ca="1" si="15"/>
        <v>3.5066743414575052</v>
      </c>
      <c r="G125" s="53">
        <f t="shared" ca="1" si="16"/>
        <v>16.906403949158491</v>
      </c>
      <c r="H125" s="53">
        <f t="shared" ca="1" si="17"/>
        <v>38.015383467744464</v>
      </c>
      <c r="I125" s="53">
        <f t="shared" ca="1" si="23"/>
        <v>1</v>
      </c>
      <c r="J125" s="53">
        <f t="shared" ca="1" si="14"/>
        <v>-20.413078290615996</v>
      </c>
      <c r="K125" s="53">
        <f t="shared" ca="1" si="24"/>
        <v>135.15512992181937</v>
      </c>
      <c r="L125" s="53">
        <f t="shared" ca="1" si="25"/>
        <v>135.15512992181937</v>
      </c>
      <c r="M125" s="53">
        <f t="shared" ca="1" si="26"/>
        <v>135.15512992181937</v>
      </c>
      <c r="N125" s="53">
        <f t="shared" ca="1" si="27"/>
        <v>385.0523114748421</v>
      </c>
    </row>
    <row r="126" spans="6:14" x14ac:dyDescent="0.3">
      <c r="F126" s="53">
        <f t="shared" ca="1" si="15"/>
        <v>4.3220078953305157</v>
      </c>
      <c r="G126" s="53">
        <f t="shared" ca="1" si="16"/>
        <v>17.745009298800898</v>
      </c>
      <c r="H126" s="53">
        <f t="shared" ca="1" si="17"/>
        <v>7.7647904663837481</v>
      </c>
      <c r="I126" s="53">
        <f t="shared" ca="1" si="23"/>
        <v>1</v>
      </c>
      <c r="J126" s="53">
        <f t="shared" ca="1" si="14"/>
        <v>-22.067017194131413</v>
      </c>
      <c r="K126" s="53">
        <f t="shared" ca="1" si="24"/>
        <v>13.314152566734094</v>
      </c>
      <c r="L126" s="53">
        <f t="shared" ca="1" si="25"/>
        <v>13.314152566734094</v>
      </c>
      <c r="M126" s="53">
        <f t="shared" ca="1" si="26"/>
        <v>13.314152566734094</v>
      </c>
      <c r="N126" s="53">
        <f t="shared" ca="1" si="27"/>
        <v>17.87544050607087</v>
      </c>
    </row>
    <row r="127" spans="6:14" x14ac:dyDescent="0.3">
      <c r="F127" s="53">
        <f t="shared" ca="1" si="15"/>
        <v>0</v>
      </c>
      <c r="G127" s="53">
        <f t="shared" ca="1" si="16"/>
        <v>13.268129774444851</v>
      </c>
      <c r="H127" s="53">
        <f t="shared" ca="1" si="17"/>
        <v>4.189378652033767</v>
      </c>
      <c r="I127" s="53">
        <f t="shared" ca="1" si="23"/>
        <v>0</v>
      </c>
      <c r="J127" s="53">
        <f t="shared" ca="1" si="14"/>
        <v>0</v>
      </c>
      <c r="K127" s="53">
        <f t="shared" ca="1" si="24"/>
        <v>0</v>
      </c>
      <c r="L127" s="53">
        <f t="shared" ca="1" si="25"/>
        <v>0</v>
      </c>
      <c r="M127" s="53">
        <f t="shared" ca="1" si="26"/>
        <v>0</v>
      </c>
      <c r="N127" s="53">
        <f t="shared" ca="1" si="27"/>
        <v>0</v>
      </c>
    </row>
    <row r="128" spans="6:14" x14ac:dyDescent="0.3">
      <c r="F128" s="53">
        <f t="shared" ca="1" si="15"/>
        <v>3.7798385619143087</v>
      </c>
      <c r="G128" s="53">
        <f t="shared" ca="1" si="16"/>
        <v>17.548310116167169</v>
      </c>
      <c r="H128" s="53">
        <f t="shared" ca="1" si="17"/>
        <v>17.096146396155589</v>
      </c>
      <c r="I128" s="53">
        <f t="shared" ca="1" si="23"/>
        <v>1</v>
      </c>
      <c r="J128" s="53">
        <f t="shared" ca="1" si="14"/>
        <v>-21.328148678081476</v>
      </c>
      <c r="K128" s="53">
        <f t="shared" ca="1" si="24"/>
        <v>50.836275468455185</v>
      </c>
      <c r="L128" s="53">
        <f t="shared" ca="1" si="25"/>
        <v>50.836275468455185</v>
      </c>
      <c r="M128" s="53">
        <f t="shared" ca="1" si="26"/>
        <v>50.836275468455185</v>
      </c>
      <c r="N128" s="53">
        <f t="shared" ca="1" si="27"/>
        <v>131.18067772728409</v>
      </c>
    </row>
    <row r="129" spans="6:14" x14ac:dyDescent="0.3">
      <c r="F129" s="53">
        <f t="shared" ca="1" si="15"/>
        <v>3.4664748834151324</v>
      </c>
      <c r="G129" s="53">
        <f t="shared" ca="1" si="16"/>
        <v>16.022279329823622</v>
      </c>
      <c r="H129" s="53">
        <f t="shared" ca="1" si="17"/>
        <v>6.7429777772821806</v>
      </c>
      <c r="I129" s="53">
        <f t="shared" ca="1" si="23"/>
        <v>1</v>
      </c>
      <c r="J129" s="53">
        <f t="shared" ca="1" si="14"/>
        <v>-19.488754213238753</v>
      </c>
      <c r="K129" s="53">
        <f t="shared" ca="1" si="24"/>
        <v>10.949631779305101</v>
      </c>
      <c r="L129" s="53">
        <f t="shared" ca="1" si="25"/>
        <v>10.949631779305101</v>
      </c>
      <c r="M129" s="53">
        <f t="shared" ca="1" si="26"/>
        <v>10.949631779305101</v>
      </c>
      <c r="N129" s="53">
        <f t="shared" ca="1" si="27"/>
        <v>13.360141124676549</v>
      </c>
    </row>
    <row r="130" spans="6:14" x14ac:dyDescent="0.3">
      <c r="F130" s="53">
        <f t="shared" ca="1" si="15"/>
        <v>4.0384587004787083</v>
      </c>
      <c r="G130" s="53">
        <f t="shared" ca="1" si="16"/>
        <v>17.089277135472024</v>
      </c>
      <c r="H130" s="53">
        <f t="shared" ca="1" si="17"/>
        <v>16.301340825001841</v>
      </c>
      <c r="I130" s="53">
        <f t="shared" ca="1" si="23"/>
        <v>1</v>
      </c>
      <c r="J130" s="53">
        <f t="shared" ca="1" si="14"/>
        <v>-21.12773583595073</v>
      </c>
      <c r="K130" s="53">
        <f t="shared" ca="1" si="24"/>
        <v>48.116086164535339</v>
      </c>
      <c r="L130" s="53">
        <f t="shared" ca="1" si="25"/>
        <v>48.116086164535339</v>
      </c>
      <c r="M130" s="53">
        <f t="shared" ca="1" si="26"/>
        <v>48.116086164535339</v>
      </c>
      <c r="N130" s="53">
        <f t="shared" ca="1" si="27"/>
        <v>123.22052265765529</v>
      </c>
    </row>
    <row r="131" spans="6:14" x14ac:dyDescent="0.3">
      <c r="F131" s="53">
        <f t="shared" ca="1" si="15"/>
        <v>0</v>
      </c>
      <c r="G131" s="53">
        <f t="shared" ca="1" si="16"/>
        <v>17.400117823953135</v>
      </c>
      <c r="H131" s="53">
        <f t="shared" ca="1" si="17"/>
        <v>1.4051489667953194</v>
      </c>
      <c r="I131" s="53">
        <f t="shared" ca="1" si="23"/>
        <v>0</v>
      </c>
      <c r="J131" s="53">
        <f t="shared" ca="1" si="14"/>
        <v>0</v>
      </c>
      <c r="K131" s="53">
        <f t="shared" ca="1" si="24"/>
        <v>0</v>
      </c>
      <c r="L131" s="53">
        <f t="shared" ca="1" si="25"/>
        <v>0</v>
      </c>
      <c r="M131" s="53">
        <f t="shared" ca="1" si="26"/>
        <v>0</v>
      </c>
      <c r="N131" s="53">
        <f t="shared" ca="1" si="27"/>
        <v>0</v>
      </c>
    </row>
    <row r="132" spans="6:14" x14ac:dyDescent="0.3">
      <c r="F132" s="53">
        <f t="shared" ca="1" si="15"/>
        <v>0</v>
      </c>
      <c r="G132" s="53">
        <f t="shared" ca="1" si="16"/>
        <v>15.845727511153704</v>
      </c>
      <c r="H132" s="53">
        <f t="shared" ca="1" si="17"/>
        <v>10.636368621583866</v>
      </c>
      <c r="I132" s="53">
        <f t="shared" ca="1" si="23"/>
        <v>0</v>
      </c>
      <c r="J132" s="53">
        <f t="shared" ca="1" si="14"/>
        <v>0</v>
      </c>
      <c r="K132" s="53">
        <f t="shared" ca="1" si="24"/>
        <v>0</v>
      </c>
      <c r="L132" s="53">
        <f t="shared" ca="1" si="25"/>
        <v>0</v>
      </c>
      <c r="M132" s="53">
        <f t="shared" ca="1" si="26"/>
        <v>0</v>
      </c>
      <c r="N132" s="53">
        <f t="shared" ca="1" si="27"/>
        <v>0</v>
      </c>
    </row>
    <row r="133" spans="6:14" x14ac:dyDescent="0.3">
      <c r="F133" s="53">
        <f t="shared" ca="1" si="15"/>
        <v>4.8661107842826201</v>
      </c>
      <c r="G133" s="53">
        <f t="shared" ca="1" si="16"/>
        <v>17.670062235233665</v>
      </c>
      <c r="H133" s="53">
        <f t="shared" ca="1" si="17"/>
        <v>20.354648334018506</v>
      </c>
      <c r="I133" s="53">
        <f t="shared" ca="1" si="23"/>
        <v>1</v>
      </c>
      <c r="J133" s="53">
        <f t="shared" ca="1" si="14"/>
        <v>-22.536173019516283</v>
      </c>
      <c r="K133" s="53">
        <f t="shared" ca="1" si="24"/>
        <v>63.74853110084036</v>
      </c>
      <c r="L133" s="53">
        <f t="shared" ca="1" si="25"/>
        <v>63.74853110084036</v>
      </c>
      <c r="M133" s="53">
        <f t="shared" ca="1" si="26"/>
        <v>63.74853110084036</v>
      </c>
      <c r="N133" s="53">
        <f t="shared" ca="1" si="27"/>
        <v>168.70942028300479</v>
      </c>
    </row>
    <row r="134" spans="6:14" x14ac:dyDescent="0.3">
      <c r="F134" s="53">
        <f t="shared" ca="1" si="15"/>
        <v>3.5188369483758786</v>
      </c>
      <c r="G134" s="53">
        <f t="shared" ca="1" si="16"/>
        <v>16.341974787341623</v>
      </c>
      <c r="H134" s="53">
        <f t="shared" ca="1" si="17"/>
        <v>16.076803607407964</v>
      </c>
      <c r="I134" s="53">
        <f t="shared" ca="1" si="23"/>
        <v>1</v>
      </c>
      <c r="J134" s="53">
        <f t="shared" ref="J134:J197" ca="1" si="28">(H134*C141-G134-F134)*I134</f>
        <v>-19.860811735717501</v>
      </c>
      <c r="K134" s="53">
        <f t="shared" ca="1" si="24"/>
        <v>47.965239642290229</v>
      </c>
      <c r="L134" s="53">
        <f t="shared" ca="1" si="25"/>
        <v>47.965239642290229</v>
      </c>
      <c r="M134" s="53">
        <f t="shared" ca="1" si="26"/>
        <v>47.965239642290229</v>
      </c>
      <c r="N134" s="53">
        <f t="shared" ca="1" si="27"/>
        <v>124.03490719115318</v>
      </c>
    </row>
    <row r="135" spans="6:14" x14ac:dyDescent="0.3">
      <c r="F135" s="53">
        <f t="shared" ref="F135:F198" ca="1" si="29">IF(RAND()&lt;=$C$5,3+(RAND()*2),0)</f>
        <v>4.1550797883987398</v>
      </c>
      <c r="G135" s="53">
        <f t="shared" ref="G135:G198" ca="1" si="30">_xlfn.NORM.INV(RAND(),$C$8,$C$9)</f>
        <v>15.811032027290885</v>
      </c>
      <c r="H135" s="53">
        <f t="shared" ref="H135:H198" ca="1" si="31">-1*LN(1-RAND())/(1/10)</f>
        <v>13.106026064420529</v>
      </c>
      <c r="I135" s="53">
        <f t="shared" ca="1" si="23"/>
        <v>1</v>
      </c>
      <c r="J135" s="53">
        <f t="shared" ca="1" si="28"/>
        <v>-19.966111815689626</v>
      </c>
      <c r="K135" s="53">
        <f t="shared" ca="1" si="24"/>
        <v>36.613072230391232</v>
      </c>
      <c r="L135" s="53">
        <f t="shared" ca="1" si="25"/>
        <v>36.613072230391232</v>
      </c>
      <c r="M135" s="53">
        <f t="shared" ca="1" si="26"/>
        <v>36.613072230391232</v>
      </c>
      <c r="N135" s="53">
        <f t="shared" ca="1" si="27"/>
        <v>89.873104875484074</v>
      </c>
    </row>
    <row r="136" spans="6:14" x14ac:dyDescent="0.3">
      <c r="F136" s="53">
        <f t="shared" ca="1" si="29"/>
        <v>0</v>
      </c>
      <c r="G136" s="53">
        <f t="shared" ca="1" si="30"/>
        <v>19.562424262420954</v>
      </c>
      <c r="H136" s="53">
        <f t="shared" ca="1" si="31"/>
        <v>4.5334759986261215</v>
      </c>
      <c r="I136" s="53">
        <f t="shared" ca="1" si="23"/>
        <v>0</v>
      </c>
      <c r="J136" s="53">
        <f t="shared" ca="1" si="28"/>
        <v>0</v>
      </c>
      <c r="K136" s="53">
        <f t="shared" ca="1" si="24"/>
        <v>0</v>
      </c>
      <c r="L136" s="53">
        <f t="shared" ca="1" si="25"/>
        <v>0</v>
      </c>
      <c r="M136" s="53">
        <f t="shared" ca="1" si="26"/>
        <v>0</v>
      </c>
      <c r="N136" s="53">
        <f t="shared" ca="1" si="27"/>
        <v>0</v>
      </c>
    </row>
    <row r="137" spans="6:14" x14ac:dyDescent="0.3">
      <c r="F137" s="53">
        <f t="shared" ca="1" si="29"/>
        <v>3.6088460253500534</v>
      </c>
      <c r="G137" s="53">
        <f t="shared" ca="1" si="30"/>
        <v>14.889653728537279</v>
      </c>
      <c r="H137" s="53">
        <f t="shared" ca="1" si="31"/>
        <v>35.067825128892053</v>
      </c>
      <c r="I137" s="53">
        <f t="shared" ca="1" si="23"/>
        <v>1</v>
      </c>
      <c r="J137" s="53">
        <f t="shared" ca="1" si="28"/>
        <v>-18.498499753887334</v>
      </c>
      <c r="K137" s="53">
        <f t="shared" ca="1" si="24"/>
        <v>125.38164678703093</v>
      </c>
      <c r="L137" s="53">
        <f t="shared" ca="1" si="25"/>
        <v>125.38164678703093</v>
      </c>
      <c r="M137" s="53">
        <f t="shared" ca="1" si="26"/>
        <v>125.38164678703093</v>
      </c>
      <c r="N137" s="53">
        <f t="shared" ca="1" si="27"/>
        <v>357.64644060720548</v>
      </c>
    </row>
    <row r="138" spans="6:14" x14ac:dyDescent="0.3">
      <c r="F138" s="53">
        <f t="shared" ca="1" si="29"/>
        <v>4.330064050680809</v>
      </c>
      <c r="G138" s="53">
        <f t="shared" ca="1" si="30"/>
        <v>15.608924102251803</v>
      </c>
      <c r="H138" s="53">
        <f t="shared" ca="1" si="31"/>
        <v>30.782943801292699</v>
      </c>
      <c r="I138" s="53">
        <f t="shared" ca="1" si="23"/>
        <v>1</v>
      </c>
      <c r="J138" s="53">
        <f t="shared" ca="1" si="28"/>
        <v>-19.938988152932613</v>
      </c>
      <c r="K138" s="53">
        <f t="shared" ca="1" si="24"/>
        <v>107.52285110291899</v>
      </c>
      <c r="L138" s="53">
        <f t="shared" ca="1" si="25"/>
        <v>107.52285110291899</v>
      </c>
      <c r="M138" s="53">
        <f t="shared" ca="1" si="26"/>
        <v>107.52285110291899</v>
      </c>
      <c r="N138" s="53">
        <f t="shared" ca="1" si="27"/>
        <v>302.62956515582437</v>
      </c>
    </row>
    <row r="139" spans="6:14" x14ac:dyDescent="0.3">
      <c r="F139" s="53">
        <f t="shared" ca="1" si="29"/>
        <v>4.8785777638024808</v>
      </c>
      <c r="G139" s="53">
        <f t="shared" ca="1" si="30"/>
        <v>19.462568677479979</v>
      </c>
      <c r="H139" s="53">
        <f t="shared" ca="1" si="31"/>
        <v>14.992146942593997</v>
      </c>
      <c r="I139" s="53">
        <f t="shared" ca="1" si="23"/>
        <v>1</v>
      </c>
      <c r="J139" s="53">
        <f t="shared" ca="1" si="28"/>
        <v>-24.341146441282461</v>
      </c>
      <c r="K139" s="53">
        <f t="shared" ca="1" si="24"/>
        <v>40.506019092896011</v>
      </c>
      <c r="L139" s="53">
        <f t="shared" ca="1" si="25"/>
        <v>40.506019092896011</v>
      </c>
      <c r="M139" s="53">
        <f t="shared" ca="1" si="26"/>
        <v>40.506019092896011</v>
      </c>
      <c r="N139" s="53">
        <f t="shared" ca="1" si="27"/>
        <v>97.176910837405572</v>
      </c>
    </row>
    <row r="140" spans="6:14" x14ac:dyDescent="0.3">
      <c r="F140" s="53">
        <f t="shared" ca="1" si="29"/>
        <v>4.6381544181444285</v>
      </c>
      <c r="G140" s="53">
        <f t="shared" ca="1" si="30"/>
        <v>18.191126813119766</v>
      </c>
      <c r="H140" s="53">
        <f t="shared" ca="1" si="31"/>
        <v>2.9178793567025789E-2</v>
      </c>
      <c r="I140" s="53">
        <f t="shared" ca="1" si="23"/>
        <v>1</v>
      </c>
      <c r="J140" s="53">
        <f t="shared" ca="1" si="28"/>
        <v>-22.829281231264194</v>
      </c>
      <c r="K140" s="53">
        <f t="shared" ca="1" si="24"/>
        <v>-18.074411638851664</v>
      </c>
      <c r="L140" s="53">
        <f t="shared" ca="1" si="25"/>
        <v>-18.074411638851664</v>
      </c>
      <c r="M140" s="53">
        <f t="shared" ca="1" si="26"/>
        <v>-18.074411638851664</v>
      </c>
      <c r="N140" s="53">
        <f t="shared" ca="1" si="27"/>
        <v>-77.05251614781919</v>
      </c>
    </row>
    <row r="141" spans="6:14" x14ac:dyDescent="0.3">
      <c r="F141" s="53">
        <f t="shared" ca="1" si="29"/>
        <v>0</v>
      </c>
      <c r="G141" s="53">
        <f t="shared" ca="1" si="30"/>
        <v>12.86191428056536</v>
      </c>
      <c r="H141" s="53">
        <f t="shared" ca="1" si="31"/>
        <v>8.0643389539707808</v>
      </c>
      <c r="I141" s="53">
        <f t="shared" ca="1" si="23"/>
        <v>0</v>
      </c>
      <c r="J141" s="53">
        <f t="shared" ca="1" si="28"/>
        <v>0</v>
      </c>
      <c r="K141" s="53">
        <f t="shared" ca="1" si="24"/>
        <v>0</v>
      </c>
      <c r="L141" s="53">
        <f t="shared" ca="1" si="25"/>
        <v>0</v>
      </c>
      <c r="M141" s="53">
        <f t="shared" ca="1" si="26"/>
        <v>0</v>
      </c>
      <c r="N141" s="53">
        <f t="shared" ca="1" si="27"/>
        <v>0</v>
      </c>
    </row>
    <row r="142" spans="6:14" x14ac:dyDescent="0.3">
      <c r="F142" s="53">
        <f t="shared" ca="1" si="29"/>
        <v>4.6286250067936585</v>
      </c>
      <c r="G142" s="53">
        <f t="shared" ca="1" si="30"/>
        <v>15.093626365500144</v>
      </c>
      <c r="H142" s="53">
        <f t="shared" ca="1" si="31"/>
        <v>31.778243158693133</v>
      </c>
      <c r="I142" s="53">
        <f t="shared" ca="1" si="23"/>
        <v>1</v>
      </c>
      <c r="J142" s="53">
        <f t="shared" ca="1" si="28"/>
        <v>-19.722251372293805</v>
      </c>
      <c r="K142" s="53">
        <f t="shared" ca="1" si="24"/>
        <v>112.01934626927239</v>
      </c>
      <c r="L142" s="53">
        <f t="shared" ca="1" si="25"/>
        <v>112.01934626927239</v>
      </c>
      <c r="M142" s="53">
        <f t="shared" ca="1" si="26"/>
        <v>112.01934626927239</v>
      </c>
      <c r="N142" s="53">
        <f t="shared" ca="1" si="27"/>
        <v>316.33578743552334</v>
      </c>
    </row>
    <row r="143" spans="6:14" x14ac:dyDescent="0.3">
      <c r="F143" s="53">
        <f t="shared" ca="1" si="29"/>
        <v>4.3951949680546285</v>
      </c>
      <c r="G143" s="53">
        <f t="shared" ca="1" si="30"/>
        <v>14.460955202291199</v>
      </c>
      <c r="H143" s="53">
        <f t="shared" ca="1" si="31"/>
        <v>0.50968944608884292</v>
      </c>
      <c r="I143" s="53">
        <f t="shared" ca="1" si="23"/>
        <v>1</v>
      </c>
      <c r="J143" s="53">
        <f t="shared" ca="1" si="28"/>
        <v>-18.856150170345828</v>
      </c>
      <c r="K143" s="53">
        <f t="shared" ca="1" si="24"/>
        <v>-12.422197417935827</v>
      </c>
      <c r="L143" s="53">
        <f t="shared" ca="1" si="25"/>
        <v>-12.422197417935827</v>
      </c>
      <c r="M143" s="53">
        <f t="shared" ca="1" si="26"/>
        <v>-12.422197417935827</v>
      </c>
      <c r="N143" s="53">
        <f t="shared" ca="1" si="27"/>
        <v>-56.122742424153309</v>
      </c>
    </row>
    <row r="144" spans="6:14" x14ac:dyDescent="0.3">
      <c r="F144" s="53">
        <f t="shared" ca="1" si="29"/>
        <v>4.6921124556202711</v>
      </c>
      <c r="G144" s="53">
        <f t="shared" ca="1" si="30"/>
        <v>11.07987112252327</v>
      </c>
      <c r="H144" s="53">
        <f t="shared" ca="1" si="31"/>
        <v>8.0805670973417243</v>
      </c>
      <c r="I144" s="53">
        <f t="shared" ca="1" si="23"/>
        <v>1</v>
      </c>
      <c r="J144" s="53">
        <f t="shared" ca="1" si="28"/>
        <v>-15.771983578143541</v>
      </c>
      <c r="K144" s="53">
        <f t="shared" ca="1" si="24"/>
        <v>21.242397266843625</v>
      </c>
      <c r="L144" s="53">
        <f t="shared" ca="1" si="25"/>
        <v>21.242397266843625</v>
      </c>
      <c r="M144" s="53">
        <f t="shared" ca="1" si="26"/>
        <v>21.242397266843625</v>
      </c>
      <c r="N144" s="53">
        <f t="shared" ca="1" si="27"/>
        <v>47.955208222387334</v>
      </c>
    </row>
    <row r="145" spans="6:14" x14ac:dyDescent="0.3">
      <c r="F145" s="53">
        <f t="shared" ca="1" si="29"/>
        <v>4.2695491752581098</v>
      </c>
      <c r="G145" s="53">
        <f t="shared" ca="1" si="30"/>
        <v>16.909739486548293</v>
      </c>
      <c r="H145" s="53">
        <f t="shared" ca="1" si="31"/>
        <v>0.52216598122085878</v>
      </c>
      <c r="I145" s="53">
        <f t="shared" ca="1" si="23"/>
        <v>1</v>
      </c>
      <c r="J145" s="53">
        <f t="shared" ca="1" si="28"/>
        <v>-21.179288661806403</v>
      </c>
      <c r="K145" s="53">
        <f t="shared" ca="1" si="24"/>
        <v>-14.821075561664859</v>
      </c>
      <c r="L145" s="53">
        <f t="shared" ca="1" si="25"/>
        <v>-14.821075561664859</v>
      </c>
      <c r="M145" s="53">
        <f t="shared" ca="1" si="26"/>
        <v>-14.821075561664859</v>
      </c>
      <c r="N145" s="53">
        <f t="shared" ca="1" si="27"/>
        <v>-65.642515346800977</v>
      </c>
    </row>
    <row r="146" spans="6:14" x14ac:dyDescent="0.3">
      <c r="F146" s="53">
        <f t="shared" ca="1" si="29"/>
        <v>3.4363795815064631</v>
      </c>
      <c r="G146" s="53">
        <f t="shared" ca="1" si="30"/>
        <v>16.707460077696062</v>
      </c>
      <c r="H146" s="53">
        <f t="shared" ca="1" si="31"/>
        <v>18.531552160321976</v>
      </c>
      <c r="I146" s="53">
        <f t="shared" ca="1" si="23"/>
        <v>1</v>
      </c>
      <c r="J146" s="53">
        <f t="shared" ca="1" si="28"/>
        <v>-20.143839659202527</v>
      </c>
      <c r="K146" s="53">
        <f t="shared" ca="1" si="24"/>
        <v>57.418748563591841</v>
      </c>
      <c r="L146" s="53">
        <f t="shared" ca="1" si="25"/>
        <v>57.418748563591841</v>
      </c>
      <c r="M146" s="53">
        <f t="shared" ca="1" si="26"/>
        <v>57.418748563591841</v>
      </c>
      <c r="N146" s="53">
        <f t="shared" ca="1" si="27"/>
        <v>152.11240603157299</v>
      </c>
    </row>
    <row r="147" spans="6:14" x14ac:dyDescent="0.3">
      <c r="F147" s="53">
        <f t="shared" ca="1" si="29"/>
        <v>3.9948150227997976</v>
      </c>
      <c r="G147" s="53">
        <f t="shared" ca="1" si="30"/>
        <v>17.279511561381209</v>
      </c>
      <c r="H147" s="53">
        <f t="shared" ca="1" si="31"/>
        <v>1.463742341475252</v>
      </c>
      <c r="I147" s="53">
        <f t="shared" ca="1" si="23"/>
        <v>1</v>
      </c>
      <c r="J147" s="53">
        <f t="shared" ca="1" si="28"/>
        <v>-21.274326584181008</v>
      </c>
      <c r="K147" s="53">
        <f t="shared" ca="1" si="24"/>
        <v>-11.424542195480202</v>
      </c>
      <c r="L147" s="53">
        <f t="shared" ca="1" si="25"/>
        <v>-11.424542195480202</v>
      </c>
      <c r="M147" s="53">
        <f t="shared" ca="1" si="26"/>
        <v>-11.424542195480202</v>
      </c>
      <c r="N147" s="53">
        <f t="shared" ca="1" si="27"/>
        <v>-55.547953170621611</v>
      </c>
    </row>
    <row r="148" spans="6:14" x14ac:dyDescent="0.3">
      <c r="F148" s="53">
        <f t="shared" ca="1" si="29"/>
        <v>4.1993887532820633</v>
      </c>
      <c r="G148" s="53">
        <f t="shared" ca="1" si="30"/>
        <v>14.969708682136206</v>
      </c>
      <c r="H148" s="53">
        <f t="shared" ca="1" si="31"/>
        <v>5.5475794198013029</v>
      </c>
      <c r="I148" s="53">
        <f t="shared" ca="1" si="23"/>
        <v>1</v>
      </c>
      <c r="J148" s="53">
        <f t="shared" ca="1" si="28"/>
        <v>-19.169097435418269</v>
      </c>
      <c r="K148" s="53">
        <f t="shared" ca="1" si="24"/>
        <v>7.2206089970690055</v>
      </c>
      <c r="L148" s="53">
        <f t="shared" ca="1" si="25"/>
        <v>7.2206089970690055</v>
      </c>
      <c r="M148" s="53">
        <f t="shared" ca="1" si="26"/>
        <v>7.2206089970690055</v>
      </c>
      <c r="N148" s="53">
        <f t="shared" ca="1" si="27"/>
        <v>2.4927295557887472</v>
      </c>
    </row>
    <row r="149" spans="6:14" x14ac:dyDescent="0.3">
      <c r="F149" s="53">
        <f t="shared" ca="1" si="29"/>
        <v>3.1639182170486801</v>
      </c>
      <c r="G149" s="53">
        <f t="shared" ca="1" si="30"/>
        <v>19.159344623387863</v>
      </c>
      <c r="H149" s="53">
        <f t="shared" ca="1" si="31"/>
        <v>8.517718341849017</v>
      </c>
      <c r="I149" s="53">
        <f t="shared" ca="1" si="23"/>
        <v>1</v>
      </c>
      <c r="J149" s="53">
        <f t="shared" ca="1" si="28"/>
        <v>-22.323262840436541</v>
      </c>
      <c r="K149" s="53">
        <f t="shared" ca="1" si="24"/>
        <v>14.911528744008205</v>
      </c>
      <c r="L149" s="53">
        <f t="shared" ca="1" si="25"/>
        <v>14.911528744008205</v>
      </c>
      <c r="M149" s="53">
        <f t="shared" ca="1" si="26"/>
        <v>14.911528744008205</v>
      </c>
      <c r="N149" s="53">
        <f t="shared" ca="1" si="27"/>
        <v>22.411323391588073</v>
      </c>
    </row>
    <row r="150" spans="6:14" x14ac:dyDescent="0.3">
      <c r="F150" s="53">
        <f t="shared" ca="1" si="29"/>
        <v>3.2867223877737342</v>
      </c>
      <c r="G150" s="53">
        <f t="shared" ca="1" si="30"/>
        <v>16.480337699349356</v>
      </c>
      <c r="H150" s="53">
        <f t="shared" ca="1" si="31"/>
        <v>2.5227322282258267</v>
      </c>
      <c r="I150" s="53">
        <f t="shared" ref="I150:I213" ca="1" si="32">IF(F150=0,0,1)</f>
        <v>1</v>
      </c>
      <c r="J150" s="53">
        <f t="shared" ca="1" si="28"/>
        <v>-19.767060087123092</v>
      </c>
      <c r="K150" s="53">
        <f t="shared" ref="K150:K213" ca="1" si="33">(H150*$C$13-G150)*I150</f>
        <v>-6.3894087864460491</v>
      </c>
      <c r="L150" s="53">
        <f t="shared" ref="L150:L213" ca="1" si="34">(H150*$C$13-G150)*I150</f>
        <v>-6.3894087864460491</v>
      </c>
      <c r="M150" s="53">
        <f t="shared" ref="M150:M213" ca="1" si="35">(H150*$C$13-G150)*I150</f>
        <v>-6.3894087864460491</v>
      </c>
      <c r="N150" s="53">
        <f t="shared" ref="N150:N213" ca="1" si="36">SUM(J150:M150)</f>
        <v>-38.935286446461234</v>
      </c>
    </row>
    <row r="151" spans="6:14" x14ac:dyDescent="0.3">
      <c r="F151" s="53">
        <f t="shared" ca="1" si="29"/>
        <v>3.2838835973706484</v>
      </c>
      <c r="G151" s="53">
        <f t="shared" ca="1" si="30"/>
        <v>13.219363941365756</v>
      </c>
      <c r="H151" s="53">
        <f t="shared" ca="1" si="31"/>
        <v>51.606647999301543</v>
      </c>
      <c r="I151" s="53">
        <f t="shared" ca="1" si="32"/>
        <v>1</v>
      </c>
      <c r="J151" s="53">
        <f t="shared" ca="1" si="28"/>
        <v>-16.503247538736403</v>
      </c>
      <c r="K151" s="53">
        <f t="shared" ca="1" si="33"/>
        <v>193.2072280558404</v>
      </c>
      <c r="L151" s="53">
        <f t="shared" ca="1" si="34"/>
        <v>193.2072280558404</v>
      </c>
      <c r="M151" s="53">
        <f t="shared" ca="1" si="35"/>
        <v>193.2072280558404</v>
      </c>
      <c r="N151" s="53">
        <f t="shared" ca="1" si="36"/>
        <v>563.11843662878482</v>
      </c>
    </row>
    <row r="152" spans="6:14" x14ac:dyDescent="0.3">
      <c r="F152" s="53">
        <f t="shared" ca="1" si="29"/>
        <v>3.0322219879263042</v>
      </c>
      <c r="G152" s="53">
        <f t="shared" ca="1" si="30"/>
        <v>18.958363632251981</v>
      </c>
      <c r="H152" s="53">
        <f t="shared" ca="1" si="31"/>
        <v>6.7555964645046256</v>
      </c>
      <c r="I152" s="53">
        <f t="shared" ca="1" si="32"/>
        <v>1</v>
      </c>
      <c r="J152" s="53">
        <f t="shared" ca="1" si="28"/>
        <v>-21.990585620178287</v>
      </c>
      <c r="K152" s="53">
        <f t="shared" ca="1" si="33"/>
        <v>8.0640222257665215</v>
      </c>
      <c r="L152" s="53">
        <f t="shared" ca="1" si="34"/>
        <v>8.0640222257665215</v>
      </c>
      <c r="M152" s="53">
        <f t="shared" ca="1" si="35"/>
        <v>8.0640222257665215</v>
      </c>
      <c r="N152" s="53">
        <f t="shared" ca="1" si="36"/>
        <v>2.2014810571212777</v>
      </c>
    </row>
    <row r="153" spans="6:14" x14ac:dyDescent="0.3">
      <c r="F153" s="53">
        <f t="shared" ca="1" si="29"/>
        <v>3.0591341093509223</v>
      </c>
      <c r="G153" s="53">
        <f t="shared" ca="1" si="30"/>
        <v>12.766761874769678</v>
      </c>
      <c r="H153" s="53">
        <f t="shared" ca="1" si="31"/>
        <v>2.7692973431940016</v>
      </c>
      <c r="I153" s="53">
        <f t="shared" ca="1" si="32"/>
        <v>1</v>
      </c>
      <c r="J153" s="53">
        <f t="shared" ca="1" si="28"/>
        <v>-15.825895984120599</v>
      </c>
      <c r="K153" s="53">
        <f t="shared" ca="1" si="33"/>
        <v>-1.6895725019936716</v>
      </c>
      <c r="L153" s="53">
        <f t="shared" ca="1" si="34"/>
        <v>-1.6895725019936716</v>
      </c>
      <c r="M153" s="53">
        <f t="shared" ca="1" si="35"/>
        <v>-1.6895725019936716</v>
      </c>
      <c r="N153" s="53">
        <f t="shared" ca="1" si="36"/>
        <v>-20.894613490101619</v>
      </c>
    </row>
    <row r="154" spans="6:14" x14ac:dyDescent="0.3">
      <c r="F154" s="53">
        <f t="shared" ca="1" si="29"/>
        <v>4.7290629784183515</v>
      </c>
      <c r="G154" s="53">
        <f t="shared" ca="1" si="30"/>
        <v>16.721181156613021</v>
      </c>
      <c r="H154" s="53">
        <f t="shared" ca="1" si="31"/>
        <v>27.553869883221182</v>
      </c>
      <c r="I154" s="53">
        <f t="shared" ca="1" si="32"/>
        <v>1</v>
      </c>
      <c r="J154" s="53">
        <f t="shared" ca="1" si="28"/>
        <v>-21.450244135031372</v>
      </c>
      <c r="K154" s="53">
        <f t="shared" ca="1" si="33"/>
        <v>93.494298376271701</v>
      </c>
      <c r="L154" s="53">
        <f t="shared" ca="1" si="34"/>
        <v>93.494298376271701</v>
      </c>
      <c r="M154" s="53">
        <f t="shared" ca="1" si="35"/>
        <v>93.494298376271701</v>
      </c>
      <c r="N154" s="53">
        <f t="shared" ca="1" si="36"/>
        <v>259.0326509937837</v>
      </c>
    </row>
    <row r="155" spans="6:14" x14ac:dyDescent="0.3">
      <c r="F155" s="53">
        <f t="shared" ca="1" si="29"/>
        <v>4.3850901358128951</v>
      </c>
      <c r="G155" s="53">
        <f t="shared" ca="1" si="30"/>
        <v>20.513196504299998</v>
      </c>
      <c r="H155" s="53">
        <f t="shared" ca="1" si="31"/>
        <v>43.813315465679565</v>
      </c>
      <c r="I155" s="53">
        <f t="shared" ca="1" si="32"/>
        <v>1</v>
      </c>
      <c r="J155" s="53">
        <f t="shared" ca="1" si="28"/>
        <v>-24.898286640112893</v>
      </c>
      <c r="K155" s="53">
        <f t="shared" ca="1" si="33"/>
        <v>154.74006535841826</v>
      </c>
      <c r="L155" s="53">
        <f t="shared" ca="1" si="34"/>
        <v>154.74006535841826</v>
      </c>
      <c r="M155" s="53">
        <f t="shared" ca="1" si="35"/>
        <v>154.74006535841826</v>
      </c>
      <c r="N155" s="53">
        <f t="shared" ca="1" si="36"/>
        <v>439.32190943514195</v>
      </c>
    </row>
    <row r="156" spans="6:14" x14ac:dyDescent="0.3">
      <c r="F156" s="53">
        <f t="shared" ca="1" si="29"/>
        <v>4.6370275263531724</v>
      </c>
      <c r="G156" s="53">
        <f t="shared" ca="1" si="30"/>
        <v>16.894615687684997</v>
      </c>
      <c r="H156" s="53">
        <f t="shared" ca="1" si="31"/>
        <v>40.803471973963504</v>
      </c>
      <c r="I156" s="53">
        <f t="shared" ca="1" si="32"/>
        <v>1</v>
      </c>
      <c r="J156" s="53">
        <f t="shared" ca="1" si="28"/>
        <v>-21.531643214038169</v>
      </c>
      <c r="K156" s="53">
        <f t="shared" ca="1" si="33"/>
        <v>146.31927220816902</v>
      </c>
      <c r="L156" s="53">
        <f t="shared" ca="1" si="34"/>
        <v>146.31927220816902</v>
      </c>
      <c r="M156" s="53">
        <f t="shared" ca="1" si="35"/>
        <v>146.31927220816902</v>
      </c>
      <c r="N156" s="53">
        <f t="shared" ca="1" si="36"/>
        <v>417.42617341046889</v>
      </c>
    </row>
    <row r="157" spans="6:14" x14ac:dyDescent="0.3">
      <c r="F157" s="53">
        <f t="shared" ca="1" si="29"/>
        <v>3.824207568659741</v>
      </c>
      <c r="G157" s="53">
        <f t="shared" ca="1" si="30"/>
        <v>18.59883616352186</v>
      </c>
      <c r="H157" s="53">
        <f t="shared" ca="1" si="31"/>
        <v>21.932463267191995</v>
      </c>
      <c r="I157" s="53">
        <f t="shared" ca="1" si="32"/>
        <v>1</v>
      </c>
      <c r="J157" s="53">
        <f t="shared" ca="1" si="28"/>
        <v>-22.423043732181601</v>
      </c>
      <c r="K157" s="53">
        <f t="shared" ca="1" si="33"/>
        <v>69.131016905246128</v>
      </c>
      <c r="L157" s="53">
        <f t="shared" ca="1" si="34"/>
        <v>69.131016905246128</v>
      </c>
      <c r="M157" s="53">
        <f t="shared" ca="1" si="35"/>
        <v>69.131016905246128</v>
      </c>
      <c r="N157" s="53">
        <f t="shared" ca="1" si="36"/>
        <v>184.9700069835568</v>
      </c>
    </row>
    <row r="158" spans="6:14" x14ac:dyDescent="0.3">
      <c r="F158" s="53">
        <f t="shared" ca="1" si="29"/>
        <v>3.0161267156325011</v>
      </c>
      <c r="G158" s="53">
        <f t="shared" ca="1" si="30"/>
        <v>16.859686400556367</v>
      </c>
      <c r="H158" s="53">
        <f t="shared" ca="1" si="31"/>
        <v>4.219084429087558</v>
      </c>
      <c r="I158" s="53">
        <f t="shared" ca="1" si="32"/>
        <v>1</v>
      </c>
      <c r="J158" s="53">
        <f t="shared" ca="1" si="28"/>
        <v>-19.875813116188869</v>
      </c>
      <c r="K158" s="53">
        <f t="shared" ca="1" si="33"/>
        <v>1.6651315793865251E-2</v>
      </c>
      <c r="L158" s="53">
        <f t="shared" ca="1" si="34"/>
        <v>1.6651315793865251E-2</v>
      </c>
      <c r="M158" s="53">
        <f t="shared" ca="1" si="35"/>
        <v>1.6651315793865251E-2</v>
      </c>
      <c r="N158" s="53">
        <f t="shared" ca="1" si="36"/>
        <v>-19.825859168807273</v>
      </c>
    </row>
    <row r="159" spans="6:14" x14ac:dyDescent="0.3">
      <c r="F159" s="53">
        <f t="shared" ca="1" si="29"/>
        <v>3.5629174529137533</v>
      </c>
      <c r="G159" s="53">
        <f t="shared" ca="1" si="30"/>
        <v>18.905230396639297</v>
      </c>
      <c r="H159" s="53">
        <f t="shared" ca="1" si="31"/>
        <v>6.2992798113568238</v>
      </c>
      <c r="I159" s="53">
        <f t="shared" ca="1" si="32"/>
        <v>1</v>
      </c>
      <c r="J159" s="53">
        <f t="shared" ca="1" si="28"/>
        <v>-22.468147849553048</v>
      </c>
      <c r="K159" s="53">
        <f t="shared" ca="1" si="33"/>
        <v>6.2918888487879983</v>
      </c>
      <c r="L159" s="53">
        <f t="shared" ca="1" si="34"/>
        <v>6.2918888487879983</v>
      </c>
      <c r="M159" s="53">
        <f t="shared" ca="1" si="35"/>
        <v>6.2918888487879983</v>
      </c>
      <c r="N159" s="53">
        <f t="shared" ca="1" si="36"/>
        <v>-3.5924813031890537</v>
      </c>
    </row>
    <row r="160" spans="6:14" x14ac:dyDescent="0.3">
      <c r="F160" s="53">
        <f t="shared" ca="1" si="29"/>
        <v>3.862623707362943</v>
      </c>
      <c r="G160" s="53">
        <f t="shared" ca="1" si="30"/>
        <v>15.068444973403462</v>
      </c>
      <c r="H160" s="53">
        <f t="shared" ca="1" si="31"/>
        <v>3.83956310411524</v>
      </c>
      <c r="I160" s="53">
        <f t="shared" ca="1" si="32"/>
        <v>1</v>
      </c>
      <c r="J160" s="53">
        <f t="shared" ca="1" si="28"/>
        <v>-18.931068680766405</v>
      </c>
      <c r="K160" s="53">
        <f t="shared" ca="1" si="33"/>
        <v>0.28980744305749795</v>
      </c>
      <c r="L160" s="53">
        <f t="shared" ca="1" si="34"/>
        <v>0.28980744305749795</v>
      </c>
      <c r="M160" s="53">
        <f t="shared" ca="1" si="35"/>
        <v>0.28980744305749795</v>
      </c>
      <c r="N160" s="53">
        <f t="shared" ca="1" si="36"/>
        <v>-18.061646351593911</v>
      </c>
    </row>
    <row r="161" spans="6:14" x14ac:dyDescent="0.3">
      <c r="F161" s="53">
        <f t="shared" ca="1" si="29"/>
        <v>4.8828499397374232</v>
      </c>
      <c r="G161" s="53">
        <f t="shared" ca="1" si="30"/>
        <v>15.772611572105401</v>
      </c>
      <c r="H161" s="53">
        <f t="shared" ca="1" si="31"/>
        <v>5.6894057403349585</v>
      </c>
      <c r="I161" s="53">
        <f t="shared" ca="1" si="32"/>
        <v>1</v>
      </c>
      <c r="J161" s="53">
        <f t="shared" ca="1" si="28"/>
        <v>-20.655461511842823</v>
      </c>
      <c r="K161" s="53">
        <f t="shared" ca="1" si="33"/>
        <v>6.9850113892344332</v>
      </c>
      <c r="L161" s="53">
        <f t="shared" ca="1" si="34"/>
        <v>6.9850113892344332</v>
      </c>
      <c r="M161" s="53">
        <f t="shared" ca="1" si="35"/>
        <v>6.9850113892344332</v>
      </c>
      <c r="N161" s="53">
        <f t="shared" ca="1" si="36"/>
        <v>0.29957265586047654</v>
      </c>
    </row>
    <row r="162" spans="6:14" x14ac:dyDescent="0.3">
      <c r="F162" s="53">
        <f t="shared" ca="1" si="29"/>
        <v>3.622944730697951</v>
      </c>
      <c r="G162" s="53">
        <f t="shared" ca="1" si="30"/>
        <v>15.156986938348956</v>
      </c>
      <c r="H162" s="53">
        <f t="shared" ca="1" si="31"/>
        <v>2.1337110187424977</v>
      </c>
      <c r="I162" s="53">
        <f t="shared" ca="1" si="32"/>
        <v>1</v>
      </c>
      <c r="J162" s="53">
        <f t="shared" ca="1" si="28"/>
        <v>-18.779931669046906</v>
      </c>
      <c r="K162" s="53">
        <f t="shared" ca="1" si="33"/>
        <v>-6.622142863378965</v>
      </c>
      <c r="L162" s="53">
        <f t="shared" ca="1" si="34"/>
        <v>-6.622142863378965</v>
      </c>
      <c r="M162" s="53">
        <f t="shared" ca="1" si="35"/>
        <v>-6.622142863378965</v>
      </c>
      <c r="N162" s="53">
        <f t="shared" ca="1" si="36"/>
        <v>-38.646360259183808</v>
      </c>
    </row>
    <row r="163" spans="6:14" x14ac:dyDescent="0.3">
      <c r="F163" s="53">
        <f t="shared" ca="1" si="29"/>
        <v>3.455109796509475</v>
      </c>
      <c r="G163" s="53">
        <f t="shared" ca="1" si="30"/>
        <v>13.22342188682418</v>
      </c>
      <c r="H163" s="53">
        <f t="shared" ca="1" si="31"/>
        <v>9.6315960674795704</v>
      </c>
      <c r="I163" s="53">
        <f t="shared" ca="1" si="32"/>
        <v>1</v>
      </c>
      <c r="J163" s="53">
        <f t="shared" ca="1" si="28"/>
        <v>-16.678531683333656</v>
      </c>
      <c r="K163" s="53">
        <f t="shared" ca="1" si="33"/>
        <v>25.302962383094101</v>
      </c>
      <c r="L163" s="53">
        <f t="shared" ca="1" si="34"/>
        <v>25.302962383094101</v>
      </c>
      <c r="M163" s="53">
        <f t="shared" ca="1" si="35"/>
        <v>25.302962383094101</v>
      </c>
      <c r="N163" s="53">
        <f t="shared" ca="1" si="36"/>
        <v>59.230355465948648</v>
      </c>
    </row>
    <row r="164" spans="6:14" x14ac:dyDescent="0.3">
      <c r="F164" s="53">
        <f t="shared" ca="1" si="29"/>
        <v>4.5609553587827234</v>
      </c>
      <c r="G164" s="53">
        <f t="shared" ca="1" si="30"/>
        <v>13.635875372254645</v>
      </c>
      <c r="H164" s="53">
        <f t="shared" ca="1" si="31"/>
        <v>2.6691031161014069</v>
      </c>
      <c r="I164" s="53">
        <f t="shared" ca="1" si="32"/>
        <v>1</v>
      </c>
      <c r="J164" s="53">
        <f t="shared" ca="1" si="28"/>
        <v>-18.19683073103737</v>
      </c>
      <c r="K164" s="53">
        <f t="shared" ca="1" si="33"/>
        <v>-2.9594629078490176</v>
      </c>
      <c r="L164" s="53">
        <f t="shared" ca="1" si="34"/>
        <v>-2.9594629078490176</v>
      </c>
      <c r="M164" s="53">
        <f t="shared" ca="1" si="35"/>
        <v>-2.9594629078490176</v>
      </c>
      <c r="N164" s="53">
        <f t="shared" ca="1" si="36"/>
        <v>-27.07521945458442</v>
      </c>
    </row>
    <row r="165" spans="6:14" x14ac:dyDescent="0.3">
      <c r="F165" s="53">
        <f t="shared" ca="1" si="29"/>
        <v>3.3812575764436321</v>
      </c>
      <c r="G165" s="53">
        <f t="shared" ca="1" si="30"/>
        <v>16.773082962400576</v>
      </c>
      <c r="H165" s="53">
        <f t="shared" ca="1" si="31"/>
        <v>2.0029109419026496</v>
      </c>
      <c r="I165" s="53">
        <f t="shared" ca="1" si="32"/>
        <v>1</v>
      </c>
      <c r="J165" s="53">
        <f t="shared" ca="1" si="28"/>
        <v>-20.15434053884421</v>
      </c>
      <c r="K165" s="53">
        <f t="shared" ca="1" si="33"/>
        <v>-8.7614391947899772</v>
      </c>
      <c r="L165" s="53">
        <f t="shared" ca="1" si="34"/>
        <v>-8.7614391947899772</v>
      </c>
      <c r="M165" s="53">
        <f t="shared" ca="1" si="35"/>
        <v>-8.7614391947899772</v>
      </c>
      <c r="N165" s="53">
        <f t="shared" ca="1" si="36"/>
        <v>-46.438658123214147</v>
      </c>
    </row>
    <row r="166" spans="6:14" x14ac:dyDescent="0.3">
      <c r="F166" s="53">
        <f t="shared" ca="1" si="29"/>
        <v>0</v>
      </c>
      <c r="G166" s="53">
        <f t="shared" ca="1" si="30"/>
        <v>13.939216081490217</v>
      </c>
      <c r="H166" s="53">
        <f t="shared" ca="1" si="31"/>
        <v>12.490455738594125</v>
      </c>
      <c r="I166" s="53">
        <f t="shared" ca="1" si="32"/>
        <v>0</v>
      </c>
      <c r="J166" s="53">
        <f t="shared" ca="1" si="28"/>
        <v>0</v>
      </c>
      <c r="K166" s="53">
        <f t="shared" ca="1" si="33"/>
        <v>0</v>
      </c>
      <c r="L166" s="53">
        <f t="shared" ca="1" si="34"/>
        <v>0</v>
      </c>
      <c r="M166" s="53">
        <f t="shared" ca="1" si="35"/>
        <v>0</v>
      </c>
      <c r="N166" s="53">
        <f t="shared" ca="1" si="36"/>
        <v>0</v>
      </c>
    </row>
    <row r="167" spans="6:14" x14ac:dyDescent="0.3">
      <c r="F167" s="53">
        <f t="shared" ca="1" si="29"/>
        <v>4.099581634241269</v>
      </c>
      <c r="G167" s="53">
        <f t="shared" ca="1" si="30"/>
        <v>16.448278246389584</v>
      </c>
      <c r="H167" s="53">
        <f t="shared" ca="1" si="31"/>
        <v>4.0137764365877988</v>
      </c>
      <c r="I167" s="53">
        <f t="shared" ca="1" si="32"/>
        <v>1</v>
      </c>
      <c r="J167" s="53">
        <f t="shared" ca="1" si="28"/>
        <v>-20.547859880630853</v>
      </c>
      <c r="K167" s="53">
        <f t="shared" ca="1" si="33"/>
        <v>-0.39317250003838922</v>
      </c>
      <c r="L167" s="53">
        <f t="shared" ca="1" si="34"/>
        <v>-0.39317250003838922</v>
      </c>
      <c r="M167" s="53">
        <f t="shared" ca="1" si="35"/>
        <v>-0.39317250003838922</v>
      </c>
      <c r="N167" s="53">
        <f t="shared" ca="1" si="36"/>
        <v>-21.72737738074602</v>
      </c>
    </row>
    <row r="168" spans="6:14" x14ac:dyDescent="0.3">
      <c r="F168" s="53">
        <f t="shared" ca="1" si="29"/>
        <v>3.1727924649720407</v>
      </c>
      <c r="G168" s="53">
        <f t="shared" ca="1" si="30"/>
        <v>14.350872357217515</v>
      </c>
      <c r="H168" s="53">
        <f t="shared" ca="1" si="31"/>
        <v>10.03134638377562</v>
      </c>
      <c r="I168" s="53">
        <f t="shared" ca="1" si="32"/>
        <v>1</v>
      </c>
      <c r="J168" s="53">
        <f t="shared" ca="1" si="28"/>
        <v>-17.523664822189556</v>
      </c>
      <c r="K168" s="53">
        <f t="shared" ca="1" si="33"/>
        <v>25.774513177884966</v>
      </c>
      <c r="L168" s="53">
        <f t="shared" ca="1" si="34"/>
        <v>25.774513177884966</v>
      </c>
      <c r="M168" s="53">
        <f t="shared" ca="1" si="35"/>
        <v>25.774513177884966</v>
      </c>
      <c r="N168" s="53">
        <f t="shared" ca="1" si="36"/>
        <v>59.79987471146535</v>
      </c>
    </row>
    <row r="169" spans="6:14" x14ac:dyDescent="0.3">
      <c r="F169" s="53">
        <f t="shared" ca="1" si="29"/>
        <v>3.1382508085993406</v>
      </c>
      <c r="G169" s="53">
        <f t="shared" ca="1" si="30"/>
        <v>17.606965433498893</v>
      </c>
      <c r="H169" s="53">
        <f t="shared" ca="1" si="31"/>
        <v>7.0380133023572196</v>
      </c>
      <c r="I169" s="53">
        <f t="shared" ca="1" si="32"/>
        <v>1</v>
      </c>
      <c r="J169" s="53">
        <f t="shared" ca="1" si="28"/>
        <v>-20.745216242098234</v>
      </c>
      <c r="K169" s="53">
        <f t="shared" ca="1" si="33"/>
        <v>10.545087775929986</v>
      </c>
      <c r="L169" s="53">
        <f t="shared" ca="1" si="34"/>
        <v>10.545087775929986</v>
      </c>
      <c r="M169" s="53">
        <f t="shared" ca="1" si="35"/>
        <v>10.545087775929986</v>
      </c>
      <c r="N169" s="53">
        <f t="shared" ca="1" si="36"/>
        <v>10.890047085691723</v>
      </c>
    </row>
    <row r="170" spans="6:14" x14ac:dyDescent="0.3">
      <c r="F170" s="53">
        <f t="shared" ca="1" si="29"/>
        <v>3.7944196490430873</v>
      </c>
      <c r="G170" s="53">
        <f t="shared" ca="1" si="30"/>
        <v>16.387879627141192</v>
      </c>
      <c r="H170" s="53">
        <f t="shared" ca="1" si="31"/>
        <v>8.8712758642151606</v>
      </c>
      <c r="I170" s="53">
        <f t="shared" ca="1" si="32"/>
        <v>1</v>
      </c>
      <c r="J170" s="53">
        <f t="shared" ca="1" si="28"/>
        <v>-20.182299276184281</v>
      </c>
      <c r="K170" s="53">
        <f t="shared" ca="1" si="33"/>
        <v>19.09722382971945</v>
      </c>
      <c r="L170" s="53">
        <f t="shared" ca="1" si="34"/>
        <v>19.09722382971945</v>
      </c>
      <c r="M170" s="53">
        <f t="shared" ca="1" si="35"/>
        <v>19.09722382971945</v>
      </c>
      <c r="N170" s="53">
        <f t="shared" ca="1" si="36"/>
        <v>37.109372212974066</v>
      </c>
    </row>
    <row r="171" spans="6:14" x14ac:dyDescent="0.3">
      <c r="F171" s="53">
        <f t="shared" ca="1" si="29"/>
        <v>0</v>
      </c>
      <c r="G171" s="53">
        <f t="shared" ca="1" si="30"/>
        <v>19.038734696519974</v>
      </c>
      <c r="H171" s="53">
        <f t="shared" ca="1" si="31"/>
        <v>2.3723883949670621</v>
      </c>
      <c r="I171" s="53">
        <f t="shared" ca="1" si="32"/>
        <v>0</v>
      </c>
      <c r="J171" s="53">
        <f t="shared" ca="1" si="28"/>
        <v>0</v>
      </c>
      <c r="K171" s="53">
        <f t="shared" ca="1" si="33"/>
        <v>0</v>
      </c>
      <c r="L171" s="53">
        <f t="shared" ca="1" si="34"/>
        <v>0</v>
      </c>
      <c r="M171" s="53">
        <f t="shared" ca="1" si="35"/>
        <v>0</v>
      </c>
      <c r="N171" s="53">
        <f t="shared" ca="1" si="36"/>
        <v>0</v>
      </c>
    </row>
    <row r="172" spans="6:14" x14ac:dyDescent="0.3">
      <c r="F172" s="53">
        <f t="shared" ca="1" si="29"/>
        <v>3.0756308353899575</v>
      </c>
      <c r="G172" s="53">
        <f t="shared" ca="1" si="30"/>
        <v>14.862165083935936</v>
      </c>
      <c r="H172" s="53">
        <f t="shared" ca="1" si="31"/>
        <v>1.7813006255556973</v>
      </c>
      <c r="I172" s="53">
        <f t="shared" ca="1" si="32"/>
        <v>1</v>
      </c>
      <c r="J172" s="53">
        <f t="shared" ca="1" si="28"/>
        <v>-17.937795919325893</v>
      </c>
      <c r="K172" s="53">
        <f t="shared" ca="1" si="33"/>
        <v>-7.7369625817131471</v>
      </c>
      <c r="L172" s="53">
        <f t="shared" ca="1" si="34"/>
        <v>-7.7369625817131471</v>
      </c>
      <c r="M172" s="53">
        <f t="shared" ca="1" si="35"/>
        <v>-7.7369625817131471</v>
      </c>
      <c r="N172" s="53">
        <f t="shared" ca="1" si="36"/>
        <v>-41.148683664465338</v>
      </c>
    </row>
    <row r="173" spans="6:14" x14ac:dyDescent="0.3">
      <c r="F173" s="53">
        <f t="shared" ca="1" si="29"/>
        <v>4.1039852585327825</v>
      </c>
      <c r="G173" s="53">
        <f t="shared" ca="1" si="30"/>
        <v>17.132866400109283</v>
      </c>
      <c r="H173" s="53">
        <f t="shared" ca="1" si="31"/>
        <v>7.8235051265012752</v>
      </c>
      <c r="I173" s="53">
        <f t="shared" ca="1" si="32"/>
        <v>1</v>
      </c>
      <c r="J173" s="53">
        <f t="shared" ca="1" si="28"/>
        <v>-21.236851658642067</v>
      </c>
      <c r="K173" s="53">
        <f t="shared" ca="1" si="33"/>
        <v>14.161154105895818</v>
      </c>
      <c r="L173" s="53">
        <f t="shared" ca="1" si="34"/>
        <v>14.161154105895818</v>
      </c>
      <c r="M173" s="53">
        <f t="shared" ca="1" si="35"/>
        <v>14.161154105895818</v>
      </c>
      <c r="N173" s="53">
        <f t="shared" ca="1" si="36"/>
        <v>21.246610659045388</v>
      </c>
    </row>
    <row r="174" spans="6:14" x14ac:dyDescent="0.3">
      <c r="F174" s="53">
        <f t="shared" ca="1" si="29"/>
        <v>3.1055064300481723</v>
      </c>
      <c r="G174" s="53">
        <f t="shared" ca="1" si="30"/>
        <v>16.835276167564142</v>
      </c>
      <c r="H174" s="53">
        <f t="shared" ca="1" si="31"/>
        <v>19.366381647922328</v>
      </c>
      <c r="I174" s="53">
        <f t="shared" ca="1" si="32"/>
        <v>1</v>
      </c>
      <c r="J174" s="53">
        <f t="shared" ca="1" si="28"/>
        <v>-19.940782597612316</v>
      </c>
      <c r="K174" s="53">
        <f t="shared" ca="1" si="33"/>
        <v>60.630250424125165</v>
      </c>
      <c r="L174" s="53">
        <f t="shared" ca="1" si="34"/>
        <v>60.630250424125165</v>
      </c>
      <c r="M174" s="53">
        <f t="shared" ca="1" si="35"/>
        <v>60.630250424125165</v>
      </c>
      <c r="N174" s="53">
        <f t="shared" ca="1" si="36"/>
        <v>161.94996867476317</v>
      </c>
    </row>
    <row r="175" spans="6:14" x14ac:dyDescent="0.3">
      <c r="F175" s="53">
        <f t="shared" ca="1" si="29"/>
        <v>4.0944297859185053</v>
      </c>
      <c r="G175" s="53">
        <f t="shared" ca="1" si="30"/>
        <v>16.864831904813212</v>
      </c>
      <c r="H175" s="53">
        <f t="shared" ca="1" si="31"/>
        <v>3.7676727016613265</v>
      </c>
      <c r="I175" s="53">
        <f t="shared" ca="1" si="32"/>
        <v>1</v>
      </c>
      <c r="J175" s="53">
        <f t="shared" ca="1" si="28"/>
        <v>-20.959261690731715</v>
      </c>
      <c r="K175" s="53">
        <f t="shared" ca="1" si="33"/>
        <v>-1.7941410981679056</v>
      </c>
      <c r="L175" s="53">
        <f t="shared" ca="1" si="34"/>
        <v>-1.7941410981679056</v>
      </c>
      <c r="M175" s="53">
        <f t="shared" ca="1" si="35"/>
        <v>-1.7941410981679056</v>
      </c>
      <c r="N175" s="53">
        <f t="shared" ca="1" si="36"/>
        <v>-26.341684985235432</v>
      </c>
    </row>
    <row r="176" spans="6:14" x14ac:dyDescent="0.3">
      <c r="F176" s="53">
        <f t="shared" ca="1" si="29"/>
        <v>3.1573690569174273</v>
      </c>
      <c r="G176" s="53">
        <f t="shared" ca="1" si="30"/>
        <v>16.287327648874218</v>
      </c>
      <c r="H176" s="53">
        <f t="shared" ca="1" si="31"/>
        <v>3.7321799207456046</v>
      </c>
      <c r="I176" s="53">
        <f t="shared" ca="1" si="32"/>
        <v>1</v>
      </c>
      <c r="J176" s="53">
        <f t="shared" ca="1" si="28"/>
        <v>-19.444696705791646</v>
      </c>
      <c r="K176" s="53">
        <f t="shared" ca="1" si="33"/>
        <v>-1.3586079658917996</v>
      </c>
      <c r="L176" s="53">
        <f t="shared" ca="1" si="34"/>
        <v>-1.3586079658917996</v>
      </c>
      <c r="M176" s="53">
        <f t="shared" ca="1" si="35"/>
        <v>-1.3586079658917996</v>
      </c>
      <c r="N176" s="53">
        <f t="shared" ca="1" si="36"/>
        <v>-23.520520603467045</v>
      </c>
    </row>
    <row r="177" spans="6:14" x14ac:dyDescent="0.3">
      <c r="F177" s="53">
        <f t="shared" ca="1" si="29"/>
        <v>4.5568007316628147</v>
      </c>
      <c r="G177" s="53">
        <f t="shared" ca="1" si="30"/>
        <v>20.031973155097312</v>
      </c>
      <c r="H177" s="53">
        <f t="shared" ca="1" si="31"/>
        <v>19.039422817863151</v>
      </c>
      <c r="I177" s="53">
        <f t="shared" ca="1" si="32"/>
        <v>1</v>
      </c>
      <c r="J177" s="53">
        <f t="shared" ca="1" si="28"/>
        <v>-24.588773886760126</v>
      </c>
      <c r="K177" s="53">
        <f t="shared" ca="1" si="33"/>
        <v>56.125718116355294</v>
      </c>
      <c r="L177" s="53">
        <f t="shared" ca="1" si="34"/>
        <v>56.125718116355294</v>
      </c>
      <c r="M177" s="53">
        <f t="shared" ca="1" si="35"/>
        <v>56.125718116355294</v>
      </c>
      <c r="N177" s="53">
        <f t="shared" ca="1" si="36"/>
        <v>143.78838046230575</v>
      </c>
    </row>
    <row r="178" spans="6:14" x14ac:dyDescent="0.3">
      <c r="F178" s="53">
        <f t="shared" ca="1" si="29"/>
        <v>3.5330476982814236</v>
      </c>
      <c r="G178" s="53">
        <f t="shared" ca="1" si="30"/>
        <v>18.023747100918719</v>
      </c>
      <c r="H178" s="53">
        <f t="shared" ca="1" si="31"/>
        <v>23.593875267602179</v>
      </c>
      <c r="I178" s="53">
        <f t="shared" ca="1" si="32"/>
        <v>1</v>
      </c>
      <c r="J178" s="53">
        <f t="shared" ca="1" si="28"/>
        <v>-21.556794799200141</v>
      </c>
      <c r="K178" s="53">
        <f t="shared" ca="1" si="33"/>
        <v>76.351753969490005</v>
      </c>
      <c r="L178" s="53">
        <f t="shared" ca="1" si="34"/>
        <v>76.351753969490005</v>
      </c>
      <c r="M178" s="53">
        <f t="shared" ca="1" si="35"/>
        <v>76.351753969490005</v>
      </c>
      <c r="N178" s="53">
        <f t="shared" ca="1" si="36"/>
        <v>207.49846710926988</v>
      </c>
    </row>
    <row r="179" spans="6:14" x14ac:dyDescent="0.3">
      <c r="F179" s="53">
        <f t="shared" ca="1" si="29"/>
        <v>4.7608154656401727</v>
      </c>
      <c r="G179" s="53">
        <f t="shared" ca="1" si="30"/>
        <v>15.754141840254118</v>
      </c>
      <c r="H179" s="53">
        <f t="shared" ca="1" si="31"/>
        <v>4.0549012326330072</v>
      </c>
      <c r="I179" s="53">
        <f t="shared" ca="1" si="32"/>
        <v>1</v>
      </c>
      <c r="J179" s="53">
        <f t="shared" ca="1" si="28"/>
        <v>-20.514957305894292</v>
      </c>
      <c r="K179" s="53">
        <f t="shared" ca="1" si="33"/>
        <v>0.46546309027791111</v>
      </c>
      <c r="L179" s="53">
        <f t="shared" ca="1" si="34"/>
        <v>0.46546309027791111</v>
      </c>
      <c r="M179" s="53">
        <f t="shared" ca="1" si="35"/>
        <v>0.46546309027791111</v>
      </c>
      <c r="N179" s="53">
        <f t="shared" ca="1" si="36"/>
        <v>-19.118568035060559</v>
      </c>
    </row>
    <row r="180" spans="6:14" x14ac:dyDescent="0.3">
      <c r="F180" s="53">
        <f t="shared" ca="1" si="29"/>
        <v>4.4577507280182402</v>
      </c>
      <c r="G180" s="53">
        <f t="shared" ca="1" si="30"/>
        <v>17.238762101195192</v>
      </c>
      <c r="H180" s="53">
        <f t="shared" ca="1" si="31"/>
        <v>0.67966157741718636</v>
      </c>
      <c r="I180" s="53">
        <f t="shared" ca="1" si="32"/>
        <v>1</v>
      </c>
      <c r="J180" s="53">
        <f t="shared" ca="1" si="28"/>
        <v>-21.696512829213432</v>
      </c>
      <c r="K180" s="53">
        <f t="shared" ca="1" si="33"/>
        <v>-14.520115791526447</v>
      </c>
      <c r="L180" s="53">
        <f t="shared" ca="1" si="34"/>
        <v>-14.520115791526447</v>
      </c>
      <c r="M180" s="53">
        <f t="shared" ca="1" si="35"/>
        <v>-14.520115791526447</v>
      </c>
      <c r="N180" s="53">
        <f t="shared" ca="1" si="36"/>
        <v>-65.256860203792783</v>
      </c>
    </row>
    <row r="181" spans="6:14" x14ac:dyDescent="0.3">
      <c r="F181" s="53">
        <f t="shared" ca="1" si="29"/>
        <v>4.7630843045313247</v>
      </c>
      <c r="G181" s="53">
        <f t="shared" ca="1" si="30"/>
        <v>16.720882696040142</v>
      </c>
      <c r="H181" s="53">
        <f t="shared" ca="1" si="31"/>
        <v>9.4794187415035083</v>
      </c>
      <c r="I181" s="53">
        <f t="shared" ca="1" si="32"/>
        <v>1</v>
      </c>
      <c r="J181" s="53">
        <f t="shared" ca="1" si="28"/>
        <v>-21.483967000571468</v>
      </c>
      <c r="K181" s="53">
        <f t="shared" ca="1" si="33"/>
        <v>21.196792269973891</v>
      </c>
      <c r="L181" s="53">
        <f t="shared" ca="1" si="34"/>
        <v>21.196792269973891</v>
      </c>
      <c r="M181" s="53">
        <f t="shared" ca="1" si="35"/>
        <v>21.196792269973891</v>
      </c>
      <c r="N181" s="53">
        <f t="shared" ca="1" si="36"/>
        <v>42.106409809350204</v>
      </c>
    </row>
    <row r="182" spans="6:14" x14ac:dyDescent="0.3">
      <c r="F182" s="53">
        <f t="shared" ca="1" si="29"/>
        <v>4.5261361893003773</v>
      </c>
      <c r="G182" s="53">
        <f t="shared" ca="1" si="30"/>
        <v>18.178855299527378</v>
      </c>
      <c r="H182" s="53">
        <f t="shared" ca="1" si="31"/>
        <v>2.7595883958181497</v>
      </c>
      <c r="I182" s="53">
        <f t="shared" ca="1" si="32"/>
        <v>1</v>
      </c>
      <c r="J182" s="53">
        <f t="shared" ca="1" si="28"/>
        <v>-22.704991488827755</v>
      </c>
      <c r="K182" s="53">
        <f t="shared" ca="1" si="33"/>
        <v>-7.1405017162547786</v>
      </c>
      <c r="L182" s="53">
        <f t="shared" ca="1" si="34"/>
        <v>-7.1405017162547786</v>
      </c>
      <c r="M182" s="53">
        <f t="shared" ca="1" si="35"/>
        <v>-7.1405017162547786</v>
      </c>
      <c r="N182" s="53">
        <f t="shared" ca="1" si="36"/>
        <v>-44.126496637592084</v>
      </c>
    </row>
    <row r="183" spans="6:14" x14ac:dyDescent="0.3">
      <c r="F183" s="53">
        <f t="shared" ca="1" si="29"/>
        <v>4.233627705195155</v>
      </c>
      <c r="G183" s="53">
        <f t="shared" ca="1" si="30"/>
        <v>15.148653217779882</v>
      </c>
      <c r="H183" s="53">
        <f t="shared" ca="1" si="31"/>
        <v>1.5623683601147615</v>
      </c>
      <c r="I183" s="53">
        <f t="shared" ca="1" si="32"/>
        <v>1</v>
      </c>
      <c r="J183" s="53">
        <f t="shared" ca="1" si="28"/>
        <v>-19.382280922975038</v>
      </c>
      <c r="K183" s="53">
        <f t="shared" ca="1" si="33"/>
        <v>-8.8991797773208354</v>
      </c>
      <c r="L183" s="53">
        <f t="shared" ca="1" si="34"/>
        <v>-8.8991797773208354</v>
      </c>
      <c r="M183" s="53">
        <f t="shared" ca="1" si="35"/>
        <v>-8.8991797773208354</v>
      </c>
      <c r="N183" s="53">
        <f t="shared" ca="1" si="36"/>
        <v>-46.079820254937545</v>
      </c>
    </row>
    <row r="184" spans="6:14" x14ac:dyDescent="0.3">
      <c r="F184" s="53">
        <f t="shared" ca="1" si="29"/>
        <v>4.8153533121757333</v>
      </c>
      <c r="G184" s="53">
        <f t="shared" ca="1" si="30"/>
        <v>15.937185979567669</v>
      </c>
      <c r="H184" s="53">
        <f t="shared" ca="1" si="31"/>
        <v>0.9423190294623377</v>
      </c>
      <c r="I184" s="53">
        <f t="shared" ca="1" si="32"/>
        <v>1</v>
      </c>
      <c r="J184" s="53">
        <f t="shared" ca="1" si="28"/>
        <v>-20.752539291743403</v>
      </c>
      <c r="K184" s="53">
        <f t="shared" ca="1" si="33"/>
        <v>-12.167909861718318</v>
      </c>
      <c r="L184" s="53">
        <f t="shared" ca="1" si="34"/>
        <v>-12.167909861718318</v>
      </c>
      <c r="M184" s="53">
        <f t="shared" ca="1" si="35"/>
        <v>-12.167909861718318</v>
      </c>
      <c r="N184" s="53">
        <f t="shared" ca="1" si="36"/>
        <v>-57.256268876898346</v>
      </c>
    </row>
    <row r="185" spans="6:14" x14ac:dyDescent="0.3">
      <c r="F185" s="53">
        <f t="shared" ca="1" si="29"/>
        <v>0</v>
      </c>
      <c r="G185" s="53">
        <f t="shared" ca="1" si="30"/>
        <v>15.213203944687129</v>
      </c>
      <c r="H185" s="53">
        <f t="shared" ca="1" si="31"/>
        <v>1.7053146881783927</v>
      </c>
      <c r="I185" s="53">
        <f t="shared" ca="1" si="32"/>
        <v>0</v>
      </c>
      <c r="J185" s="53">
        <f t="shared" ca="1" si="28"/>
        <v>0</v>
      </c>
      <c r="K185" s="53">
        <f t="shared" ca="1" si="33"/>
        <v>0</v>
      </c>
      <c r="L185" s="53">
        <f t="shared" ca="1" si="34"/>
        <v>0</v>
      </c>
      <c r="M185" s="53">
        <f t="shared" ca="1" si="35"/>
        <v>0</v>
      </c>
      <c r="N185" s="53">
        <f t="shared" ca="1" si="36"/>
        <v>0</v>
      </c>
    </row>
    <row r="186" spans="6:14" x14ac:dyDescent="0.3">
      <c r="F186" s="53">
        <f t="shared" ca="1" si="29"/>
        <v>4.5945324074275611</v>
      </c>
      <c r="G186" s="53">
        <f t="shared" ca="1" si="30"/>
        <v>15.775116515779724</v>
      </c>
      <c r="H186" s="53">
        <f t="shared" ca="1" si="31"/>
        <v>7.3099038882476002</v>
      </c>
      <c r="I186" s="53">
        <f t="shared" ca="1" si="32"/>
        <v>1</v>
      </c>
      <c r="J186" s="53">
        <f t="shared" ca="1" si="28"/>
        <v>-20.369648923207286</v>
      </c>
      <c r="K186" s="53">
        <f t="shared" ca="1" si="33"/>
        <v>13.464499037210677</v>
      </c>
      <c r="L186" s="53">
        <f t="shared" ca="1" si="34"/>
        <v>13.464499037210677</v>
      </c>
      <c r="M186" s="53">
        <f t="shared" ca="1" si="35"/>
        <v>13.464499037210677</v>
      </c>
      <c r="N186" s="53">
        <f t="shared" ca="1" si="36"/>
        <v>20.023848188424743</v>
      </c>
    </row>
    <row r="187" spans="6:14" x14ac:dyDescent="0.3">
      <c r="F187" s="53">
        <f t="shared" ca="1" si="29"/>
        <v>3.5576141227609459</v>
      </c>
      <c r="G187" s="53">
        <f t="shared" ca="1" si="30"/>
        <v>13.424292386570816</v>
      </c>
      <c r="H187" s="53">
        <f t="shared" ca="1" si="31"/>
        <v>3.3920775494124493</v>
      </c>
      <c r="I187" s="53">
        <f t="shared" ca="1" si="32"/>
        <v>1</v>
      </c>
      <c r="J187" s="53">
        <f t="shared" ca="1" si="28"/>
        <v>-16.981906509331761</v>
      </c>
      <c r="K187" s="53">
        <f t="shared" ca="1" si="33"/>
        <v>0.14401781107898159</v>
      </c>
      <c r="L187" s="53">
        <f t="shared" ca="1" si="34"/>
        <v>0.14401781107898159</v>
      </c>
      <c r="M187" s="53">
        <f t="shared" ca="1" si="35"/>
        <v>0.14401781107898159</v>
      </c>
      <c r="N187" s="53">
        <f t="shared" ca="1" si="36"/>
        <v>-16.549853076094816</v>
      </c>
    </row>
    <row r="188" spans="6:14" x14ac:dyDescent="0.3">
      <c r="F188" s="53">
        <f t="shared" ca="1" si="29"/>
        <v>3.1221994419286974</v>
      </c>
      <c r="G188" s="53">
        <f t="shared" ca="1" si="30"/>
        <v>13.467961971471656</v>
      </c>
      <c r="H188" s="53">
        <f t="shared" ca="1" si="31"/>
        <v>25.270815059119016</v>
      </c>
      <c r="I188" s="53">
        <f t="shared" ca="1" si="32"/>
        <v>1</v>
      </c>
      <c r="J188" s="53">
        <f t="shared" ca="1" si="28"/>
        <v>-16.590161413400352</v>
      </c>
      <c r="K188" s="53">
        <f t="shared" ca="1" si="33"/>
        <v>87.615298265004412</v>
      </c>
      <c r="L188" s="53">
        <f t="shared" ca="1" si="34"/>
        <v>87.615298265004412</v>
      </c>
      <c r="M188" s="53">
        <f t="shared" ca="1" si="35"/>
        <v>87.615298265004412</v>
      </c>
      <c r="N188" s="53">
        <f t="shared" ca="1" si="36"/>
        <v>246.25573338161288</v>
      </c>
    </row>
    <row r="189" spans="6:14" x14ac:dyDescent="0.3">
      <c r="F189" s="53">
        <f t="shared" ca="1" si="29"/>
        <v>4.6728771124643025</v>
      </c>
      <c r="G189" s="53">
        <f t="shared" ca="1" si="30"/>
        <v>15.339909039085461</v>
      </c>
      <c r="H189" s="53">
        <f t="shared" ca="1" si="31"/>
        <v>11.652555611925417</v>
      </c>
      <c r="I189" s="53">
        <f t="shared" ca="1" si="32"/>
        <v>1</v>
      </c>
      <c r="J189" s="53">
        <f t="shared" ca="1" si="28"/>
        <v>-20.012786151549761</v>
      </c>
      <c r="K189" s="53">
        <f t="shared" ca="1" si="33"/>
        <v>31.270313408616204</v>
      </c>
      <c r="L189" s="53">
        <f t="shared" ca="1" si="34"/>
        <v>31.270313408616204</v>
      </c>
      <c r="M189" s="53">
        <f t="shared" ca="1" si="35"/>
        <v>31.270313408616204</v>
      </c>
      <c r="N189" s="53">
        <f t="shared" ca="1" si="36"/>
        <v>73.79815407429885</v>
      </c>
    </row>
    <row r="190" spans="6:14" x14ac:dyDescent="0.3">
      <c r="F190" s="53">
        <f t="shared" ca="1" si="29"/>
        <v>0</v>
      </c>
      <c r="G190" s="53">
        <f t="shared" ca="1" si="30"/>
        <v>14.772235584354899</v>
      </c>
      <c r="H190" s="53">
        <f t="shared" ca="1" si="31"/>
        <v>11.959774949736849</v>
      </c>
      <c r="I190" s="53">
        <f t="shared" ca="1" si="32"/>
        <v>0</v>
      </c>
      <c r="J190" s="53">
        <f t="shared" ca="1" si="28"/>
        <v>0</v>
      </c>
      <c r="K190" s="53">
        <f t="shared" ca="1" si="33"/>
        <v>0</v>
      </c>
      <c r="L190" s="53">
        <f t="shared" ca="1" si="34"/>
        <v>0</v>
      </c>
      <c r="M190" s="53">
        <f t="shared" ca="1" si="35"/>
        <v>0</v>
      </c>
      <c r="N190" s="53">
        <f t="shared" ca="1" si="36"/>
        <v>0</v>
      </c>
    </row>
    <row r="191" spans="6:14" x14ac:dyDescent="0.3">
      <c r="F191" s="53">
        <f t="shared" ca="1" si="29"/>
        <v>4.8741633174007646</v>
      </c>
      <c r="G191" s="53">
        <f t="shared" ca="1" si="30"/>
        <v>18.802940035635036</v>
      </c>
      <c r="H191" s="53">
        <f t="shared" ca="1" si="31"/>
        <v>1.5480196194844404</v>
      </c>
      <c r="I191" s="53">
        <f t="shared" ca="1" si="32"/>
        <v>1</v>
      </c>
      <c r="J191" s="53">
        <f t="shared" ca="1" si="28"/>
        <v>-23.6771033530358</v>
      </c>
      <c r="K191" s="53">
        <f t="shared" ca="1" si="33"/>
        <v>-12.610861557697273</v>
      </c>
      <c r="L191" s="53">
        <f t="shared" ca="1" si="34"/>
        <v>-12.610861557697273</v>
      </c>
      <c r="M191" s="53">
        <f t="shared" ca="1" si="35"/>
        <v>-12.610861557697273</v>
      </c>
      <c r="N191" s="53">
        <f t="shared" ca="1" si="36"/>
        <v>-61.50968802612762</v>
      </c>
    </row>
    <row r="192" spans="6:14" x14ac:dyDescent="0.3">
      <c r="F192" s="53">
        <f t="shared" ca="1" si="29"/>
        <v>3.9431207601190605</v>
      </c>
      <c r="G192" s="53">
        <f t="shared" ca="1" si="30"/>
        <v>18.969408134738224</v>
      </c>
      <c r="H192" s="53">
        <f t="shared" ca="1" si="31"/>
        <v>5.4111293765422168</v>
      </c>
      <c r="I192" s="53">
        <f t="shared" ca="1" si="32"/>
        <v>1</v>
      </c>
      <c r="J192" s="53">
        <f t="shared" ca="1" si="28"/>
        <v>-22.912528894857285</v>
      </c>
      <c r="K192" s="53">
        <f t="shared" ca="1" si="33"/>
        <v>2.6751093714306435</v>
      </c>
      <c r="L192" s="53">
        <f t="shared" ca="1" si="34"/>
        <v>2.6751093714306435</v>
      </c>
      <c r="M192" s="53">
        <f t="shared" ca="1" si="35"/>
        <v>2.6751093714306435</v>
      </c>
      <c r="N192" s="53">
        <f t="shared" ca="1" si="36"/>
        <v>-14.887200780565355</v>
      </c>
    </row>
    <row r="193" spans="6:14" x14ac:dyDescent="0.3">
      <c r="F193" s="53">
        <f t="shared" ca="1" si="29"/>
        <v>0</v>
      </c>
      <c r="G193" s="53">
        <f t="shared" ca="1" si="30"/>
        <v>13.487572109187209</v>
      </c>
      <c r="H193" s="53">
        <f t="shared" ca="1" si="31"/>
        <v>27.203523055219939</v>
      </c>
      <c r="I193" s="53">
        <f t="shared" ca="1" si="32"/>
        <v>0</v>
      </c>
      <c r="J193" s="53">
        <f t="shared" ca="1" si="28"/>
        <v>0</v>
      </c>
      <c r="K193" s="53">
        <f t="shared" ca="1" si="33"/>
        <v>0</v>
      </c>
      <c r="L193" s="53">
        <f t="shared" ca="1" si="34"/>
        <v>0</v>
      </c>
      <c r="M193" s="53">
        <f t="shared" ca="1" si="35"/>
        <v>0</v>
      </c>
      <c r="N193" s="53">
        <f t="shared" ca="1" si="36"/>
        <v>0</v>
      </c>
    </row>
    <row r="194" spans="6:14" x14ac:dyDescent="0.3">
      <c r="F194" s="53">
        <f t="shared" ca="1" si="29"/>
        <v>3.1014763581158751</v>
      </c>
      <c r="G194" s="53">
        <f t="shared" ca="1" si="30"/>
        <v>14.857916895075292</v>
      </c>
      <c r="H194" s="53">
        <f t="shared" ca="1" si="31"/>
        <v>7.7489580958274766</v>
      </c>
      <c r="I194" s="53">
        <f t="shared" ca="1" si="32"/>
        <v>1</v>
      </c>
      <c r="J194" s="53">
        <f t="shared" ca="1" si="28"/>
        <v>-17.959393253191166</v>
      </c>
      <c r="K194" s="53">
        <f t="shared" ca="1" si="33"/>
        <v>16.137915488234615</v>
      </c>
      <c r="L194" s="53">
        <f t="shared" ca="1" si="34"/>
        <v>16.137915488234615</v>
      </c>
      <c r="M194" s="53">
        <f t="shared" ca="1" si="35"/>
        <v>16.137915488234615</v>
      </c>
      <c r="N194" s="53">
        <f t="shared" ca="1" si="36"/>
        <v>30.454353211512679</v>
      </c>
    </row>
    <row r="195" spans="6:14" x14ac:dyDescent="0.3">
      <c r="F195" s="53">
        <f t="shared" ca="1" si="29"/>
        <v>4.9508270602409956</v>
      </c>
      <c r="G195" s="53">
        <f t="shared" ca="1" si="30"/>
        <v>16.198254926089728</v>
      </c>
      <c r="H195" s="53">
        <f t="shared" ca="1" si="31"/>
        <v>12.404156498280683</v>
      </c>
      <c r="I195" s="53">
        <f t="shared" ca="1" si="32"/>
        <v>1</v>
      </c>
      <c r="J195" s="53">
        <f t="shared" ca="1" si="28"/>
        <v>-21.149081986330724</v>
      </c>
      <c r="K195" s="53">
        <f t="shared" ca="1" si="33"/>
        <v>33.418371067033007</v>
      </c>
      <c r="L195" s="53">
        <f t="shared" ca="1" si="34"/>
        <v>33.418371067033007</v>
      </c>
      <c r="M195" s="53">
        <f t="shared" ca="1" si="35"/>
        <v>33.418371067033007</v>
      </c>
      <c r="N195" s="53">
        <f t="shared" ca="1" si="36"/>
        <v>79.106031214768294</v>
      </c>
    </row>
    <row r="196" spans="6:14" x14ac:dyDescent="0.3">
      <c r="F196" s="53">
        <f t="shared" ca="1" si="29"/>
        <v>4.5115746613072663</v>
      </c>
      <c r="G196" s="53">
        <f t="shared" ca="1" si="30"/>
        <v>18.756390416129825</v>
      </c>
      <c r="H196" s="53">
        <f t="shared" ca="1" si="31"/>
        <v>5.6800762975569823</v>
      </c>
      <c r="I196" s="53">
        <f t="shared" ca="1" si="32"/>
        <v>1</v>
      </c>
      <c r="J196" s="53">
        <f t="shared" ca="1" si="28"/>
        <v>-23.26796507743709</v>
      </c>
      <c r="K196" s="53">
        <f t="shared" ca="1" si="33"/>
        <v>3.9639147740981038</v>
      </c>
      <c r="L196" s="53">
        <f t="shared" ca="1" si="34"/>
        <v>3.9639147740981038</v>
      </c>
      <c r="M196" s="53">
        <f t="shared" ca="1" si="35"/>
        <v>3.9639147740981038</v>
      </c>
      <c r="N196" s="53">
        <f t="shared" ca="1" si="36"/>
        <v>-11.376220755142779</v>
      </c>
    </row>
    <row r="197" spans="6:14" x14ac:dyDescent="0.3">
      <c r="F197" s="53">
        <f t="shared" ca="1" si="29"/>
        <v>4.693276145849314</v>
      </c>
      <c r="G197" s="53">
        <f t="shared" ca="1" si="30"/>
        <v>14.604698821469572</v>
      </c>
      <c r="H197" s="53">
        <f t="shared" ca="1" si="31"/>
        <v>2.6445156507670413</v>
      </c>
      <c r="I197" s="53">
        <f t="shared" ca="1" si="32"/>
        <v>1</v>
      </c>
      <c r="J197" s="53">
        <f t="shared" ca="1" si="28"/>
        <v>-19.297974967318886</v>
      </c>
      <c r="K197" s="53">
        <f t="shared" ca="1" si="33"/>
        <v>-4.0266362184014071</v>
      </c>
      <c r="L197" s="53">
        <f t="shared" ca="1" si="34"/>
        <v>-4.0266362184014071</v>
      </c>
      <c r="M197" s="53">
        <f t="shared" ca="1" si="35"/>
        <v>-4.0266362184014071</v>
      </c>
      <c r="N197" s="53">
        <f t="shared" ca="1" si="36"/>
        <v>-31.377883622523107</v>
      </c>
    </row>
    <row r="198" spans="6:14" x14ac:dyDescent="0.3">
      <c r="F198" s="53">
        <f t="shared" ca="1" si="29"/>
        <v>4.8577686405958076</v>
      </c>
      <c r="G198" s="53">
        <f t="shared" ca="1" si="30"/>
        <v>15.671104917532773</v>
      </c>
      <c r="H198" s="53">
        <f t="shared" ca="1" si="31"/>
        <v>3.077564092498291</v>
      </c>
      <c r="I198" s="53">
        <f t="shared" ca="1" si="32"/>
        <v>1</v>
      </c>
      <c r="J198" s="53">
        <f t="shared" ref="J198:J261" ca="1" si="37">(H198*C205-G198-F198)*I198</f>
        <v>-20.528873558128581</v>
      </c>
      <c r="K198" s="53">
        <f t="shared" ca="1" si="33"/>
        <v>-3.360848547539609</v>
      </c>
      <c r="L198" s="53">
        <f t="shared" ca="1" si="34"/>
        <v>-3.360848547539609</v>
      </c>
      <c r="M198" s="53">
        <f t="shared" ca="1" si="35"/>
        <v>-3.360848547539609</v>
      </c>
      <c r="N198" s="53">
        <f t="shared" ca="1" si="36"/>
        <v>-30.611419200747413</v>
      </c>
    </row>
    <row r="199" spans="6:14" x14ac:dyDescent="0.3">
      <c r="F199" s="53">
        <f t="shared" ref="F199:F262" ca="1" si="38">IF(RAND()&lt;=$C$5,3+(RAND()*2),0)</f>
        <v>3.3851558350320929</v>
      </c>
      <c r="G199" s="53">
        <f t="shared" ref="G199:G262" ca="1" si="39">_xlfn.NORM.INV(RAND(),$C$8,$C$9)</f>
        <v>13.906353041939536</v>
      </c>
      <c r="H199" s="53">
        <f t="shared" ref="H199:H262" ca="1" si="40">-1*LN(1-RAND())/(1/10)</f>
        <v>9.5139495282515227</v>
      </c>
      <c r="I199" s="53">
        <f t="shared" ca="1" si="32"/>
        <v>1</v>
      </c>
      <c r="J199" s="53">
        <f t="shared" ca="1" si="37"/>
        <v>-17.29150887697163</v>
      </c>
      <c r="K199" s="53">
        <f t="shared" ca="1" si="33"/>
        <v>24.149445071066555</v>
      </c>
      <c r="L199" s="53">
        <f t="shared" ca="1" si="34"/>
        <v>24.149445071066555</v>
      </c>
      <c r="M199" s="53">
        <f t="shared" ca="1" si="35"/>
        <v>24.149445071066555</v>
      </c>
      <c r="N199" s="53">
        <f t="shared" ca="1" si="36"/>
        <v>55.156826336228036</v>
      </c>
    </row>
    <row r="200" spans="6:14" x14ac:dyDescent="0.3">
      <c r="F200" s="53">
        <f t="shared" ca="1" si="38"/>
        <v>3.6741997843090033</v>
      </c>
      <c r="G200" s="53">
        <f t="shared" ca="1" si="39"/>
        <v>15.812808504052043</v>
      </c>
      <c r="H200" s="53">
        <f t="shared" ca="1" si="40"/>
        <v>1.2900221795846349</v>
      </c>
      <c r="I200" s="53">
        <f t="shared" ca="1" si="32"/>
        <v>1</v>
      </c>
      <c r="J200" s="53">
        <f t="shared" ca="1" si="37"/>
        <v>-19.487008288361046</v>
      </c>
      <c r="K200" s="53">
        <f t="shared" ca="1" si="33"/>
        <v>-10.652719785713504</v>
      </c>
      <c r="L200" s="53">
        <f t="shared" ca="1" si="34"/>
        <v>-10.652719785713504</v>
      </c>
      <c r="M200" s="53">
        <f t="shared" ca="1" si="35"/>
        <v>-10.652719785713504</v>
      </c>
      <c r="N200" s="53">
        <f t="shared" ca="1" si="36"/>
        <v>-51.445167645501556</v>
      </c>
    </row>
    <row r="201" spans="6:14" x14ac:dyDescent="0.3">
      <c r="F201" s="53">
        <f t="shared" ca="1" si="38"/>
        <v>4.4647933735372174</v>
      </c>
      <c r="G201" s="53">
        <f t="shared" ca="1" si="39"/>
        <v>20.178163117955958</v>
      </c>
      <c r="H201" s="53">
        <f t="shared" ca="1" si="40"/>
        <v>0.59048635686573958</v>
      </c>
      <c r="I201" s="53">
        <f t="shared" ca="1" si="32"/>
        <v>1</v>
      </c>
      <c r="J201" s="53">
        <f t="shared" ca="1" si="37"/>
        <v>-24.642956491493173</v>
      </c>
      <c r="K201" s="53">
        <f t="shared" ca="1" si="33"/>
        <v>-17.816217690492998</v>
      </c>
      <c r="L201" s="53">
        <f t="shared" ca="1" si="34"/>
        <v>-17.816217690492998</v>
      </c>
      <c r="M201" s="53">
        <f t="shared" ca="1" si="35"/>
        <v>-17.816217690492998</v>
      </c>
      <c r="N201" s="53">
        <f t="shared" ca="1" si="36"/>
        <v>-78.091609562972167</v>
      </c>
    </row>
    <row r="202" spans="6:14" x14ac:dyDescent="0.3">
      <c r="F202" s="53">
        <f t="shared" ca="1" si="38"/>
        <v>3.2858498863272421</v>
      </c>
      <c r="G202" s="53">
        <f t="shared" ca="1" si="39"/>
        <v>12.255514172603579</v>
      </c>
      <c r="H202" s="53">
        <f t="shared" ca="1" si="40"/>
        <v>2.4872827119775702</v>
      </c>
      <c r="I202" s="53">
        <f t="shared" ca="1" si="32"/>
        <v>1</v>
      </c>
      <c r="J202" s="53">
        <f t="shared" ca="1" si="37"/>
        <v>-15.541364058930821</v>
      </c>
      <c r="K202" s="53">
        <f t="shared" ca="1" si="33"/>
        <v>-2.3063833246932983</v>
      </c>
      <c r="L202" s="53">
        <f t="shared" ca="1" si="34"/>
        <v>-2.3063833246932983</v>
      </c>
      <c r="M202" s="53">
        <f t="shared" ca="1" si="35"/>
        <v>-2.3063833246932983</v>
      </c>
      <c r="N202" s="53">
        <f t="shared" ca="1" si="36"/>
        <v>-22.460514033010718</v>
      </c>
    </row>
    <row r="203" spans="6:14" x14ac:dyDescent="0.3">
      <c r="F203" s="53">
        <f t="shared" ca="1" si="38"/>
        <v>3.2674159549189836</v>
      </c>
      <c r="G203" s="53">
        <f t="shared" ca="1" si="39"/>
        <v>17.938759737734099</v>
      </c>
      <c r="H203" s="53">
        <f t="shared" ca="1" si="40"/>
        <v>5.554519292753362E-2</v>
      </c>
      <c r="I203" s="53">
        <f t="shared" ca="1" si="32"/>
        <v>1</v>
      </c>
      <c r="J203" s="53">
        <f t="shared" ca="1" si="37"/>
        <v>-21.206175692653083</v>
      </c>
      <c r="K203" s="53">
        <f t="shared" ca="1" si="33"/>
        <v>-17.716578966023963</v>
      </c>
      <c r="L203" s="53">
        <f t="shared" ca="1" si="34"/>
        <v>-17.716578966023963</v>
      </c>
      <c r="M203" s="53">
        <f t="shared" ca="1" si="35"/>
        <v>-17.716578966023963</v>
      </c>
      <c r="N203" s="53">
        <f t="shared" ca="1" si="36"/>
        <v>-74.355912590724969</v>
      </c>
    </row>
    <row r="204" spans="6:14" x14ac:dyDescent="0.3">
      <c r="F204" s="53">
        <f t="shared" ca="1" si="38"/>
        <v>0</v>
      </c>
      <c r="G204" s="53">
        <f t="shared" ca="1" si="39"/>
        <v>18.355252407144373</v>
      </c>
      <c r="H204" s="53">
        <f t="shared" ca="1" si="40"/>
        <v>2.389624088224648</v>
      </c>
      <c r="I204" s="53">
        <f t="shared" ca="1" si="32"/>
        <v>0</v>
      </c>
      <c r="J204" s="53">
        <f t="shared" ca="1" si="37"/>
        <v>0</v>
      </c>
      <c r="K204" s="53">
        <f t="shared" ca="1" si="33"/>
        <v>0</v>
      </c>
      <c r="L204" s="53">
        <f t="shared" ca="1" si="34"/>
        <v>0</v>
      </c>
      <c r="M204" s="53">
        <f t="shared" ca="1" si="35"/>
        <v>0</v>
      </c>
      <c r="N204" s="53">
        <f t="shared" ca="1" si="36"/>
        <v>0</v>
      </c>
    </row>
    <row r="205" spans="6:14" x14ac:dyDescent="0.3">
      <c r="F205" s="53">
        <f t="shared" ca="1" si="38"/>
        <v>3.2065928580903806</v>
      </c>
      <c r="G205" s="53">
        <f t="shared" ca="1" si="39"/>
        <v>14.198440947244448</v>
      </c>
      <c r="H205" s="53">
        <f t="shared" ca="1" si="40"/>
        <v>5.4287935477627807</v>
      </c>
      <c r="I205" s="53">
        <f t="shared" ca="1" si="32"/>
        <v>1</v>
      </c>
      <c r="J205" s="53">
        <f t="shared" ca="1" si="37"/>
        <v>-17.405033805334828</v>
      </c>
      <c r="K205" s="53">
        <f t="shared" ca="1" si="33"/>
        <v>7.5167332438066747</v>
      </c>
      <c r="L205" s="53">
        <f t="shared" ca="1" si="34"/>
        <v>7.5167332438066747</v>
      </c>
      <c r="M205" s="53">
        <f t="shared" ca="1" si="35"/>
        <v>7.5167332438066747</v>
      </c>
      <c r="N205" s="53">
        <f t="shared" ca="1" si="36"/>
        <v>5.1451659260851965</v>
      </c>
    </row>
    <row r="206" spans="6:14" x14ac:dyDescent="0.3">
      <c r="F206" s="53">
        <f t="shared" ca="1" si="38"/>
        <v>4.9803644859894085</v>
      </c>
      <c r="G206" s="53">
        <f t="shared" ca="1" si="39"/>
        <v>17.940236591823858</v>
      </c>
      <c r="H206" s="53">
        <f t="shared" ca="1" si="40"/>
        <v>10.700290208263183</v>
      </c>
      <c r="I206" s="53">
        <f t="shared" ca="1" si="32"/>
        <v>1</v>
      </c>
      <c r="J206" s="53">
        <f t="shared" ca="1" si="37"/>
        <v>-22.920601077813266</v>
      </c>
      <c r="K206" s="53">
        <f t="shared" ca="1" si="33"/>
        <v>24.860924241228876</v>
      </c>
      <c r="L206" s="53">
        <f t="shared" ca="1" si="34"/>
        <v>24.860924241228876</v>
      </c>
      <c r="M206" s="53">
        <f t="shared" ca="1" si="35"/>
        <v>24.860924241228876</v>
      </c>
      <c r="N206" s="53">
        <f t="shared" ca="1" si="36"/>
        <v>51.662171645873357</v>
      </c>
    </row>
    <row r="207" spans="6:14" x14ac:dyDescent="0.3">
      <c r="F207" s="53">
        <f t="shared" ca="1" si="38"/>
        <v>0</v>
      </c>
      <c r="G207" s="53">
        <f t="shared" ca="1" si="39"/>
        <v>16.445908086349966</v>
      </c>
      <c r="H207" s="53">
        <f t="shared" ca="1" si="40"/>
        <v>14.180996967873401</v>
      </c>
      <c r="I207" s="53">
        <f t="shared" ca="1" si="32"/>
        <v>0</v>
      </c>
      <c r="J207" s="53">
        <f t="shared" ca="1" si="37"/>
        <v>0</v>
      </c>
      <c r="K207" s="53">
        <f t="shared" ca="1" si="33"/>
        <v>0</v>
      </c>
      <c r="L207" s="53">
        <f t="shared" ca="1" si="34"/>
        <v>0</v>
      </c>
      <c r="M207" s="53">
        <f t="shared" ca="1" si="35"/>
        <v>0</v>
      </c>
      <c r="N207" s="53">
        <f t="shared" ca="1" si="36"/>
        <v>0</v>
      </c>
    </row>
    <row r="208" spans="6:14" x14ac:dyDescent="0.3">
      <c r="F208" s="53">
        <f t="shared" ca="1" si="38"/>
        <v>0</v>
      </c>
      <c r="G208" s="53">
        <f t="shared" ca="1" si="39"/>
        <v>14.940306655971945</v>
      </c>
      <c r="H208" s="53">
        <f t="shared" ca="1" si="40"/>
        <v>1.7199387363801384</v>
      </c>
      <c r="I208" s="53">
        <f t="shared" ca="1" si="32"/>
        <v>0</v>
      </c>
      <c r="J208" s="53">
        <f t="shared" ca="1" si="37"/>
        <v>0</v>
      </c>
      <c r="K208" s="53">
        <f t="shared" ca="1" si="33"/>
        <v>0</v>
      </c>
      <c r="L208" s="53">
        <f t="shared" ca="1" si="34"/>
        <v>0</v>
      </c>
      <c r="M208" s="53">
        <f t="shared" ca="1" si="35"/>
        <v>0</v>
      </c>
      <c r="N208" s="53">
        <f t="shared" ca="1" si="36"/>
        <v>0</v>
      </c>
    </row>
    <row r="209" spans="6:14" x14ac:dyDescent="0.3">
      <c r="F209" s="53">
        <f t="shared" ca="1" si="38"/>
        <v>3.3006239108550206</v>
      </c>
      <c r="G209" s="53">
        <f t="shared" ca="1" si="39"/>
        <v>17.424184212107029</v>
      </c>
      <c r="H209" s="53">
        <f t="shared" ca="1" si="40"/>
        <v>2.012677801203151</v>
      </c>
      <c r="I209" s="53">
        <f t="shared" ca="1" si="32"/>
        <v>1</v>
      </c>
      <c r="J209" s="53">
        <f t="shared" ca="1" si="37"/>
        <v>-20.724808122962049</v>
      </c>
      <c r="K209" s="53">
        <f t="shared" ca="1" si="33"/>
        <v>-9.3734730072944252</v>
      </c>
      <c r="L209" s="53">
        <f t="shared" ca="1" si="34"/>
        <v>-9.3734730072944252</v>
      </c>
      <c r="M209" s="53">
        <f t="shared" ca="1" si="35"/>
        <v>-9.3734730072944252</v>
      </c>
      <c r="N209" s="53">
        <f t="shared" ca="1" si="36"/>
        <v>-48.845227144845325</v>
      </c>
    </row>
    <row r="210" spans="6:14" x14ac:dyDescent="0.3">
      <c r="F210" s="53">
        <f t="shared" ca="1" si="38"/>
        <v>4.7470014989473199</v>
      </c>
      <c r="G210" s="53">
        <f t="shared" ca="1" si="39"/>
        <v>17.732936290927547</v>
      </c>
      <c r="H210" s="53">
        <f t="shared" ca="1" si="40"/>
        <v>14.795341303621777</v>
      </c>
      <c r="I210" s="53">
        <f t="shared" ca="1" si="32"/>
        <v>1</v>
      </c>
      <c r="J210" s="53">
        <f t="shared" ca="1" si="37"/>
        <v>-22.479937789874867</v>
      </c>
      <c r="K210" s="53">
        <f t="shared" ca="1" si="33"/>
        <v>41.448428923559561</v>
      </c>
      <c r="L210" s="53">
        <f t="shared" ca="1" si="34"/>
        <v>41.448428923559561</v>
      </c>
      <c r="M210" s="53">
        <f t="shared" ca="1" si="35"/>
        <v>41.448428923559561</v>
      </c>
      <c r="N210" s="53">
        <f t="shared" ca="1" si="36"/>
        <v>101.86534898080382</v>
      </c>
    </row>
    <row r="211" spans="6:14" x14ac:dyDescent="0.3">
      <c r="F211" s="53">
        <f t="shared" ca="1" si="38"/>
        <v>0</v>
      </c>
      <c r="G211" s="53">
        <f t="shared" ca="1" si="39"/>
        <v>15.308420780489753</v>
      </c>
      <c r="H211" s="53">
        <f t="shared" ca="1" si="40"/>
        <v>5.3481733174915851</v>
      </c>
      <c r="I211" s="53">
        <f t="shared" ca="1" si="32"/>
        <v>0</v>
      </c>
      <c r="J211" s="53">
        <f t="shared" ca="1" si="37"/>
        <v>0</v>
      </c>
      <c r="K211" s="53">
        <f t="shared" ca="1" si="33"/>
        <v>0</v>
      </c>
      <c r="L211" s="53">
        <f t="shared" ca="1" si="34"/>
        <v>0</v>
      </c>
      <c r="M211" s="53">
        <f t="shared" ca="1" si="35"/>
        <v>0</v>
      </c>
      <c r="N211" s="53">
        <f t="shared" ca="1" si="36"/>
        <v>0</v>
      </c>
    </row>
    <row r="212" spans="6:14" x14ac:dyDescent="0.3">
      <c r="F212" s="53">
        <f t="shared" ca="1" si="38"/>
        <v>3.8249874370118473</v>
      </c>
      <c r="G212" s="53">
        <f t="shared" ca="1" si="39"/>
        <v>15.732676656780596</v>
      </c>
      <c r="H212" s="53">
        <f t="shared" ca="1" si="40"/>
        <v>5.0027239933052101</v>
      </c>
      <c r="I212" s="53">
        <f t="shared" ca="1" si="32"/>
        <v>1</v>
      </c>
      <c r="J212" s="53">
        <f t="shared" ca="1" si="37"/>
        <v>-19.557664093792443</v>
      </c>
      <c r="K212" s="53">
        <f t="shared" ca="1" si="33"/>
        <v>4.2782193164402447</v>
      </c>
      <c r="L212" s="53">
        <f t="shared" ca="1" si="34"/>
        <v>4.2782193164402447</v>
      </c>
      <c r="M212" s="53">
        <f t="shared" ca="1" si="35"/>
        <v>4.2782193164402447</v>
      </c>
      <c r="N212" s="53">
        <f t="shared" ca="1" si="36"/>
        <v>-6.7230061444717091</v>
      </c>
    </row>
    <row r="213" spans="6:14" x14ac:dyDescent="0.3">
      <c r="F213" s="53">
        <f t="shared" ca="1" si="38"/>
        <v>3.6022660573158483</v>
      </c>
      <c r="G213" s="53">
        <f t="shared" ca="1" si="39"/>
        <v>15.262949780824325</v>
      </c>
      <c r="H213" s="53">
        <f t="shared" ca="1" si="40"/>
        <v>17.538409444724724</v>
      </c>
      <c r="I213" s="53">
        <f t="shared" ca="1" si="32"/>
        <v>1</v>
      </c>
      <c r="J213" s="53">
        <f t="shared" ca="1" si="37"/>
        <v>-18.865215838140173</v>
      </c>
      <c r="K213" s="53">
        <f t="shared" ca="1" si="33"/>
        <v>54.890687998074569</v>
      </c>
      <c r="L213" s="53">
        <f t="shared" ca="1" si="34"/>
        <v>54.890687998074569</v>
      </c>
      <c r="M213" s="53">
        <f t="shared" ca="1" si="35"/>
        <v>54.890687998074569</v>
      </c>
      <c r="N213" s="53">
        <f t="shared" ca="1" si="36"/>
        <v>145.80684815608353</v>
      </c>
    </row>
    <row r="214" spans="6:14" x14ac:dyDescent="0.3">
      <c r="F214" s="53">
        <f t="shared" ca="1" si="38"/>
        <v>4.9398622647299844</v>
      </c>
      <c r="G214" s="53">
        <f t="shared" ca="1" si="39"/>
        <v>15.274465171583538</v>
      </c>
      <c r="H214" s="53">
        <f t="shared" ca="1" si="40"/>
        <v>1.5076830479131331</v>
      </c>
      <c r="I214" s="53">
        <f t="shared" ref="I214" ca="1" si="41">IF(F214=0,0,1)</f>
        <v>1</v>
      </c>
      <c r="J214" s="53">
        <f t="shared" ca="1" si="37"/>
        <v>-20.214327436313521</v>
      </c>
      <c r="K214" s="53">
        <f t="shared" ref="K214" ca="1" si="42">(H214*$C$13-G214)*I214</f>
        <v>-9.2437329799310053</v>
      </c>
      <c r="L214" s="53">
        <f t="shared" ref="L214" ca="1" si="43">(H214*$C$13-G214)*I214</f>
        <v>-9.2437329799310053</v>
      </c>
      <c r="M214" s="53">
        <f t="shared" ref="M214" ca="1" si="44">(H214*$C$13-G214)*I214</f>
        <v>-9.2437329799310053</v>
      </c>
      <c r="N214" s="53">
        <f t="shared" ref="N214" ca="1" si="45">SUM(J214:M214)</f>
        <v>-47.945526376106535</v>
      </c>
    </row>
    <row r="215" spans="6:14" x14ac:dyDescent="0.3">
      <c r="F215" s="53">
        <f t="shared" ca="1" si="38"/>
        <v>3.1232102664482619</v>
      </c>
      <c r="G215" s="53">
        <f t="shared" ca="1" si="39"/>
        <v>16.414143633493584</v>
      </c>
      <c r="H215" s="53">
        <f t="shared" ca="1" si="40"/>
        <v>4.7753546321347518</v>
      </c>
      <c r="I215" s="53">
        <f t="shared" ref="I215:I278" ca="1" si="46">IF(F215=0,0,1)</f>
        <v>1</v>
      </c>
      <c r="J215" s="53">
        <f t="shared" ca="1" si="37"/>
        <v>-19.537353899941845</v>
      </c>
      <c r="K215" s="53">
        <f t="shared" ref="K215:K278" ca="1" si="47">(H215*$C$13-G215)*I215</f>
        <v>2.6872748950454231</v>
      </c>
      <c r="L215" s="53">
        <f t="shared" ref="L215:L278" ca="1" si="48">(H215*$C$13-G215)*I215</f>
        <v>2.6872748950454231</v>
      </c>
      <c r="M215" s="53">
        <f t="shared" ref="M215:M278" ca="1" si="49">(H215*$C$13-G215)*I215</f>
        <v>2.6872748950454231</v>
      </c>
      <c r="N215" s="53">
        <f t="shared" ref="N215:N278" ca="1" si="50">SUM(J215:M215)</f>
        <v>-11.475529214805576</v>
      </c>
    </row>
    <row r="216" spans="6:14" x14ac:dyDescent="0.3">
      <c r="F216" s="53">
        <f t="shared" ca="1" si="38"/>
        <v>4.7510127625719196</v>
      </c>
      <c r="G216" s="53">
        <f t="shared" ca="1" si="39"/>
        <v>15.182521727028202</v>
      </c>
      <c r="H216" s="53">
        <f t="shared" ca="1" si="40"/>
        <v>13.723987534353054</v>
      </c>
      <c r="I216" s="53">
        <f t="shared" ca="1" si="46"/>
        <v>1</v>
      </c>
      <c r="J216" s="53">
        <f t="shared" ca="1" si="37"/>
        <v>-19.93353448960012</v>
      </c>
      <c r="K216" s="53">
        <f t="shared" ca="1" si="47"/>
        <v>39.713428410384012</v>
      </c>
      <c r="L216" s="53">
        <f t="shared" ca="1" si="48"/>
        <v>39.713428410384012</v>
      </c>
      <c r="M216" s="53">
        <f t="shared" ca="1" si="49"/>
        <v>39.713428410384012</v>
      </c>
      <c r="N216" s="53">
        <f t="shared" ca="1" si="50"/>
        <v>99.206750741551915</v>
      </c>
    </row>
    <row r="217" spans="6:14" x14ac:dyDescent="0.3">
      <c r="F217" s="53">
        <f t="shared" ca="1" si="38"/>
        <v>3.228063578044416</v>
      </c>
      <c r="G217" s="53">
        <f t="shared" ca="1" si="39"/>
        <v>12.680536605104184</v>
      </c>
      <c r="H217" s="53">
        <f t="shared" ca="1" si="40"/>
        <v>18.533181785966907</v>
      </c>
      <c r="I217" s="53">
        <f t="shared" ca="1" si="46"/>
        <v>1</v>
      </c>
      <c r="J217" s="53">
        <f t="shared" ca="1" si="37"/>
        <v>-15.9086001831486</v>
      </c>
      <c r="K217" s="53">
        <f t="shared" ca="1" si="47"/>
        <v>61.452190538763446</v>
      </c>
      <c r="L217" s="53">
        <f t="shared" ca="1" si="48"/>
        <v>61.452190538763446</v>
      </c>
      <c r="M217" s="53">
        <f t="shared" ca="1" si="49"/>
        <v>61.452190538763446</v>
      </c>
      <c r="N217" s="53">
        <f t="shared" ca="1" si="50"/>
        <v>168.44797143314173</v>
      </c>
    </row>
    <row r="218" spans="6:14" x14ac:dyDescent="0.3">
      <c r="F218" s="53">
        <f t="shared" ca="1" si="38"/>
        <v>3.9590995519950107</v>
      </c>
      <c r="G218" s="53">
        <f t="shared" ca="1" si="39"/>
        <v>16.082967866072202</v>
      </c>
      <c r="H218" s="53">
        <f t="shared" ca="1" si="40"/>
        <v>1.2871843388410555</v>
      </c>
      <c r="I218" s="53">
        <f t="shared" ca="1" si="46"/>
        <v>1</v>
      </c>
      <c r="J218" s="53">
        <f t="shared" ca="1" si="37"/>
        <v>-20.042067418067212</v>
      </c>
      <c r="K218" s="53">
        <f t="shared" ca="1" si="47"/>
        <v>-10.93423051070798</v>
      </c>
      <c r="L218" s="53">
        <f t="shared" ca="1" si="48"/>
        <v>-10.93423051070798</v>
      </c>
      <c r="M218" s="53">
        <f t="shared" ca="1" si="49"/>
        <v>-10.93423051070798</v>
      </c>
      <c r="N218" s="53">
        <f t="shared" ca="1" si="50"/>
        <v>-52.844758950191149</v>
      </c>
    </row>
    <row r="219" spans="6:14" x14ac:dyDescent="0.3">
      <c r="F219" s="53">
        <f t="shared" ca="1" si="38"/>
        <v>4.6641757927547758</v>
      </c>
      <c r="G219" s="53">
        <f t="shared" ca="1" si="39"/>
        <v>18.750669077199234</v>
      </c>
      <c r="H219" s="53">
        <f t="shared" ca="1" si="40"/>
        <v>3.0230582737340965</v>
      </c>
      <c r="I219" s="53">
        <f t="shared" ca="1" si="46"/>
        <v>1</v>
      </c>
      <c r="J219" s="53">
        <f t="shared" ca="1" si="37"/>
        <v>-23.41484486995401</v>
      </c>
      <c r="K219" s="53">
        <f t="shared" ca="1" si="47"/>
        <v>-6.6584359822628478</v>
      </c>
      <c r="L219" s="53">
        <f t="shared" ca="1" si="48"/>
        <v>-6.6584359822628478</v>
      </c>
      <c r="M219" s="53">
        <f t="shared" ca="1" si="49"/>
        <v>-6.6584359822628478</v>
      </c>
      <c r="N219" s="53">
        <f t="shared" ca="1" si="50"/>
        <v>-43.390152816742557</v>
      </c>
    </row>
    <row r="220" spans="6:14" x14ac:dyDescent="0.3">
      <c r="F220" s="53">
        <f t="shared" ca="1" si="38"/>
        <v>3.2833661863613548</v>
      </c>
      <c r="G220" s="53">
        <f t="shared" ca="1" si="39"/>
        <v>17.535085307145692</v>
      </c>
      <c r="H220" s="53">
        <f t="shared" ca="1" si="40"/>
        <v>6.6374598983193049</v>
      </c>
      <c r="I220" s="53">
        <f t="shared" ca="1" si="46"/>
        <v>1</v>
      </c>
      <c r="J220" s="53">
        <f t="shared" ca="1" si="37"/>
        <v>-20.818451493507048</v>
      </c>
      <c r="K220" s="53">
        <f t="shared" ca="1" si="47"/>
        <v>9.0147542861315273</v>
      </c>
      <c r="L220" s="53">
        <f t="shared" ca="1" si="48"/>
        <v>9.0147542861315273</v>
      </c>
      <c r="M220" s="53">
        <f t="shared" ca="1" si="49"/>
        <v>9.0147542861315273</v>
      </c>
      <c r="N220" s="53">
        <f t="shared" ca="1" si="50"/>
        <v>6.2258113648875337</v>
      </c>
    </row>
    <row r="221" spans="6:14" x14ac:dyDescent="0.3">
      <c r="F221" s="53">
        <f t="shared" ca="1" si="38"/>
        <v>4.4782204556152454</v>
      </c>
      <c r="G221" s="53">
        <f t="shared" ca="1" si="39"/>
        <v>13.097482908605826</v>
      </c>
      <c r="H221" s="53">
        <f t="shared" ca="1" si="40"/>
        <v>5.1850943624226735</v>
      </c>
      <c r="I221" s="53">
        <f t="shared" ca="1" si="46"/>
        <v>1</v>
      </c>
      <c r="J221" s="53">
        <f t="shared" ca="1" si="37"/>
        <v>-17.57570336422107</v>
      </c>
      <c r="K221" s="53">
        <f t="shared" ca="1" si="47"/>
        <v>7.6428945410848677</v>
      </c>
      <c r="L221" s="53">
        <f t="shared" ca="1" si="48"/>
        <v>7.6428945410848677</v>
      </c>
      <c r="M221" s="53">
        <f t="shared" ca="1" si="49"/>
        <v>7.6428945410848677</v>
      </c>
      <c r="N221" s="53">
        <f t="shared" ca="1" si="50"/>
        <v>5.3529802590335329</v>
      </c>
    </row>
    <row r="222" spans="6:14" x14ac:dyDescent="0.3">
      <c r="F222" s="53">
        <f t="shared" ca="1" si="38"/>
        <v>3.1972383068773436</v>
      </c>
      <c r="G222" s="53">
        <f t="shared" ca="1" si="39"/>
        <v>12.165510628097618</v>
      </c>
      <c r="H222" s="53">
        <f t="shared" ca="1" si="40"/>
        <v>9.7674094564127341</v>
      </c>
      <c r="I222" s="53">
        <f t="shared" ca="1" si="46"/>
        <v>1</v>
      </c>
      <c r="J222" s="53">
        <f t="shared" ca="1" si="37"/>
        <v>-15.362748934974961</v>
      </c>
      <c r="K222" s="53">
        <f t="shared" ca="1" si="47"/>
        <v>26.904127197553318</v>
      </c>
      <c r="L222" s="53">
        <f t="shared" ca="1" si="48"/>
        <v>26.904127197553318</v>
      </c>
      <c r="M222" s="53">
        <f t="shared" ca="1" si="49"/>
        <v>26.904127197553318</v>
      </c>
      <c r="N222" s="53">
        <f t="shared" ca="1" si="50"/>
        <v>65.349632657684992</v>
      </c>
    </row>
    <row r="223" spans="6:14" x14ac:dyDescent="0.3">
      <c r="F223" s="53">
        <f t="shared" ca="1" si="38"/>
        <v>4.7074809874782311</v>
      </c>
      <c r="G223" s="53">
        <f t="shared" ca="1" si="39"/>
        <v>17.783172604998086</v>
      </c>
      <c r="H223" s="53">
        <f t="shared" ca="1" si="40"/>
        <v>8.0179246031396634</v>
      </c>
      <c r="I223" s="53">
        <f t="shared" ca="1" si="46"/>
        <v>1</v>
      </c>
      <c r="J223" s="53">
        <f t="shared" ca="1" si="37"/>
        <v>-22.490653592476317</v>
      </c>
      <c r="K223" s="53">
        <f t="shared" ca="1" si="47"/>
        <v>14.288525807560568</v>
      </c>
      <c r="L223" s="53">
        <f t="shared" ca="1" si="48"/>
        <v>14.288525807560568</v>
      </c>
      <c r="M223" s="53">
        <f t="shared" ca="1" si="49"/>
        <v>14.288525807560568</v>
      </c>
      <c r="N223" s="53">
        <f t="shared" ca="1" si="50"/>
        <v>20.374923830205386</v>
      </c>
    </row>
    <row r="224" spans="6:14" x14ac:dyDescent="0.3">
      <c r="F224" s="53">
        <f t="shared" ca="1" si="38"/>
        <v>4.2696916046423201</v>
      </c>
      <c r="G224" s="53">
        <f t="shared" ca="1" si="39"/>
        <v>17.767636387969734</v>
      </c>
      <c r="H224" s="53">
        <f t="shared" ca="1" si="40"/>
        <v>0.99293665348938798</v>
      </c>
      <c r="I224" s="53">
        <f t="shared" ca="1" si="46"/>
        <v>1</v>
      </c>
      <c r="J224" s="53">
        <f t="shared" ca="1" si="37"/>
        <v>-22.037327992612056</v>
      </c>
      <c r="K224" s="53">
        <f t="shared" ca="1" si="47"/>
        <v>-13.795889774012181</v>
      </c>
      <c r="L224" s="53">
        <f t="shared" ca="1" si="48"/>
        <v>-13.795889774012181</v>
      </c>
      <c r="M224" s="53">
        <f t="shared" ca="1" si="49"/>
        <v>-13.795889774012181</v>
      </c>
      <c r="N224" s="53">
        <f t="shared" ca="1" si="50"/>
        <v>-63.4249973146486</v>
      </c>
    </row>
    <row r="225" spans="6:14" x14ac:dyDescent="0.3">
      <c r="F225" s="53">
        <f t="shared" ca="1" si="38"/>
        <v>0</v>
      </c>
      <c r="G225" s="53">
        <f t="shared" ca="1" si="39"/>
        <v>14.258408305616083</v>
      </c>
      <c r="H225" s="53">
        <f t="shared" ca="1" si="40"/>
        <v>17.383359369763884</v>
      </c>
      <c r="I225" s="53">
        <f t="shared" ca="1" si="46"/>
        <v>0</v>
      </c>
      <c r="J225" s="53">
        <f t="shared" ca="1" si="37"/>
        <v>0</v>
      </c>
      <c r="K225" s="53">
        <f t="shared" ca="1" si="47"/>
        <v>0</v>
      </c>
      <c r="L225" s="53">
        <f t="shared" ca="1" si="48"/>
        <v>0</v>
      </c>
      <c r="M225" s="53">
        <f t="shared" ca="1" si="49"/>
        <v>0</v>
      </c>
      <c r="N225" s="53">
        <f t="shared" ca="1" si="50"/>
        <v>0</v>
      </c>
    </row>
    <row r="226" spans="6:14" x14ac:dyDescent="0.3">
      <c r="F226" s="53">
        <f t="shared" ca="1" si="38"/>
        <v>3.0233572236415389</v>
      </c>
      <c r="G226" s="53">
        <f t="shared" ca="1" si="39"/>
        <v>10.248025288715805</v>
      </c>
      <c r="H226" s="53">
        <f t="shared" ca="1" si="40"/>
        <v>14.109198235936555</v>
      </c>
      <c r="I226" s="53">
        <f t="shared" ca="1" si="46"/>
        <v>1</v>
      </c>
      <c r="J226" s="53">
        <f t="shared" ca="1" si="37"/>
        <v>-13.271382512357345</v>
      </c>
      <c r="K226" s="53">
        <f t="shared" ca="1" si="47"/>
        <v>46.188767655030418</v>
      </c>
      <c r="L226" s="53">
        <f t="shared" ca="1" si="48"/>
        <v>46.188767655030418</v>
      </c>
      <c r="M226" s="53">
        <f t="shared" ca="1" si="49"/>
        <v>46.188767655030418</v>
      </c>
      <c r="N226" s="53">
        <f t="shared" ca="1" si="50"/>
        <v>125.2949204527339</v>
      </c>
    </row>
    <row r="227" spans="6:14" x14ac:dyDescent="0.3">
      <c r="F227" s="53">
        <f t="shared" ca="1" si="38"/>
        <v>4.3115681535304322</v>
      </c>
      <c r="G227" s="53">
        <f t="shared" ca="1" si="39"/>
        <v>17.706921332969475</v>
      </c>
      <c r="H227" s="53">
        <f t="shared" ca="1" si="40"/>
        <v>1.2460064415966232</v>
      </c>
      <c r="I227" s="53">
        <f t="shared" ca="1" si="46"/>
        <v>1</v>
      </c>
      <c r="J227" s="53">
        <f t="shared" ca="1" si="37"/>
        <v>-22.018489486499909</v>
      </c>
      <c r="K227" s="53">
        <f t="shared" ca="1" si="47"/>
        <v>-12.722895566582983</v>
      </c>
      <c r="L227" s="53">
        <f t="shared" ca="1" si="48"/>
        <v>-12.722895566582983</v>
      </c>
      <c r="M227" s="53">
        <f t="shared" ca="1" si="49"/>
        <v>-12.722895566582983</v>
      </c>
      <c r="N227" s="53">
        <f t="shared" ca="1" si="50"/>
        <v>-60.187176186248863</v>
      </c>
    </row>
    <row r="228" spans="6:14" x14ac:dyDescent="0.3">
      <c r="F228" s="53">
        <f t="shared" ca="1" si="38"/>
        <v>0</v>
      </c>
      <c r="G228" s="53">
        <f t="shared" ca="1" si="39"/>
        <v>19.46551866063766</v>
      </c>
      <c r="H228" s="53">
        <f t="shared" ca="1" si="40"/>
        <v>2.0646493008881031</v>
      </c>
      <c r="I228" s="53">
        <f t="shared" ca="1" si="46"/>
        <v>0</v>
      </c>
      <c r="J228" s="53">
        <f t="shared" ca="1" si="37"/>
        <v>0</v>
      </c>
      <c r="K228" s="53">
        <f t="shared" ca="1" si="47"/>
        <v>0</v>
      </c>
      <c r="L228" s="53">
        <f t="shared" ca="1" si="48"/>
        <v>0</v>
      </c>
      <c r="M228" s="53">
        <f t="shared" ca="1" si="49"/>
        <v>0</v>
      </c>
      <c r="N228" s="53">
        <f t="shared" ca="1" si="50"/>
        <v>0</v>
      </c>
    </row>
    <row r="229" spans="6:14" x14ac:dyDescent="0.3">
      <c r="F229" s="53">
        <f t="shared" ca="1" si="38"/>
        <v>4.9122759149806354</v>
      </c>
      <c r="G229" s="53">
        <f t="shared" ca="1" si="39"/>
        <v>16.957825823198625</v>
      </c>
      <c r="H229" s="53">
        <f t="shared" ca="1" si="40"/>
        <v>0.11117768411813005</v>
      </c>
      <c r="I229" s="53">
        <f t="shared" ca="1" si="46"/>
        <v>1</v>
      </c>
      <c r="J229" s="53">
        <f t="shared" ca="1" si="37"/>
        <v>-21.870101738179262</v>
      </c>
      <c r="K229" s="53">
        <f t="shared" ca="1" si="47"/>
        <v>-16.513115086726106</v>
      </c>
      <c r="L229" s="53">
        <f t="shared" ca="1" si="48"/>
        <v>-16.513115086726106</v>
      </c>
      <c r="M229" s="53">
        <f t="shared" ca="1" si="49"/>
        <v>-16.513115086726106</v>
      </c>
      <c r="N229" s="53">
        <f t="shared" ca="1" si="50"/>
        <v>-71.409446998357581</v>
      </c>
    </row>
    <row r="230" spans="6:14" x14ac:dyDescent="0.3">
      <c r="F230" s="53">
        <f t="shared" ca="1" si="38"/>
        <v>3.546944449517146</v>
      </c>
      <c r="G230" s="53">
        <f t="shared" ca="1" si="39"/>
        <v>15.094864374987965</v>
      </c>
      <c r="H230" s="53">
        <f t="shared" ca="1" si="40"/>
        <v>7.3161776680066852</v>
      </c>
      <c r="I230" s="53">
        <f t="shared" ca="1" si="46"/>
        <v>1</v>
      </c>
      <c r="J230" s="53">
        <f t="shared" ca="1" si="37"/>
        <v>-18.641808824505112</v>
      </c>
      <c r="K230" s="53">
        <f t="shared" ca="1" si="47"/>
        <v>14.169846297038776</v>
      </c>
      <c r="L230" s="53">
        <f t="shared" ca="1" si="48"/>
        <v>14.169846297038776</v>
      </c>
      <c r="M230" s="53">
        <f t="shared" ca="1" si="49"/>
        <v>14.169846297038776</v>
      </c>
      <c r="N230" s="53">
        <f t="shared" ca="1" si="50"/>
        <v>23.867730066611216</v>
      </c>
    </row>
    <row r="231" spans="6:14" x14ac:dyDescent="0.3">
      <c r="F231" s="53">
        <f t="shared" ca="1" si="38"/>
        <v>4.4887321196188825</v>
      </c>
      <c r="G231" s="53">
        <f t="shared" ca="1" si="39"/>
        <v>17.824997390465757</v>
      </c>
      <c r="H231" s="53">
        <f t="shared" ca="1" si="40"/>
        <v>16.375354537685396</v>
      </c>
      <c r="I231" s="53">
        <f t="shared" ca="1" si="46"/>
        <v>1</v>
      </c>
      <c r="J231" s="53">
        <f t="shared" ca="1" si="37"/>
        <v>-22.313729510084642</v>
      </c>
      <c r="K231" s="53">
        <f t="shared" ca="1" si="47"/>
        <v>47.676420760275832</v>
      </c>
      <c r="L231" s="53">
        <f t="shared" ca="1" si="48"/>
        <v>47.676420760275832</v>
      </c>
      <c r="M231" s="53">
        <f t="shared" ca="1" si="49"/>
        <v>47.676420760275832</v>
      </c>
      <c r="N231" s="53">
        <f t="shared" ca="1" si="50"/>
        <v>120.71553277074285</v>
      </c>
    </row>
    <row r="232" spans="6:14" x14ac:dyDescent="0.3">
      <c r="F232" s="53">
        <f t="shared" ca="1" si="38"/>
        <v>3.3616511884839841</v>
      </c>
      <c r="G232" s="53">
        <f t="shared" ca="1" si="39"/>
        <v>17.725854572239047</v>
      </c>
      <c r="H232" s="53">
        <f t="shared" ca="1" si="40"/>
        <v>10.428511787569603</v>
      </c>
      <c r="I232" s="53">
        <f t="shared" ca="1" si="46"/>
        <v>1</v>
      </c>
      <c r="J232" s="53">
        <f t="shared" ca="1" si="37"/>
        <v>-21.087505760723033</v>
      </c>
      <c r="K232" s="53">
        <f t="shared" ca="1" si="47"/>
        <v>23.988192578039364</v>
      </c>
      <c r="L232" s="53">
        <f t="shared" ca="1" si="48"/>
        <v>23.988192578039364</v>
      </c>
      <c r="M232" s="53">
        <f t="shared" ca="1" si="49"/>
        <v>23.988192578039364</v>
      </c>
      <c r="N232" s="53">
        <f t="shared" ca="1" si="50"/>
        <v>50.877071973395061</v>
      </c>
    </row>
    <row r="233" spans="6:14" x14ac:dyDescent="0.3">
      <c r="F233" s="53">
        <f t="shared" ca="1" si="38"/>
        <v>3.1732749571697605</v>
      </c>
      <c r="G233" s="53">
        <f t="shared" ca="1" si="39"/>
        <v>15.180096906438887</v>
      </c>
      <c r="H233" s="53">
        <f t="shared" ca="1" si="40"/>
        <v>1.1643255244494315</v>
      </c>
      <c r="I233" s="53">
        <f t="shared" ca="1" si="46"/>
        <v>1</v>
      </c>
      <c r="J233" s="53">
        <f t="shared" ca="1" si="37"/>
        <v>-18.353371863608647</v>
      </c>
      <c r="K233" s="53">
        <f t="shared" ca="1" si="47"/>
        <v>-10.522794808641162</v>
      </c>
      <c r="L233" s="53">
        <f t="shared" ca="1" si="48"/>
        <v>-10.522794808641162</v>
      </c>
      <c r="M233" s="53">
        <f t="shared" ca="1" si="49"/>
        <v>-10.522794808641162</v>
      </c>
      <c r="N233" s="53">
        <f t="shared" ca="1" si="50"/>
        <v>-49.921756289532141</v>
      </c>
    </row>
    <row r="234" spans="6:14" x14ac:dyDescent="0.3">
      <c r="F234" s="53">
        <f t="shared" ca="1" si="38"/>
        <v>3.1806937803787907</v>
      </c>
      <c r="G234" s="53">
        <f t="shared" ca="1" si="39"/>
        <v>17.82480016477091</v>
      </c>
      <c r="H234" s="53">
        <f t="shared" ca="1" si="40"/>
        <v>11.851994685098488</v>
      </c>
      <c r="I234" s="53">
        <f t="shared" ca="1" si="46"/>
        <v>1</v>
      </c>
      <c r="J234" s="53">
        <f t="shared" ca="1" si="37"/>
        <v>-21.005493945149702</v>
      </c>
      <c r="K234" s="53">
        <f t="shared" ca="1" si="47"/>
        <v>29.583178575623041</v>
      </c>
      <c r="L234" s="53">
        <f t="shared" ca="1" si="48"/>
        <v>29.583178575623041</v>
      </c>
      <c r="M234" s="53">
        <f t="shared" ca="1" si="49"/>
        <v>29.583178575623041</v>
      </c>
      <c r="N234" s="53">
        <f t="shared" ca="1" si="50"/>
        <v>67.744041781719417</v>
      </c>
    </row>
    <row r="235" spans="6:14" x14ac:dyDescent="0.3">
      <c r="F235" s="53">
        <f t="shared" ca="1" si="38"/>
        <v>0</v>
      </c>
      <c r="G235" s="53">
        <f t="shared" ca="1" si="39"/>
        <v>14.663356331478671</v>
      </c>
      <c r="H235" s="53">
        <f t="shared" ca="1" si="40"/>
        <v>0.34363511493897164</v>
      </c>
      <c r="I235" s="53">
        <f t="shared" ca="1" si="46"/>
        <v>0</v>
      </c>
      <c r="J235" s="53">
        <f t="shared" ca="1" si="37"/>
        <v>0</v>
      </c>
      <c r="K235" s="53">
        <f t="shared" ca="1" si="47"/>
        <v>0</v>
      </c>
      <c r="L235" s="53">
        <f t="shared" ca="1" si="48"/>
        <v>0</v>
      </c>
      <c r="M235" s="53">
        <f t="shared" ca="1" si="49"/>
        <v>0</v>
      </c>
      <c r="N235" s="53">
        <f t="shared" ca="1" si="50"/>
        <v>0</v>
      </c>
    </row>
    <row r="236" spans="6:14" x14ac:dyDescent="0.3">
      <c r="F236" s="53">
        <f t="shared" ca="1" si="38"/>
        <v>4.3234136057622594</v>
      </c>
      <c r="G236" s="53">
        <f t="shared" ca="1" si="39"/>
        <v>15.499228493575313</v>
      </c>
      <c r="H236" s="53">
        <f t="shared" ca="1" si="40"/>
        <v>14.947539912112019</v>
      </c>
      <c r="I236" s="53">
        <f t="shared" ca="1" si="46"/>
        <v>1</v>
      </c>
      <c r="J236" s="53">
        <f t="shared" ca="1" si="37"/>
        <v>-19.822642099337571</v>
      </c>
      <c r="K236" s="53">
        <f t="shared" ca="1" si="47"/>
        <v>44.290931154872766</v>
      </c>
      <c r="L236" s="53">
        <f t="shared" ca="1" si="48"/>
        <v>44.290931154872766</v>
      </c>
      <c r="M236" s="53">
        <f t="shared" ca="1" si="49"/>
        <v>44.290931154872766</v>
      </c>
      <c r="N236" s="53">
        <f t="shared" ca="1" si="50"/>
        <v>113.05015136528073</v>
      </c>
    </row>
    <row r="237" spans="6:14" x14ac:dyDescent="0.3">
      <c r="F237" s="53">
        <f t="shared" ca="1" si="38"/>
        <v>3.4564583403938665</v>
      </c>
      <c r="G237" s="53">
        <f t="shared" ca="1" si="39"/>
        <v>14.492293358349556</v>
      </c>
      <c r="H237" s="53">
        <f t="shared" ca="1" si="40"/>
        <v>1.2944584165909663</v>
      </c>
      <c r="I237" s="53">
        <f t="shared" ca="1" si="46"/>
        <v>1</v>
      </c>
      <c r="J237" s="53">
        <f t="shared" ca="1" si="37"/>
        <v>-17.948751698743422</v>
      </c>
      <c r="K237" s="53">
        <f t="shared" ca="1" si="47"/>
        <v>-9.3144596919856912</v>
      </c>
      <c r="L237" s="53">
        <f t="shared" ca="1" si="48"/>
        <v>-9.3144596919856912</v>
      </c>
      <c r="M237" s="53">
        <f t="shared" ca="1" si="49"/>
        <v>-9.3144596919856912</v>
      </c>
      <c r="N237" s="53">
        <f t="shared" ca="1" si="50"/>
        <v>-45.89213077470049</v>
      </c>
    </row>
    <row r="238" spans="6:14" x14ac:dyDescent="0.3">
      <c r="F238" s="53">
        <f t="shared" ca="1" si="38"/>
        <v>3.4816765639635525</v>
      </c>
      <c r="G238" s="53">
        <f t="shared" ca="1" si="39"/>
        <v>12.897652642111897</v>
      </c>
      <c r="H238" s="53">
        <f t="shared" ca="1" si="40"/>
        <v>36.377639498528595</v>
      </c>
      <c r="I238" s="53">
        <f t="shared" ca="1" si="46"/>
        <v>1</v>
      </c>
      <c r="J238" s="53">
        <f t="shared" ca="1" si="37"/>
        <v>-16.37932920607545</v>
      </c>
      <c r="K238" s="53">
        <f t="shared" ca="1" si="47"/>
        <v>132.61290535200249</v>
      </c>
      <c r="L238" s="53">
        <f t="shared" ca="1" si="48"/>
        <v>132.61290535200249</v>
      </c>
      <c r="M238" s="53">
        <f t="shared" ca="1" si="49"/>
        <v>132.61290535200249</v>
      </c>
      <c r="N238" s="53">
        <f t="shared" ca="1" si="50"/>
        <v>381.459386849932</v>
      </c>
    </row>
    <row r="239" spans="6:14" x14ac:dyDescent="0.3">
      <c r="F239" s="53">
        <f t="shared" ca="1" si="38"/>
        <v>3.1907148397292247</v>
      </c>
      <c r="G239" s="53">
        <f t="shared" ca="1" si="39"/>
        <v>13.549177578995216</v>
      </c>
      <c r="H239" s="53">
        <f t="shared" ca="1" si="40"/>
        <v>14.913832369576154</v>
      </c>
      <c r="I239" s="53">
        <f t="shared" ca="1" si="46"/>
        <v>1</v>
      </c>
      <c r="J239" s="53">
        <f t="shared" ca="1" si="37"/>
        <v>-16.739892418724441</v>
      </c>
      <c r="K239" s="53">
        <f t="shared" ca="1" si="47"/>
        <v>46.106151899309396</v>
      </c>
      <c r="L239" s="53">
        <f t="shared" ca="1" si="48"/>
        <v>46.106151899309396</v>
      </c>
      <c r="M239" s="53">
        <f t="shared" ca="1" si="49"/>
        <v>46.106151899309396</v>
      </c>
      <c r="N239" s="53">
        <f t="shared" ca="1" si="50"/>
        <v>121.57856327920375</v>
      </c>
    </row>
    <row r="240" spans="6:14" x14ac:dyDescent="0.3">
      <c r="F240" s="53">
        <f t="shared" ca="1" si="38"/>
        <v>3.7964601827763715</v>
      </c>
      <c r="G240" s="53">
        <f t="shared" ca="1" si="39"/>
        <v>14.898538634821941</v>
      </c>
      <c r="H240" s="53">
        <f t="shared" ca="1" si="40"/>
        <v>23.445145831109588</v>
      </c>
      <c r="I240" s="53">
        <f t="shared" ca="1" si="46"/>
        <v>1</v>
      </c>
      <c r="J240" s="53">
        <f t="shared" ca="1" si="37"/>
        <v>-18.694998817598311</v>
      </c>
      <c r="K240" s="53">
        <f t="shared" ca="1" si="47"/>
        <v>78.882044689616407</v>
      </c>
      <c r="L240" s="53">
        <f t="shared" ca="1" si="48"/>
        <v>78.882044689616407</v>
      </c>
      <c r="M240" s="53">
        <f t="shared" ca="1" si="49"/>
        <v>78.882044689616407</v>
      </c>
      <c r="N240" s="53">
        <f t="shared" ca="1" si="50"/>
        <v>217.95113525125092</v>
      </c>
    </row>
    <row r="241" spans="6:14" x14ac:dyDescent="0.3">
      <c r="F241" s="53">
        <f t="shared" ca="1" si="38"/>
        <v>3.0572962435688296</v>
      </c>
      <c r="G241" s="53">
        <f t="shared" ca="1" si="39"/>
        <v>15.088460778606924</v>
      </c>
      <c r="H241" s="53">
        <f t="shared" ca="1" si="40"/>
        <v>13.84577323560333</v>
      </c>
      <c r="I241" s="53">
        <f t="shared" ca="1" si="46"/>
        <v>1</v>
      </c>
      <c r="J241" s="53">
        <f t="shared" ca="1" si="37"/>
        <v>-18.145757022175754</v>
      </c>
      <c r="K241" s="53">
        <f t="shared" ca="1" si="47"/>
        <v>40.294632163806398</v>
      </c>
      <c r="L241" s="53">
        <f t="shared" ca="1" si="48"/>
        <v>40.294632163806398</v>
      </c>
      <c r="M241" s="53">
        <f t="shared" ca="1" si="49"/>
        <v>40.294632163806398</v>
      </c>
      <c r="N241" s="53">
        <f t="shared" ca="1" si="50"/>
        <v>102.73813946924344</v>
      </c>
    </row>
    <row r="242" spans="6:14" x14ac:dyDescent="0.3">
      <c r="F242" s="53">
        <f t="shared" ca="1" si="38"/>
        <v>3.5007958493935787</v>
      </c>
      <c r="G242" s="53">
        <f t="shared" ca="1" si="39"/>
        <v>15.898780065594078</v>
      </c>
      <c r="H242" s="53">
        <f t="shared" ca="1" si="40"/>
        <v>3.336301753139908</v>
      </c>
      <c r="I242" s="53">
        <f t="shared" ca="1" si="46"/>
        <v>1</v>
      </c>
      <c r="J242" s="53">
        <f t="shared" ca="1" si="37"/>
        <v>-19.399575914987658</v>
      </c>
      <c r="K242" s="53">
        <f t="shared" ca="1" si="47"/>
        <v>-2.5535730530344463</v>
      </c>
      <c r="L242" s="53">
        <f t="shared" ca="1" si="48"/>
        <v>-2.5535730530344463</v>
      </c>
      <c r="M242" s="53">
        <f t="shared" ca="1" si="49"/>
        <v>-2.5535730530344463</v>
      </c>
      <c r="N242" s="53">
        <f t="shared" ca="1" si="50"/>
        <v>-27.060295074091002</v>
      </c>
    </row>
    <row r="243" spans="6:14" x14ac:dyDescent="0.3">
      <c r="F243" s="53">
        <f t="shared" ca="1" si="38"/>
        <v>0</v>
      </c>
      <c r="G243" s="53">
        <f t="shared" ca="1" si="39"/>
        <v>14.975829119535337</v>
      </c>
      <c r="H243" s="53">
        <f t="shared" ca="1" si="40"/>
        <v>10.552918036508627</v>
      </c>
      <c r="I243" s="53">
        <f t="shared" ca="1" si="46"/>
        <v>0</v>
      </c>
      <c r="J243" s="53">
        <f t="shared" ca="1" si="37"/>
        <v>0</v>
      </c>
      <c r="K243" s="53">
        <f t="shared" ca="1" si="47"/>
        <v>0</v>
      </c>
      <c r="L243" s="53">
        <f t="shared" ca="1" si="48"/>
        <v>0</v>
      </c>
      <c r="M243" s="53">
        <f t="shared" ca="1" si="49"/>
        <v>0</v>
      </c>
      <c r="N243" s="53">
        <f t="shared" ca="1" si="50"/>
        <v>0</v>
      </c>
    </row>
    <row r="244" spans="6:14" x14ac:dyDescent="0.3">
      <c r="F244" s="53">
        <f t="shared" ca="1" si="38"/>
        <v>3.6347354050816474</v>
      </c>
      <c r="G244" s="53">
        <f t="shared" ca="1" si="39"/>
        <v>15.542137249769612</v>
      </c>
      <c r="H244" s="53">
        <f t="shared" ca="1" si="40"/>
        <v>5.2668773302504066</v>
      </c>
      <c r="I244" s="53">
        <f t="shared" ca="1" si="46"/>
        <v>1</v>
      </c>
      <c r="J244" s="53">
        <f t="shared" ca="1" si="37"/>
        <v>-19.176872654851259</v>
      </c>
      <c r="K244" s="53">
        <f t="shared" ca="1" si="47"/>
        <v>5.5253720712320149</v>
      </c>
      <c r="L244" s="53">
        <f t="shared" ca="1" si="48"/>
        <v>5.5253720712320149</v>
      </c>
      <c r="M244" s="53">
        <f t="shared" ca="1" si="49"/>
        <v>5.5253720712320149</v>
      </c>
      <c r="N244" s="53">
        <f t="shared" ca="1" si="50"/>
        <v>-2.6007564411552142</v>
      </c>
    </row>
    <row r="245" spans="6:14" x14ac:dyDescent="0.3">
      <c r="F245" s="53">
        <f t="shared" ca="1" si="38"/>
        <v>4.4430837968885903</v>
      </c>
      <c r="G245" s="53">
        <f t="shared" ca="1" si="39"/>
        <v>20.144937429569129</v>
      </c>
      <c r="H245" s="53">
        <f t="shared" ca="1" si="40"/>
        <v>18.602328202501674</v>
      </c>
      <c r="I245" s="53">
        <f t="shared" ca="1" si="46"/>
        <v>1</v>
      </c>
      <c r="J245" s="53">
        <f t="shared" ca="1" si="37"/>
        <v>-24.58802122645772</v>
      </c>
      <c r="K245" s="53">
        <f t="shared" ca="1" si="47"/>
        <v>54.264375380437571</v>
      </c>
      <c r="L245" s="53">
        <f t="shared" ca="1" si="48"/>
        <v>54.264375380437571</v>
      </c>
      <c r="M245" s="53">
        <f t="shared" ca="1" si="49"/>
        <v>54.264375380437571</v>
      </c>
      <c r="N245" s="53">
        <f t="shared" ca="1" si="50"/>
        <v>138.20510491485499</v>
      </c>
    </row>
    <row r="246" spans="6:14" x14ac:dyDescent="0.3">
      <c r="F246" s="53">
        <f t="shared" ca="1" si="38"/>
        <v>4.1654473618907968</v>
      </c>
      <c r="G246" s="53">
        <f t="shared" ca="1" si="39"/>
        <v>16.192519827367473</v>
      </c>
      <c r="H246" s="53">
        <f t="shared" ca="1" si="40"/>
        <v>4.4754301838861892</v>
      </c>
      <c r="I246" s="53">
        <f t="shared" ca="1" si="46"/>
        <v>1</v>
      </c>
      <c r="J246" s="53">
        <f t="shared" ca="1" si="37"/>
        <v>-20.357967189258268</v>
      </c>
      <c r="K246" s="53">
        <f t="shared" ca="1" si="47"/>
        <v>1.7092009081772837</v>
      </c>
      <c r="L246" s="53">
        <f t="shared" ca="1" si="48"/>
        <v>1.7092009081772837</v>
      </c>
      <c r="M246" s="53">
        <f t="shared" ca="1" si="49"/>
        <v>1.7092009081772837</v>
      </c>
      <c r="N246" s="53">
        <f t="shared" ca="1" si="50"/>
        <v>-15.230364464726417</v>
      </c>
    </row>
    <row r="247" spans="6:14" x14ac:dyDescent="0.3">
      <c r="F247" s="53">
        <f t="shared" ca="1" si="38"/>
        <v>4.1305046481257337</v>
      </c>
      <c r="G247" s="53">
        <f t="shared" ca="1" si="39"/>
        <v>16.578578213660023</v>
      </c>
      <c r="H247" s="53">
        <f t="shared" ca="1" si="40"/>
        <v>7.584889117709233</v>
      </c>
      <c r="I247" s="53">
        <f t="shared" ca="1" si="46"/>
        <v>1</v>
      </c>
      <c r="J247" s="53">
        <f t="shared" ca="1" si="37"/>
        <v>-20.709082861785756</v>
      </c>
      <c r="K247" s="53">
        <f t="shared" ca="1" si="47"/>
        <v>13.760978257176909</v>
      </c>
      <c r="L247" s="53">
        <f t="shared" ca="1" si="48"/>
        <v>13.760978257176909</v>
      </c>
      <c r="M247" s="53">
        <f t="shared" ca="1" si="49"/>
        <v>13.760978257176909</v>
      </c>
      <c r="N247" s="53">
        <f t="shared" ca="1" si="50"/>
        <v>20.57385190974497</v>
      </c>
    </row>
    <row r="248" spans="6:14" x14ac:dyDescent="0.3">
      <c r="F248" s="53">
        <f t="shared" ca="1" si="38"/>
        <v>3.2890564199962258</v>
      </c>
      <c r="G248" s="53">
        <f t="shared" ca="1" si="39"/>
        <v>15.889993758818528</v>
      </c>
      <c r="H248" s="53">
        <f t="shared" ca="1" si="40"/>
        <v>1.0070448445224582</v>
      </c>
      <c r="I248" s="53">
        <f t="shared" ca="1" si="46"/>
        <v>1</v>
      </c>
      <c r="J248" s="53">
        <f t="shared" ca="1" si="37"/>
        <v>-19.179050178814755</v>
      </c>
      <c r="K248" s="53">
        <f t="shared" ca="1" si="47"/>
        <v>-11.861814380728696</v>
      </c>
      <c r="L248" s="53">
        <f t="shared" ca="1" si="48"/>
        <v>-11.861814380728696</v>
      </c>
      <c r="M248" s="53">
        <f t="shared" ca="1" si="49"/>
        <v>-11.861814380728696</v>
      </c>
      <c r="N248" s="53">
        <f t="shared" ca="1" si="50"/>
        <v>-54.764493321000842</v>
      </c>
    </row>
    <row r="249" spans="6:14" x14ac:dyDescent="0.3">
      <c r="F249" s="53">
        <f t="shared" ca="1" si="38"/>
        <v>3.0136078685985037</v>
      </c>
      <c r="G249" s="53">
        <f t="shared" ca="1" si="39"/>
        <v>18.279244588550537</v>
      </c>
      <c r="H249" s="53">
        <f t="shared" ca="1" si="40"/>
        <v>33.238155196779829</v>
      </c>
      <c r="I249" s="53">
        <f t="shared" ca="1" si="46"/>
        <v>1</v>
      </c>
      <c r="J249" s="53">
        <f t="shared" ca="1" si="37"/>
        <v>-21.292852457149039</v>
      </c>
      <c r="K249" s="53">
        <f t="shared" ca="1" si="47"/>
        <v>114.67337619856877</v>
      </c>
      <c r="L249" s="53">
        <f t="shared" ca="1" si="48"/>
        <v>114.67337619856877</v>
      </c>
      <c r="M249" s="53">
        <f t="shared" ca="1" si="49"/>
        <v>114.67337619856877</v>
      </c>
      <c r="N249" s="53">
        <f t="shared" ca="1" si="50"/>
        <v>322.72727613855727</v>
      </c>
    </row>
    <row r="250" spans="6:14" x14ac:dyDescent="0.3">
      <c r="F250" s="53">
        <f t="shared" ca="1" si="38"/>
        <v>0</v>
      </c>
      <c r="G250" s="53">
        <f t="shared" ca="1" si="39"/>
        <v>14.758744924751278</v>
      </c>
      <c r="H250" s="53">
        <f t="shared" ca="1" si="40"/>
        <v>27.811154818668207</v>
      </c>
      <c r="I250" s="53">
        <f t="shared" ca="1" si="46"/>
        <v>0</v>
      </c>
      <c r="J250" s="53">
        <f t="shared" ca="1" si="37"/>
        <v>0</v>
      </c>
      <c r="K250" s="53">
        <f t="shared" ca="1" si="47"/>
        <v>0</v>
      </c>
      <c r="L250" s="53">
        <f t="shared" ca="1" si="48"/>
        <v>0</v>
      </c>
      <c r="M250" s="53">
        <f t="shared" ca="1" si="49"/>
        <v>0</v>
      </c>
      <c r="N250" s="53">
        <f t="shared" ca="1" si="50"/>
        <v>0</v>
      </c>
    </row>
    <row r="251" spans="6:14" x14ac:dyDescent="0.3">
      <c r="F251" s="53">
        <f t="shared" ca="1" si="38"/>
        <v>3.1324135182117834</v>
      </c>
      <c r="G251" s="53">
        <f t="shared" ca="1" si="39"/>
        <v>17.177563571907505</v>
      </c>
      <c r="H251" s="53">
        <f t="shared" ca="1" si="40"/>
        <v>7.6219588900398332</v>
      </c>
      <c r="I251" s="53">
        <f t="shared" ca="1" si="46"/>
        <v>1</v>
      </c>
      <c r="J251" s="53">
        <f t="shared" ca="1" si="37"/>
        <v>-20.30997709011929</v>
      </c>
      <c r="K251" s="53">
        <f t="shared" ca="1" si="47"/>
        <v>13.310271988251827</v>
      </c>
      <c r="L251" s="53">
        <f t="shared" ca="1" si="48"/>
        <v>13.310271988251827</v>
      </c>
      <c r="M251" s="53">
        <f t="shared" ca="1" si="49"/>
        <v>13.310271988251827</v>
      </c>
      <c r="N251" s="53">
        <f t="shared" ca="1" si="50"/>
        <v>19.620838874636192</v>
      </c>
    </row>
    <row r="252" spans="6:14" x14ac:dyDescent="0.3">
      <c r="F252" s="53">
        <f t="shared" ca="1" si="38"/>
        <v>0</v>
      </c>
      <c r="G252" s="53">
        <f t="shared" ca="1" si="39"/>
        <v>15.62080440098987</v>
      </c>
      <c r="H252" s="53">
        <f t="shared" ca="1" si="40"/>
        <v>3.4477993304715184</v>
      </c>
      <c r="I252" s="53">
        <f t="shared" ca="1" si="46"/>
        <v>0</v>
      </c>
      <c r="J252" s="53">
        <f t="shared" ca="1" si="37"/>
        <v>0</v>
      </c>
      <c r="K252" s="53">
        <f t="shared" ca="1" si="47"/>
        <v>0</v>
      </c>
      <c r="L252" s="53">
        <f t="shared" ca="1" si="48"/>
        <v>0</v>
      </c>
      <c r="M252" s="53">
        <f t="shared" ca="1" si="49"/>
        <v>0</v>
      </c>
      <c r="N252" s="53">
        <f t="shared" ca="1" si="50"/>
        <v>0</v>
      </c>
    </row>
    <row r="253" spans="6:14" x14ac:dyDescent="0.3">
      <c r="F253" s="53">
        <f t="shared" ca="1" si="38"/>
        <v>3.7538177120178564</v>
      </c>
      <c r="G253" s="53">
        <f t="shared" ca="1" si="39"/>
        <v>12.144482673960137</v>
      </c>
      <c r="H253" s="53">
        <f t="shared" ca="1" si="40"/>
        <v>7.2396108813381055</v>
      </c>
      <c r="I253" s="53">
        <f t="shared" ca="1" si="46"/>
        <v>1</v>
      </c>
      <c r="J253" s="53">
        <f t="shared" ca="1" si="37"/>
        <v>-15.898300385977993</v>
      </c>
      <c r="K253" s="53">
        <f t="shared" ca="1" si="47"/>
        <v>16.813960851392284</v>
      </c>
      <c r="L253" s="53">
        <f t="shared" ca="1" si="48"/>
        <v>16.813960851392284</v>
      </c>
      <c r="M253" s="53">
        <f t="shared" ca="1" si="49"/>
        <v>16.813960851392284</v>
      </c>
      <c r="N253" s="53">
        <f t="shared" ca="1" si="50"/>
        <v>34.54358216819886</v>
      </c>
    </row>
    <row r="254" spans="6:14" x14ac:dyDescent="0.3">
      <c r="F254" s="53">
        <f t="shared" ca="1" si="38"/>
        <v>0</v>
      </c>
      <c r="G254" s="53">
        <f t="shared" ca="1" si="39"/>
        <v>14.309665335799266</v>
      </c>
      <c r="H254" s="53">
        <f t="shared" ca="1" si="40"/>
        <v>3.8291620030317395</v>
      </c>
      <c r="I254" s="53">
        <f t="shared" ca="1" si="46"/>
        <v>0</v>
      </c>
      <c r="J254" s="53">
        <f t="shared" ca="1" si="37"/>
        <v>0</v>
      </c>
      <c r="K254" s="53">
        <f t="shared" ca="1" si="47"/>
        <v>0</v>
      </c>
      <c r="L254" s="53">
        <f t="shared" ca="1" si="48"/>
        <v>0</v>
      </c>
      <c r="M254" s="53">
        <f t="shared" ca="1" si="49"/>
        <v>0</v>
      </c>
      <c r="N254" s="53">
        <f t="shared" ca="1" si="50"/>
        <v>0</v>
      </c>
    </row>
    <row r="255" spans="6:14" x14ac:dyDescent="0.3">
      <c r="F255" s="53">
        <f t="shared" ca="1" si="38"/>
        <v>0</v>
      </c>
      <c r="G255" s="53">
        <f t="shared" ca="1" si="39"/>
        <v>14.987126630872144</v>
      </c>
      <c r="H255" s="53">
        <f t="shared" ca="1" si="40"/>
        <v>2.7413457013936506</v>
      </c>
      <c r="I255" s="53">
        <f t="shared" ca="1" si="46"/>
        <v>0</v>
      </c>
      <c r="J255" s="53">
        <f t="shared" ca="1" si="37"/>
        <v>0</v>
      </c>
      <c r="K255" s="53">
        <f t="shared" ca="1" si="47"/>
        <v>0</v>
      </c>
      <c r="L255" s="53">
        <f t="shared" ca="1" si="48"/>
        <v>0</v>
      </c>
      <c r="M255" s="53">
        <f t="shared" ca="1" si="49"/>
        <v>0</v>
      </c>
      <c r="N255" s="53">
        <f t="shared" ca="1" si="50"/>
        <v>0</v>
      </c>
    </row>
    <row r="256" spans="6:14" x14ac:dyDescent="0.3">
      <c r="F256" s="53">
        <f t="shared" ca="1" si="38"/>
        <v>3.1655663190765537</v>
      </c>
      <c r="G256" s="53">
        <f t="shared" ca="1" si="39"/>
        <v>15.523936924628261</v>
      </c>
      <c r="H256" s="53">
        <f t="shared" ca="1" si="40"/>
        <v>1.4379702639945129</v>
      </c>
      <c r="I256" s="53">
        <f t="shared" ca="1" si="46"/>
        <v>1</v>
      </c>
      <c r="J256" s="53">
        <f t="shared" ca="1" si="37"/>
        <v>-18.689503243704813</v>
      </c>
      <c r="K256" s="53">
        <f t="shared" ca="1" si="47"/>
        <v>-9.7720558686502095</v>
      </c>
      <c r="L256" s="53">
        <f t="shared" ca="1" si="48"/>
        <v>-9.7720558686502095</v>
      </c>
      <c r="M256" s="53">
        <f t="shared" ca="1" si="49"/>
        <v>-9.7720558686502095</v>
      </c>
      <c r="N256" s="53">
        <f t="shared" ca="1" si="50"/>
        <v>-48.005670849655445</v>
      </c>
    </row>
    <row r="257" spans="6:14" x14ac:dyDescent="0.3">
      <c r="F257" s="53">
        <f t="shared" ca="1" si="38"/>
        <v>3.2724153509715523</v>
      </c>
      <c r="G257" s="53">
        <f t="shared" ca="1" si="39"/>
        <v>18.329256627336076</v>
      </c>
      <c r="H257" s="53">
        <f t="shared" ca="1" si="40"/>
        <v>1.7811445562383927</v>
      </c>
      <c r="I257" s="53">
        <f t="shared" ca="1" si="46"/>
        <v>1</v>
      </c>
      <c r="J257" s="53">
        <f t="shared" ca="1" si="37"/>
        <v>-21.601671978307628</v>
      </c>
      <c r="K257" s="53">
        <f t="shared" ca="1" si="47"/>
        <v>-11.204678402382505</v>
      </c>
      <c r="L257" s="53">
        <f t="shared" ca="1" si="48"/>
        <v>-11.204678402382505</v>
      </c>
      <c r="M257" s="53">
        <f t="shared" ca="1" si="49"/>
        <v>-11.204678402382505</v>
      </c>
      <c r="N257" s="53">
        <f t="shared" ca="1" si="50"/>
        <v>-55.215707185455145</v>
      </c>
    </row>
    <row r="258" spans="6:14" x14ac:dyDescent="0.3">
      <c r="F258" s="53">
        <f t="shared" ca="1" si="38"/>
        <v>3.4051060564470648</v>
      </c>
      <c r="G258" s="53">
        <f t="shared" ca="1" si="39"/>
        <v>15.020115131888023</v>
      </c>
      <c r="H258" s="53">
        <f t="shared" ca="1" si="40"/>
        <v>3.1052037013038074</v>
      </c>
      <c r="I258" s="53">
        <f t="shared" ca="1" si="46"/>
        <v>1</v>
      </c>
      <c r="J258" s="53">
        <f t="shared" ca="1" si="37"/>
        <v>-18.425221188335087</v>
      </c>
      <c r="K258" s="53">
        <f t="shared" ca="1" si="47"/>
        <v>-2.5993003266727932</v>
      </c>
      <c r="L258" s="53">
        <f t="shared" ca="1" si="48"/>
        <v>-2.5993003266727932</v>
      </c>
      <c r="M258" s="53">
        <f t="shared" ca="1" si="49"/>
        <v>-2.5993003266727932</v>
      </c>
      <c r="N258" s="53">
        <f t="shared" ca="1" si="50"/>
        <v>-26.223122168353466</v>
      </c>
    </row>
    <row r="259" spans="6:14" x14ac:dyDescent="0.3">
      <c r="F259" s="53">
        <f t="shared" ca="1" si="38"/>
        <v>3.895801304896096</v>
      </c>
      <c r="G259" s="53">
        <f t="shared" ca="1" si="39"/>
        <v>16.852974695973188</v>
      </c>
      <c r="H259" s="53">
        <f t="shared" ca="1" si="40"/>
        <v>1.3306619378500346</v>
      </c>
      <c r="I259" s="53">
        <f t="shared" ca="1" si="46"/>
        <v>1</v>
      </c>
      <c r="J259" s="53">
        <f t="shared" ca="1" si="37"/>
        <v>-20.748776000869285</v>
      </c>
      <c r="K259" s="53">
        <f t="shared" ca="1" si="47"/>
        <v>-11.53032694457305</v>
      </c>
      <c r="L259" s="53">
        <f t="shared" ca="1" si="48"/>
        <v>-11.53032694457305</v>
      </c>
      <c r="M259" s="53">
        <f t="shared" ca="1" si="49"/>
        <v>-11.53032694457305</v>
      </c>
      <c r="N259" s="53">
        <f t="shared" ca="1" si="50"/>
        <v>-55.339756834588428</v>
      </c>
    </row>
    <row r="260" spans="6:14" x14ac:dyDescent="0.3">
      <c r="F260" s="53">
        <f t="shared" ca="1" si="38"/>
        <v>4.4718731504510565</v>
      </c>
      <c r="G260" s="53">
        <f t="shared" ca="1" si="39"/>
        <v>18.939613877795995</v>
      </c>
      <c r="H260" s="53">
        <f t="shared" ca="1" si="40"/>
        <v>12.642853980699808</v>
      </c>
      <c r="I260" s="53">
        <f t="shared" ca="1" si="46"/>
        <v>1</v>
      </c>
      <c r="J260" s="53">
        <f t="shared" ca="1" si="37"/>
        <v>-23.411487028247052</v>
      </c>
      <c r="K260" s="53">
        <f t="shared" ca="1" si="47"/>
        <v>31.631802045003237</v>
      </c>
      <c r="L260" s="53">
        <f t="shared" ca="1" si="48"/>
        <v>31.631802045003237</v>
      </c>
      <c r="M260" s="53">
        <f t="shared" ca="1" si="49"/>
        <v>31.631802045003237</v>
      </c>
      <c r="N260" s="53">
        <f t="shared" ca="1" si="50"/>
        <v>71.483919106762656</v>
      </c>
    </row>
    <row r="261" spans="6:14" x14ac:dyDescent="0.3">
      <c r="F261" s="53">
        <f t="shared" ca="1" si="38"/>
        <v>3.0042411195066943</v>
      </c>
      <c r="G261" s="53">
        <f t="shared" ca="1" si="39"/>
        <v>17.696069557519184</v>
      </c>
      <c r="H261" s="53">
        <f t="shared" ca="1" si="40"/>
        <v>4.9472618301137556</v>
      </c>
      <c r="I261" s="53">
        <f t="shared" ca="1" si="46"/>
        <v>1</v>
      </c>
      <c r="J261" s="53">
        <f t="shared" ca="1" si="37"/>
        <v>-20.700310677025879</v>
      </c>
      <c r="K261" s="53">
        <f t="shared" ca="1" si="47"/>
        <v>2.0929777629358384</v>
      </c>
      <c r="L261" s="53">
        <f t="shared" ca="1" si="48"/>
        <v>2.0929777629358384</v>
      </c>
      <c r="M261" s="53">
        <f t="shared" ca="1" si="49"/>
        <v>2.0929777629358384</v>
      </c>
      <c r="N261" s="53">
        <f t="shared" ca="1" si="50"/>
        <v>-14.421377388218364</v>
      </c>
    </row>
    <row r="262" spans="6:14" x14ac:dyDescent="0.3">
      <c r="F262" s="53">
        <f t="shared" ca="1" si="38"/>
        <v>4.8690848393000827</v>
      </c>
      <c r="G262" s="53">
        <f t="shared" ca="1" si="39"/>
        <v>17.79988319299483</v>
      </c>
      <c r="H262" s="53">
        <f t="shared" ca="1" si="40"/>
        <v>33.755460982286131</v>
      </c>
      <c r="I262" s="53">
        <f t="shared" ca="1" si="46"/>
        <v>1</v>
      </c>
      <c r="J262" s="53">
        <f t="shared" ref="J262:J325" ca="1" si="51">(H262*C269-G262-F262)*I262</f>
        <v>-22.668968032294913</v>
      </c>
      <c r="K262" s="53">
        <f t="shared" ca="1" si="47"/>
        <v>117.2219607361497</v>
      </c>
      <c r="L262" s="53">
        <f t="shared" ca="1" si="48"/>
        <v>117.2219607361497</v>
      </c>
      <c r="M262" s="53">
        <f t="shared" ca="1" si="49"/>
        <v>117.2219607361497</v>
      </c>
      <c r="N262" s="53">
        <f t="shared" ca="1" si="50"/>
        <v>328.99691417615418</v>
      </c>
    </row>
    <row r="263" spans="6:14" x14ac:dyDescent="0.3">
      <c r="F263" s="53">
        <f t="shared" ref="F263:F326" ca="1" si="52">IF(RAND()&lt;=$C$5,3+(RAND()*2),0)</f>
        <v>4.0758047118475149</v>
      </c>
      <c r="G263" s="53">
        <f t="shared" ref="G263:G326" ca="1" si="53">_xlfn.NORM.INV(RAND(),$C$8,$C$9)</f>
        <v>13.730518008638082</v>
      </c>
      <c r="H263" s="53">
        <f t="shared" ref="H263:H326" ca="1" si="54">-1*LN(1-RAND())/(1/10)</f>
        <v>3.7079211586895768</v>
      </c>
      <c r="I263" s="53">
        <f t="shared" ca="1" si="46"/>
        <v>1</v>
      </c>
      <c r="J263" s="53">
        <f t="shared" ca="1" si="51"/>
        <v>-17.806322720485596</v>
      </c>
      <c r="K263" s="53">
        <f t="shared" ca="1" si="47"/>
        <v>1.1011666261202251</v>
      </c>
      <c r="L263" s="53">
        <f t="shared" ca="1" si="48"/>
        <v>1.1011666261202251</v>
      </c>
      <c r="M263" s="53">
        <f t="shared" ca="1" si="49"/>
        <v>1.1011666261202251</v>
      </c>
      <c r="N263" s="53">
        <f t="shared" ca="1" si="50"/>
        <v>-14.502822842124921</v>
      </c>
    </row>
    <row r="264" spans="6:14" x14ac:dyDescent="0.3">
      <c r="F264" s="53">
        <f t="shared" ca="1" si="52"/>
        <v>4.2192327121889068</v>
      </c>
      <c r="G264" s="53">
        <f t="shared" ca="1" si="53"/>
        <v>14.245728334432961</v>
      </c>
      <c r="H264" s="53">
        <f t="shared" ca="1" si="54"/>
        <v>21.965799465911363</v>
      </c>
      <c r="I264" s="53">
        <f t="shared" ca="1" si="46"/>
        <v>1</v>
      </c>
      <c r="J264" s="53">
        <f t="shared" ca="1" si="51"/>
        <v>-18.464961046621866</v>
      </c>
      <c r="K264" s="53">
        <f t="shared" ca="1" si="47"/>
        <v>73.617469529212485</v>
      </c>
      <c r="L264" s="53">
        <f t="shared" ca="1" si="48"/>
        <v>73.617469529212485</v>
      </c>
      <c r="M264" s="53">
        <f t="shared" ca="1" si="49"/>
        <v>73.617469529212485</v>
      </c>
      <c r="N264" s="53">
        <f t="shared" ca="1" si="50"/>
        <v>202.3874475410156</v>
      </c>
    </row>
    <row r="265" spans="6:14" x14ac:dyDescent="0.3">
      <c r="F265" s="53">
        <f t="shared" ca="1" si="52"/>
        <v>4.1081250642287337</v>
      </c>
      <c r="G265" s="53">
        <f t="shared" ca="1" si="53"/>
        <v>18.472283758216985</v>
      </c>
      <c r="H265" s="53">
        <f t="shared" ca="1" si="54"/>
        <v>9.1559252829636826</v>
      </c>
      <c r="I265" s="53">
        <f t="shared" ca="1" si="46"/>
        <v>1</v>
      </c>
      <c r="J265" s="53">
        <f t="shared" ca="1" si="51"/>
        <v>-22.580408822445719</v>
      </c>
      <c r="K265" s="53">
        <f t="shared" ca="1" si="47"/>
        <v>18.151417373637745</v>
      </c>
      <c r="L265" s="53">
        <f t="shared" ca="1" si="48"/>
        <v>18.151417373637745</v>
      </c>
      <c r="M265" s="53">
        <f t="shared" ca="1" si="49"/>
        <v>18.151417373637745</v>
      </c>
      <c r="N265" s="53">
        <f t="shared" ca="1" si="50"/>
        <v>31.873843298467516</v>
      </c>
    </row>
    <row r="266" spans="6:14" x14ac:dyDescent="0.3">
      <c r="F266" s="53">
        <f t="shared" ca="1" si="52"/>
        <v>3.5679181241137674</v>
      </c>
      <c r="G266" s="53">
        <f t="shared" ca="1" si="53"/>
        <v>11.113866921572289</v>
      </c>
      <c r="H266" s="53">
        <f t="shared" ca="1" si="54"/>
        <v>1.0236118659540407</v>
      </c>
      <c r="I266" s="53">
        <f t="shared" ca="1" si="46"/>
        <v>1</v>
      </c>
      <c r="J266" s="53">
        <f t="shared" ca="1" si="51"/>
        <v>-14.681785045686055</v>
      </c>
      <c r="K266" s="53">
        <f t="shared" ca="1" si="47"/>
        <v>-7.0194194577561255</v>
      </c>
      <c r="L266" s="53">
        <f t="shared" ca="1" si="48"/>
        <v>-7.0194194577561255</v>
      </c>
      <c r="M266" s="53">
        <f t="shared" ca="1" si="49"/>
        <v>-7.0194194577561255</v>
      </c>
      <c r="N266" s="53">
        <f t="shared" ca="1" si="50"/>
        <v>-35.740043418954428</v>
      </c>
    </row>
    <row r="267" spans="6:14" x14ac:dyDescent="0.3">
      <c r="F267" s="53">
        <f t="shared" ca="1" si="52"/>
        <v>0</v>
      </c>
      <c r="G267" s="53">
        <f t="shared" ca="1" si="53"/>
        <v>15.881843618858762</v>
      </c>
      <c r="H267" s="53">
        <f t="shared" ca="1" si="54"/>
        <v>9.7382141264228803</v>
      </c>
      <c r="I267" s="53">
        <f t="shared" ca="1" si="46"/>
        <v>0</v>
      </c>
      <c r="J267" s="53">
        <f t="shared" ca="1" si="51"/>
        <v>0</v>
      </c>
      <c r="K267" s="53">
        <f t="shared" ca="1" si="47"/>
        <v>0</v>
      </c>
      <c r="L267" s="53">
        <f t="shared" ca="1" si="48"/>
        <v>0</v>
      </c>
      <c r="M267" s="53">
        <f t="shared" ca="1" si="49"/>
        <v>0</v>
      </c>
      <c r="N267" s="53">
        <f t="shared" ca="1" si="50"/>
        <v>0</v>
      </c>
    </row>
    <row r="268" spans="6:14" x14ac:dyDescent="0.3">
      <c r="F268" s="53">
        <f t="shared" ca="1" si="52"/>
        <v>0</v>
      </c>
      <c r="G268" s="53">
        <f t="shared" ca="1" si="53"/>
        <v>17.94944800666131</v>
      </c>
      <c r="H268" s="53">
        <f t="shared" ca="1" si="54"/>
        <v>7.2786006322102503</v>
      </c>
      <c r="I268" s="53">
        <f t="shared" ca="1" si="46"/>
        <v>0</v>
      </c>
      <c r="J268" s="53">
        <f t="shared" ca="1" si="51"/>
        <v>0</v>
      </c>
      <c r="K268" s="53">
        <f t="shared" ca="1" si="47"/>
        <v>0</v>
      </c>
      <c r="L268" s="53">
        <f t="shared" ca="1" si="48"/>
        <v>0</v>
      </c>
      <c r="M268" s="53">
        <f t="shared" ca="1" si="49"/>
        <v>0</v>
      </c>
      <c r="N268" s="53">
        <f t="shared" ca="1" si="50"/>
        <v>0</v>
      </c>
    </row>
    <row r="269" spans="6:14" x14ac:dyDescent="0.3">
      <c r="F269" s="53">
        <f t="shared" ca="1" si="52"/>
        <v>4.3999566682678015</v>
      </c>
      <c r="G269" s="53">
        <f t="shared" ca="1" si="53"/>
        <v>12.70614296595398</v>
      </c>
      <c r="H269" s="53">
        <f t="shared" ca="1" si="54"/>
        <v>15.846592432479966</v>
      </c>
      <c r="I269" s="53">
        <f t="shared" ca="1" si="46"/>
        <v>1</v>
      </c>
      <c r="J269" s="53">
        <f t="shared" ca="1" si="51"/>
        <v>-17.106099634221781</v>
      </c>
      <c r="K269" s="53">
        <f t="shared" ca="1" si="47"/>
        <v>50.680226763965884</v>
      </c>
      <c r="L269" s="53">
        <f t="shared" ca="1" si="48"/>
        <v>50.680226763965884</v>
      </c>
      <c r="M269" s="53">
        <f t="shared" ca="1" si="49"/>
        <v>50.680226763965884</v>
      </c>
      <c r="N269" s="53">
        <f t="shared" ca="1" si="50"/>
        <v>134.93458065767587</v>
      </c>
    </row>
    <row r="270" spans="6:14" x14ac:dyDescent="0.3">
      <c r="F270" s="53">
        <f t="shared" ca="1" si="52"/>
        <v>3.7061322378783763</v>
      </c>
      <c r="G270" s="53">
        <f t="shared" ca="1" si="53"/>
        <v>15.44091805146644</v>
      </c>
      <c r="H270" s="53">
        <f t="shared" ca="1" si="54"/>
        <v>6.9336946636369907</v>
      </c>
      <c r="I270" s="53">
        <f t="shared" ca="1" si="46"/>
        <v>1</v>
      </c>
      <c r="J270" s="53">
        <f t="shared" ca="1" si="51"/>
        <v>-19.147050289344815</v>
      </c>
      <c r="K270" s="53">
        <f t="shared" ca="1" si="47"/>
        <v>12.293860603081523</v>
      </c>
      <c r="L270" s="53">
        <f t="shared" ca="1" si="48"/>
        <v>12.293860603081523</v>
      </c>
      <c r="M270" s="53">
        <f t="shared" ca="1" si="49"/>
        <v>12.293860603081523</v>
      </c>
      <c r="N270" s="53">
        <f t="shared" ca="1" si="50"/>
        <v>17.734531519899754</v>
      </c>
    </row>
    <row r="271" spans="6:14" x14ac:dyDescent="0.3">
      <c r="F271" s="53">
        <f t="shared" ca="1" si="52"/>
        <v>3.5686374858907177</v>
      </c>
      <c r="G271" s="53">
        <f t="shared" ca="1" si="53"/>
        <v>15.536560254273073</v>
      </c>
      <c r="H271" s="53">
        <f t="shared" ca="1" si="54"/>
        <v>9.1409788045312101</v>
      </c>
      <c r="I271" s="53">
        <f t="shared" ca="1" si="46"/>
        <v>1</v>
      </c>
      <c r="J271" s="53">
        <f t="shared" ca="1" si="51"/>
        <v>-19.105197740163792</v>
      </c>
      <c r="K271" s="53">
        <f t="shared" ca="1" si="47"/>
        <v>21.027354963851767</v>
      </c>
      <c r="L271" s="53">
        <f t="shared" ca="1" si="48"/>
        <v>21.027354963851767</v>
      </c>
      <c r="M271" s="53">
        <f t="shared" ca="1" si="49"/>
        <v>21.027354963851767</v>
      </c>
      <c r="N271" s="53">
        <f t="shared" ca="1" si="50"/>
        <v>43.976867151391509</v>
      </c>
    </row>
    <row r="272" spans="6:14" x14ac:dyDescent="0.3">
      <c r="F272" s="53">
        <f t="shared" ca="1" si="52"/>
        <v>4.9403462829867459</v>
      </c>
      <c r="G272" s="53">
        <f t="shared" ca="1" si="53"/>
        <v>13.695503786601208</v>
      </c>
      <c r="H272" s="53">
        <f t="shared" ca="1" si="54"/>
        <v>7.6613654166685752</v>
      </c>
      <c r="I272" s="53">
        <f t="shared" ca="1" si="46"/>
        <v>1</v>
      </c>
      <c r="J272" s="53">
        <f t="shared" ca="1" si="51"/>
        <v>-18.635850069587953</v>
      </c>
      <c r="K272" s="53">
        <f t="shared" ca="1" si="47"/>
        <v>16.949957880073093</v>
      </c>
      <c r="L272" s="53">
        <f t="shared" ca="1" si="48"/>
        <v>16.949957880073093</v>
      </c>
      <c r="M272" s="53">
        <f t="shared" ca="1" si="49"/>
        <v>16.949957880073093</v>
      </c>
      <c r="N272" s="53">
        <f t="shared" ca="1" si="50"/>
        <v>32.214023570631326</v>
      </c>
    </row>
    <row r="273" spans="6:14" x14ac:dyDescent="0.3">
      <c r="F273" s="53">
        <f t="shared" ca="1" si="52"/>
        <v>3.9945984012833478</v>
      </c>
      <c r="G273" s="53">
        <f t="shared" ca="1" si="53"/>
        <v>14.871397141338701</v>
      </c>
      <c r="H273" s="53">
        <f t="shared" ca="1" si="54"/>
        <v>3.9075671757997545</v>
      </c>
      <c r="I273" s="53">
        <f t="shared" ca="1" si="46"/>
        <v>1</v>
      </c>
      <c r="J273" s="53">
        <f t="shared" ca="1" si="51"/>
        <v>-18.865995542622048</v>
      </c>
      <c r="K273" s="53">
        <f t="shared" ca="1" si="47"/>
        <v>0.75887156186031746</v>
      </c>
      <c r="L273" s="53">
        <f t="shared" ca="1" si="48"/>
        <v>0.75887156186031746</v>
      </c>
      <c r="M273" s="53">
        <f t="shared" ca="1" si="49"/>
        <v>0.75887156186031746</v>
      </c>
      <c r="N273" s="53">
        <f t="shared" ca="1" si="50"/>
        <v>-16.589380857041096</v>
      </c>
    </row>
    <row r="274" spans="6:14" x14ac:dyDescent="0.3">
      <c r="F274" s="53">
        <f t="shared" ca="1" si="52"/>
        <v>3.0039093315817755</v>
      </c>
      <c r="G274" s="53">
        <f t="shared" ca="1" si="53"/>
        <v>15.933862668489466</v>
      </c>
      <c r="H274" s="53">
        <f t="shared" ca="1" si="54"/>
        <v>0.72260501902237673</v>
      </c>
      <c r="I274" s="53">
        <f t="shared" ca="1" si="46"/>
        <v>1</v>
      </c>
      <c r="J274" s="53">
        <f t="shared" ca="1" si="51"/>
        <v>-18.937772000071242</v>
      </c>
      <c r="K274" s="53">
        <f t="shared" ca="1" si="47"/>
        <v>-13.043442592399959</v>
      </c>
      <c r="L274" s="53">
        <f t="shared" ca="1" si="48"/>
        <v>-13.043442592399959</v>
      </c>
      <c r="M274" s="53">
        <f t="shared" ca="1" si="49"/>
        <v>-13.043442592399959</v>
      </c>
      <c r="N274" s="53">
        <f t="shared" ca="1" si="50"/>
        <v>-58.068099777271115</v>
      </c>
    </row>
    <row r="275" spans="6:14" x14ac:dyDescent="0.3">
      <c r="F275" s="53">
        <f t="shared" ca="1" si="52"/>
        <v>4.1273512727691806</v>
      </c>
      <c r="G275" s="53">
        <f t="shared" ca="1" si="53"/>
        <v>15.656740040592116</v>
      </c>
      <c r="H275" s="53">
        <f t="shared" ca="1" si="54"/>
        <v>3.1028381696579896</v>
      </c>
      <c r="I275" s="53">
        <f t="shared" ca="1" si="46"/>
        <v>1</v>
      </c>
      <c r="J275" s="53">
        <f t="shared" ca="1" si="51"/>
        <v>-19.784091313361294</v>
      </c>
      <c r="K275" s="53">
        <f t="shared" ca="1" si="47"/>
        <v>-3.245387361960157</v>
      </c>
      <c r="L275" s="53">
        <f t="shared" ca="1" si="48"/>
        <v>-3.245387361960157</v>
      </c>
      <c r="M275" s="53">
        <f t="shared" ca="1" si="49"/>
        <v>-3.245387361960157</v>
      </c>
      <c r="N275" s="53">
        <f t="shared" ca="1" si="50"/>
        <v>-29.52025339924176</v>
      </c>
    </row>
    <row r="276" spans="6:14" x14ac:dyDescent="0.3">
      <c r="F276" s="53">
        <f t="shared" ca="1" si="52"/>
        <v>3.4145391087130292</v>
      </c>
      <c r="G276" s="53">
        <f t="shared" ca="1" si="53"/>
        <v>17.510749411195988</v>
      </c>
      <c r="H276" s="53">
        <f t="shared" ca="1" si="54"/>
        <v>0.1140782139826549</v>
      </c>
      <c r="I276" s="53">
        <f t="shared" ca="1" si="46"/>
        <v>1</v>
      </c>
      <c r="J276" s="53">
        <f t="shared" ca="1" si="51"/>
        <v>-20.925288519909017</v>
      </c>
      <c r="K276" s="53">
        <f t="shared" ca="1" si="47"/>
        <v>-17.054436555265369</v>
      </c>
      <c r="L276" s="53">
        <f t="shared" ca="1" si="48"/>
        <v>-17.054436555265369</v>
      </c>
      <c r="M276" s="53">
        <f t="shared" ca="1" si="49"/>
        <v>-17.054436555265369</v>
      </c>
      <c r="N276" s="53">
        <f t="shared" ca="1" si="50"/>
        <v>-72.088598185705123</v>
      </c>
    </row>
    <row r="277" spans="6:14" x14ac:dyDescent="0.3">
      <c r="F277" s="53">
        <f t="shared" ca="1" si="52"/>
        <v>3.0165503228661179</v>
      </c>
      <c r="G277" s="53">
        <f t="shared" ca="1" si="53"/>
        <v>15.453066683313502</v>
      </c>
      <c r="H277" s="53">
        <f t="shared" ca="1" si="54"/>
        <v>11.734074687001172</v>
      </c>
      <c r="I277" s="53">
        <f t="shared" ca="1" si="46"/>
        <v>1</v>
      </c>
      <c r="J277" s="53">
        <f t="shared" ca="1" si="51"/>
        <v>-18.469617006179618</v>
      </c>
      <c r="K277" s="53">
        <f t="shared" ca="1" si="47"/>
        <v>31.483232064691187</v>
      </c>
      <c r="L277" s="53">
        <f t="shared" ca="1" si="48"/>
        <v>31.483232064691187</v>
      </c>
      <c r="M277" s="53">
        <f t="shared" ca="1" si="49"/>
        <v>31.483232064691187</v>
      </c>
      <c r="N277" s="53">
        <f t="shared" ca="1" si="50"/>
        <v>75.980079187893949</v>
      </c>
    </row>
    <row r="278" spans="6:14" x14ac:dyDescent="0.3">
      <c r="F278" s="53">
        <f t="shared" ca="1" si="52"/>
        <v>0</v>
      </c>
      <c r="G278" s="53">
        <f t="shared" ca="1" si="53"/>
        <v>13.37246636134288</v>
      </c>
      <c r="H278" s="53">
        <f t="shared" ca="1" si="54"/>
        <v>12.987371105942334</v>
      </c>
      <c r="I278" s="53">
        <f t="shared" ca="1" si="46"/>
        <v>0</v>
      </c>
      <c r="J278" s="53">
        <f t="shared" ca="1" si="51"/>
        <v>0</v>
      </c>
      <c r="K278" s="53">
        <f t="shared" ca="1" si="47"/>
        <v>0</v>
      </c>
      <c r="L278" s="53">
        <f t="shared" ca="1" si="48"/>
        <v>0</v>
      </c>
      <c r="M278" s="53">
        <f t="shared" ca="1" si="49"/>
        <v>0</v>
      </c>
      <c r="N278" s="53">
        <f t="shared" ca="1" si="50"/>
        <v>0</v>
      </c>
    </row>
    <row r="279" spans="6:14" x14ac:dyDescent="0.3">
      <c r="F279" s="53">
        <f t="shared" ca="1" si="52"/>
        <v>3.9427107521748037</v>
      </c>
      <c r="G279" s="53">
        <f t="shared" ca="1" si="53"/>
        <v>15.822252069989613</v>
      </c>
      <c r="H279" s="53">
        <f t="shared" ca="1" si="54"/>
        <v>5.1269392243446132</v>
      </c>
      <c r="I279" s="53">
        <f t="shared" ref="I279:I342" ca="1" si="55">IF(F279=0,0,1)</f>
        <v>1</v>
      </c>
      <c r="J279" s="53">
        <f t="shared" ca="1" si="51"/>
        <v>-19.764962822164417</v>
      </c>
      <c r="K279" s="53">
        <f t="shared" ref="K279:K342" ca="1" si="56">(H279*$C$13-G279)*I279</f>
        <v>4.68550482738884</v>
      </c>
      <c r="L279" s="53">
        <f t="shared" ref="L279:L342" ca="1" si="57">(H279*$C$13-G279)*I279</f>
        <v>4.68550482738884</v>
      </c>
      <c r="M279" s="53">
        <f t="shared" ref="M279:M342" ca="1" si="58">(H279*$C$13-G279)*I279</f>
        <v>4.68550482738884</v>
      </c>
      <c r="N279" s="53">
        <f t="shared" ref="N279:N342" ca="1" si="59">SUM(J279:M279)</f>
        <v>-5.7084483399978971</v>
      </c>
    </row>
    <row r="280" spans="6:14" x14ac:dyDescent="0.3">
      <c r="F280" s="53">
        <f t="shared" ca="1" si="52"/>
        <v>4.6954558379980664</v>
      </c>
      <c r="G280" s="53">
        <f t="shared" ca="1" si="53"/>
        <v>15.339115287216471</v>
      </c>
      <c r="H280" s="53">
        <f t="shared" ca="1" si="54"/>
        <v>13.328681584647869</v>
      </c>
      <c r="I280" s="53">
        <f t="shared" ca="1" si="55"/>
        <v>1</v>
      </c>
      <c r="J280" s="53">
        <f t="shared" ca="1" si="51"/>
        <v>-20.034571125214537</v>
      </c>
      <c r="K280" s="53">
        <f t="shared" ca="1" si="56"/>
        <v>37.975611051375004</v>
      </c>
      <c r="L280" s="53">
        <f t="shared" ca="1" si="57"/>
        <v>37.975611051375004</v>
      </c>
      <c r="M280" s="53">
        <f t="shared" ca="1" si="58"/>
        <v>37.975611051375004</v>
      </c>
      <c r="N280" s="53">
        <f t="shared" ca="1" si="59"/>
        <v>93.892262028910466</v>
      </c>
    </row>
    <row r="281" spans="6:14" x14ac:dyDescent="0.3">
      <c r="F281" s="53">
        <f t="shared" ca="1" si="52"/>
        <v>0</v>
      </c>
      <c r="G281" s="53">
        <f t="shared" ca="1" si="53"/>
        <v>16.867200656429308</v>
      </c>
      <c r="H281" s="53">
        <f t="shared" ca="1" si="54"/>
        <v>22.578541154661089</v>
      </c>
      <c r="I281" s="53">
        <f t="shared" ca="1" si="55"/>
        <v>0</v>
      </c>
      <c r="J281" s="53">
        <f t="shared" ca="1" si="51"/>
        <v>0</v>
      </c>
      <c r="K281" s="53">
        <f t="shared" ca="1" si="56"/>
        <v>0</v>
      </c>
      <c r="L281" s="53">
        <f t="shared" ca="1" si="57"/>
        <v>0</v>
      </c>
      <c r="M281" s="53">
        <f t="shared" ca="1" si="58"/>
        <v>0</v>
      </c>
      <c r="N281" s="53">
        <f t="shared" ca="1" si="59"/>
        <v>0</v>
      </c>
    </row>
    <row r="282" spans="6:14" x14ac:dyDescent="0.3">
      <c r="F282" s="53">
        <f t="shared" ca="1" si="52"/>
        <v>3.9223650949109556</v>
      </c>
      <c r="G282" s="53">
        <f t="shared" ca="1" si="53"/>
        <v>14.419570699378982</v>
      </c>
      <c r="H282" s="53">
        <f t="shared" ca="1" si="54"/>
        <v>18.627599631812647</v>
      </c>
      <c r="I282" s="53">
        <f t="shared" ca="1" si="55"/>
        <v>1</v>
      </c>
      <c r="J282" s="53">
        <f t="shared" ca="1" si="51"/>
        <v>-18.341935794289938</v>
      </c>
      <c r="K282" s="53">
        <f t="shared" ca="1" si="56"/>
        <v>60.090827827871607</v>
      </c>
      <c r="L282" s="53">
        <f t="shared" ca="1" si="57"/>
        <v>60.090827827871607</v>
      </c>
      <c r="M282" s="53">
        <f t="shared" ca="1" si="58"/>
        <v>60.090827827871607</v>
      </c>
      <c r="N282" s="53">
        <f t="shared" ca="1" si="59"/>
        <v>161.9305476893249</v>
      </c>
    </row>
    <row r="283" spans="6:14" x14ac:dyDescent="0.3">
      <c r="F283" s="53">
        <f t="shared" ca="1" si="52"/>
        <v>0</v>
      </c>
      <c r="G283" s="53">
        <f t="shared" ca="1" si="53"/>
        <v>15.046974835777434</v>
      </c>
      <c r="H283" s="53">
        <f t="shared" ca="1" si="54"/>
        <v>12.299778366411608</v>
      </c>
      <c r="I283" s="53">
        <f t="shared" ca="1" si="55"/>
        <v>0</v>
      </c>
      <c r="J283" s="53">
        <f t="shared" ca="1" si="51"/>
        <v>0</v>
      </c>
      <c r="K283" s="53">
        <f t="shared" ca="1" si="56"/>
        <v>0</v>
      </c>
      <c r="L283" s="53">
        <f t="shared" ca="1" si="57"/>
        <v>0</v>
      </c>
      <c r="M283" s="53">
        <f t="shared" ca="1" si="58"/>
        <v>0</v>
      </c>
      <c r="N283" s="53">
        <f t="shared" ca="1" si="59"/>
        <v>0</v>
      </c>
    </row>
    <row r="284" spans="6:14" x14ac:dyDescent="0.3">
      <c r="F284" s="53">
        <f t="shared" ca="1" si="52"/>
        <v>0</v>
      </c>
      <c r="G284" s="53">
        <f t="shared" ca="1" si="53"/>
        <v>12.580421907845889</v>
      </c>
      <c r="H284" s="53">
        <f t="shared" ca="1" si="54"/>
        <v>8.2621770862673554</v>
      </c>
      <c r="I284" s="53">
        <f t="shared" ca="1" si="55"/>
        <v>0</v>
      </c>
      <c r="J284" s="53">
        <f t="shared" ca="1" si="51"/>
        <v>0</v>
      </c>
      <c r="K284" s="53">
        <f t="shared" ca="1" si="56"/>
        <v>0</v>
      </c>
      <c r="L284" s="53">
        <f t="shared" ca="1" si="57"/>
        <v>0</v>
      </c>
      <c r="M284" s="53">
        <f t="shared" ca="1" si="58"/>
        <v>0</v>
      </c>
      <c r="N284" s="53">
        <f t="shared" ca="1" si="59"/>
        <v>0</v>
      </c>
    </row>
    <row r="285" spans="6:14" x14ac:dyDescent="0.3">
      <c r="F285" s="53">
        <f t="shared" ca="1" si="52"/>
        <v>3.5836192800426101</v>
      </c>
      <c r="G285" s="53">
        <f t="shared" ca="1" si="53"/>
        <v>15.902555670398415</v>
      </c>
      <c r="H285" s="53">
        <f t="shared" ca="1" si="54"/>
        <v>15.450584408121815</v>
      </c>
      <c r="I285" s="53">
        <f t="shared" ca="1" si="55"/>
        <v>1</v>
      </c>
      <c r="J285" s="53">
        <f t="shared" ca="1" si="51"/>
        <v>-19.486174950441026</v>
      </c>
      <c r="K285" s="53">
        <f t="shared" ca="1" si="56"/>
        <v>45.899781962088845</v>
      </c>
      <c r="L285" s="53">
        <f t="shared" ca="1" si="57"/>
        <v>45.899781962088845</v>
      </c>
      <c r="M285" s="53">
        <f t="shared" ca="1" si="58"/>
        <v>45.899781962088845</v>
      </c>
      <c r="N285" s="53">
        <f t="shared" ca="1" si="59"/>
        <v>118.2131709358255</v>
      </c>
    </row>
    <row r="286" spans="6:14" x14ac:dyDescent="0.3">
      <c r="F286" s="53">
        <f t="shared" ca="1" si="52"/>
        <v>4.6653557588807795</v>
      </c>
      <c r="G286" s="53">
        <f t="shared" ca="1" si="53"/>
        <v>19.203922703811408</v>
      </c>
      <c r="H286" s="53">
        <f t="shared" ca="1" si="54"/>
        <v>2.3749080050265525</v>
      </c>
      <c r="I286" s="53">
        <f t="shared" ca="1" si="55"/>
        <v>1</v>
      </c>
      <c r="J286" s="53">
        <f t="shared" ca="1" si="51"/>
        <v>-23.869278462692186</v>
      </c>
      <c r="K286" s="53">
        <f t="shared" ca="1" si="56"/>
        <v>-9.7042906837051977</v>
      </c>
      <c r="L286" s="53">
        <f t="shared" ca="1" si="57"/>
        <v>-9.7042906837051977</v>
      </c>
      <c r="M286" s="53">
        <f t="shared" ca="1" si="58"/>
        <v>-9.7042906837051977</v>
      </c>
      <c r="N286" s="53">
        <f t="shared" ca="1" si="59"/>
        <v>-52.982150513807774</v>
      </c>
    </row>
    <row r="287" spans="6:14" x14ac:dyDescent="0.3">
      <c r="F287" s="53">
        <f t="shared" ca="1" si="52"/>
        <v>0</v>
      </c>
      <c r="G287" s="53">
        <f t="shared" ca="1" si="53"/>
        <v>15.576826045153366</v>
      </c>
      <c r="H287" s="53">
        <f t="shared" ca="1" si="54"/>
        <v>22.154291487374156</v>
      </c>
      <c r="I287" s="53">
        <f t="shared" ca="1" si="55"/>
        <v>0</v>
      </c>
      <c r="J287" s="53">
        <f t="shared" ca="1" si="51"/>
        <v>0</v>
      </c>
      <c r="K287" s="53">
        <f t="shared" ca="1" si="56"/>
        <v>0</v>
      </c>
      <c r="L287" s="53">
        <f t="shared" ca="1" si="57"/>
        <v>0</v>
      </c>
      <c r="M287" s="53">
        <f t="shared" ca="1" si="58"/>
        <v>0</v>
      </c>
      <c r="N287" s="53">
        <f t="shared" ca="1" si="59"/>
        <v>0</v>
      </c>
    </row>
    <row r="288" spans="6:14" x14ac:dyDescent="0.3">
      <c r="F288" s="53">
        <f t="shared" ca="1" si="52"/>
        <v>4.1767543557415276</v>
      </c>
      <c r="G288" s="53">
        <f t="shared" ca="1" si="53"/>
        <v>15.257384085573319</v>
      </c>
      <c r="H288" s="53">
        <f t="shared" ca="1" si="54"/>
        <v>4.8934625275965082</v>
      </c>
      <c r="I288" s="53">
        <f t="shared" ca="1" si="55"/>
        <v>1</v>
      </c>
      <c r="J288" s="53">
        <f t="shared" ca="1" si="51"/>
        <v>-19.434138441314847</v>
      </c>
      <c r="K288" s="53">
        <f t="shared" ca="1" si="56"/>
        <v>4.3164660248127138</v>
      </c>
      <c r="L288" s="53">
        <f t="shared" ca="1" si="57"/>
        <v>4.3164660248127138</v>
      </c>
      <c r="M288" s="53">
        <f t="shared" ca="1" si="58"/>
        <v>4.3164660248127138</v>
      </c>
      <c r="N288" s="53">
        <f t="shared" ca="1" si="59"/>
        <v>-6.4847403668767054</v>
      </c>
    </row>
    <row r="289" spans="6:14" x14ac:dyDescent="0.3">
      <c r="F289" s="53">
        <f t="shared" ca="1" si="52"/>
        <v>0</v>
      </c>
      <c r="G289" s="53">
        <f t="shared" ca="1" si="53"/>
        <v>16.547426451547761</v>
      </c>
      <c r="H289" s="53">
        <f t="shared" ca="1" si="54"/>
        <v>3.1684347961184369</v>
      </c>
      <c r="I289" s="53">
        <f t="shared" ca="1" si="55"/>
        <v>0</v>
      </c>
      <c r="J289" s="53">
        <f t="shared" ca="1" si="51"/>
        <v>0</v>
      </c>
      <c r="K289" s="53">
        <f t="shared" ca="1" si="56"/>
        <v>0</v>
      </c>
      <c r="L289" s="53">
        <f t="shared" ca="1" si="57"/>
        <v>0</v>
      </c>
      <c r="M289" s="53">
        <f t="shared" ca="1" si="58"/>
        <v>0</v>
      </c>
      <c r="N289" s="53">
        <f t="shared" ca="1" si="59"/>
        <v>0</v>
      </c>
    </row>
    <row r="290" spans="6:14" x14ac:dyDescent="0.3">
      <c r="F290" s="53">
        <f t="shared" ca="1" si="52"/>
        <v>3.4869254637284026</v>
      </c>
      <c r="G290" s="53">
        <f t="shared" ca="1" si="53"/>
        <v>15.704943171455623</v>
      </c>
      <c r="H290" s="53">
        <f t="shared" ca="1" si="54"/>
        <v>1.4189589395260731</v>
      </c>
      <c r="I290" s="53">
        <f t="shared" ca="1" si="55"/>
        <v>1</v>
      </c>
      <c r="J290" s="53">
        <f t="shared" ca="1" si="51"/>
        <v>-19.191868635184026</v>
      </c>
      <c r="K290" s="53">
        <f t="shared" ca="1" si="56"/>
        <v>-10.02910741335133</v>
      </c>
      <c r="L290" s="53">
        <f t="shared" ca="1" si="57"/>
        <v>-10.02910741335133</v>
      </c>
      <c r="M290" s="53">
        <f t="shared" ca="1" si="58"/>
        <v>-10.02910741335133</v>
      </c>
      <c r="N290" s="53">
        <f t="shared" ca="1" si="59"/>
        <v>-49.279190875238015</v>
      </c>
    </row>
    <row r="291" spans="6:14" x14ac:dyDescent="0.3">
      <c r="F291" s="53">
        <f t="shared" ca="1" si="52"/>
        <v>3.0730668686462668</v>
      </c>
      <c r="G291" s="53">
        <f t="shared" ca="1" si="53"/>
        <v>19.401588422698342</v>
      </c>
      <c r="H291" s="53">
        <f t="shared" ca="1" si="54"/>
        <v>1.3974959887880924</v>
      </c>
      <c r="I291" s="53">
        <f t="shared" ca="1" si="55"/>
        <v>1</v>
      </c>
      <c r="J291" s="53">
        <f t="shared" ca="1" si="51"/>
        <v>-22.474655291344611</v>
      </c>
      <c r="K291" s="53">
        <f t="shared" ca="1" si="56"/>
        <v>-13.811604467545973</v>
      </c>
      <c r="L291" s="53">
        <f t="shared" ca="1" si="57"/>
        <v>-13.811604467545973</v>
      </c>
      <c r="M291" s="53">
        <f t="shared" ca="1" si="58"/>
        <v>-13.811604467545973</v>
      </c>
      <c r="N291" s="53">
        <f t="shared" ca="1" si="59"/>
        <v>-63.909468693982532</v>
      </c>
    </row>
    <row r="292" spans="6:14" x14ac:dyDescent="0.3">
      <c r="F292" s="53">
        <f t="shared" ca="1" si="52"/>
        <v>3.0328125938204131</v>
      </c>
      <c r="G292" s="53">
        <f t="shared" ca="1" si="53"/>
        <v>15.830804260950437</v>
      </c>
      <c r="H292" s="53">
        <f t="shared" ca="1" si="54"/>
        <v>8.5747774985098975</v>
      </c>
      <c r="I292" s="53">
        <f t="shared" ca="1" si="55"/>
        <v>1</v>
      </c>
      <c r="J292" s="53">
        <f t="shared" ca="1" si="51"/>
        <v>-18.86361685477085</v>
      </c>
      <c r="K292" s="53">
        <f t="shared" ca="1" si="56"/>
        <v>18.468305733089153</v>
      </c>
      <c r="L292" s="53">
        <f t="shared" ca="1" si="57"/>
        <v>18.468305733089153</v>
      </c>
      <c r="M292" s="53">
        <f t="shared" ca="1" si="58"/>
        <v>18.468305733089153</v>
      </c>
      <c r="N292" s="53">
        <f t="shared" ca="1" si="59"/>
        <v>36.541300344496605</v>
      </c>
    </row>
    <row r="293" spans="6:14" x14ac:dyDescent="0.3">
      <c r="F293" s="53">
        <f t="shared" ca="1" si="52"/>
        <v>4.076930602272089</v>
      </c>
      <c r="G293" s="53">
        <f t="shared" ca="1" si="53"/>
        <v>15.551619595744343</v>
      </c>
      <c r="H293" s="53">
        <f t="shared" ca="1" si="54"/>
        <v>7.7141093172026958</v>
      </c>
      <c r="I293" s="53">
        <f t="shared" ca="1" si="55"/>
        <v>1</v>
      </c>
      <c r="J293" s="53">
        <f t="shared" ca="1" si="51"/>
        <v>-19.628550198016434</v>
      </c>
      <c r="K293" s="53">
        <f t="shared" ca="1" si="56"/>
        <v>15.30481767306644</v>
      </c>
      <c r="L293" s="53">
        <f t="shared" ca="1" si="57"/>
        <v>15.30481767306644</v>
      </c>
      <c r="M293" s="53">
        <f t="shared" ca="1" si="58"/>
        <v>15.30481767306644</v>
      </c>
      <c r="N293" s="53">
        <f t="shared" ca="1" si="59"/>
        <v>26.285902821182887</v>
      </c>
    </row>
    <row r="294" spans="6:14" x14ac:dyDescent="0.3">
      <c r="F294" s="53">
        <f t="shared" ca="1" si="52"/>
        <v>4.8586842849726608</v>
      </c>
      <c r="G294" s="53">
        <f t="shared" ca="1" si="53"/>
        <v>13.599924671936696</v>
      </c>
      <c r="H294" s="53">
        <f t="shared" ca="1" si="54"/>
        <v>0.10262096175433733</v>
      </c>
      <c r="I294" s="53">
        <f t="shared" ca="1" si="55"/>
        <v>1</v>
      </c>
      <c r="J294" s="53">
        <f t="shared" ca="1" si="51"/>
        <v>-18.458608956909359</v>
      </c>
      <c r="K294" s="53">
        <f t="shared" ca="1" si="56"/>
        <v>-13.189440824919346</v>
      </c>
      <c r="L294" s="53">
        <f t="shared" ca="1" si="57"/>
        <v>-13.189440824919346</v>
      </c>
      <c r="M294" s="53">
        <f t="shared" ca="1" si="58"/>
        <v>-13.189440824919346</v>
      </c>
      <c r="N294" s="53">
        <f t="shared" ca="1" si="59"/>
        <v>-58.026931431667393</v>
      </c>
    </row>
    <row r="295" spans="6:14" x14ac:dyDescent="0.3">
      <c r="F295" s="53">
        <f t="shared" ca="1" si="52"/>
        <v>4.0583771488071223</v>
      </c>
      <c r="G295" s="53">
        <f t="shared" ca="1" si="53"/>
        <v>13.858249267466373</v>
      </c>
      <c r="H295" s="53">
        <f t="shared" ca="1" si="54"/>
        <v>18.937381732993607</v>
      </c>
      <c r="I295" s="53">
        <f t="shared" ca="1" si="55"/>
        <v>1</v>
      </c>
      <c r="J295" s="53">
        <f t="shared" ca="1" si="51"/>
        <v>-17.916626416273495</v>
      </c>
      <c r="K295" s="53">
        <f t="shared" ca="1" si="56"/>
        <v>61.891277664508053</v>
      </c>
      <c r="L295" s="53">
        <f t="shared" ca="1" si="57"/>
        <v>61.891277664508053</v>
      </c>
      <c r="M295" s="53">
        <f t="shared" ca="1" si="58"/>
        <v>61.891277664508053</v>
      </c>
      <c r="N295" s="53">
        <f t="shared" ca="1" si="59"/>
        <v>167.75720657725066</v>
      </c>
    </row>
    <row r="296" spans="6:14" x14ac:dyDescent="0.3">
      <c r="F296" s="53">
        <f t="shared" ca="1" si="52"/>
        <v>4.5048546492338462</v>
      </c>
      <c r="G296" s="53">
        <f t="shared" ca="1" si="53"/>
        <v>14.989325587465462</v>
      </c>
      <c r="H296" s="53">
        <f t="shared" ca="1" si="54"/>
        <v>3.0858504565491121</v>
      </c>
      <c r="I296" s="53">
        <f t="shared" ca="1" si="55"/>
        <v>1</v>
      </c>
      <c r="J296" s="53">
        <f t="shared" ca="1" si="51"/>
        <v>-19.494180236699307</v>
      </c>
      <c r="K296" s="53">
        <f t="shared" ca="1" si="56"/>
        <v>-2.6459237612690139</v>
      </c>
      <c r="L296" s="53">
        <f t="shared" ca="1" si="57"/>
        <v>-2.6459237612690139</v>
      </c>
      <c r="M296" s="53">
        <f t="shared" ca="1" si="58"/>
        <v>-2.6459237612690139</v>
      </c>
      <c r="N296" s="53">
        <f t="shared" ca="1" si="59"/>
        <v>-27.431951520506349</v>
      </c>
    </row>
    <row r="297" spans="6:14" x14ac:dyDescent="0.3">
      <c r="F297" s="53">
        <f t="shared" ca="1" si="52"/>
        <v>0</v>
      </c>
      <c r="G297" s="53">
        <f t="shared" ca="1" si="53"/>
        <v>17.100249083546373</v>
      </c>
      <c r="H297" s="53">
        <f t="shared" ca="1" si="54"/>
        <v>9.4244935854552203</v>
      </c>
      <c r="I297" s="53">
        <f t="shared" ca="1" si="55"/>
        <v>0</v>
      </c>
      <c r="J297" s="53">
        <f t="shared" ca="1" si="51"/>
        <v>0</v>
      </c>
      <c r="K297" s="53">
        <f t="shared" ca="1" si="56"/>
        <v>0</v>
      </c>
      <c r="L297" s="53">
        <f t="shared" ca="1" si="57"/>
        <v>0</v>
      </c>
      <c r="M297" s="53">
        <f t="shared" ca="1" si="58"/>
        <v>0</v>
      </c>
      <c r="N297" s="53">
        <f t="shared" ca="1" si="59"/>
        <v>0</v>
      </c>
    </row>
    <row r="298" spans="6:14" x14ac:dyDescent="0.3">
      <c r="F298" s="53">
        <f t="shared" ca="1" si="52"/>
        <v>3.2039686093675757</v>
      </c>
      <c r="G298" s="53">
        <f t="shared" ca="1" si="53"/>
        <v>14.630704720076567</v>
      </c>
      <c r="H298" s="53">
        <f t="shared" ca="1" si="54"/>
        <v>8.2508672768346667</v>
      </c>
      <c r="I298" s="53">
        <f t="shared" ca="1" si="55"/>
        <v>1</v>
      </c>
      <c r="J298" s="53">
        <f t="shared" ca="1" si="51"/>
        <v>-17.834673329444144</v>
      </c>
      <c r="K298" s="53">
        <f t="shared" ca="1" si="56"/>
        <v>18.372764387262102</v>
      </c>
      <c r="L298" s="53">
        <f t="shared" ca="1" si="57"/>
        <v>18.372764387262102</v>
      </c>
      <c r="M298" s="53">
        <f t="shared" ca="1" si="58"/>
        <v>18.372764387262102</v>
      </c>
      <c r="N298" s="53">
        <f t="shared" ca="1" si="59"/>
        <v>37.283619832342161</v>
      </c>
    </row>
    <row r="299" spans="6:14" x14ac:dyDescent="0.3">
      <c r="F299" s="53">
        <f t="shared" ca="1" si="52"/>
        <v>4.617168601807224</v>
      </c>
      <c r="G299" s="53">
        <f t="shared" ca="1" si="53"/>
        <v>16.612956747752211</v>
      </c>
      <c r="H299" s="53">
        <f t="shared" ca="1" si="54"/>
        <v>4.9060805923984434</v>
      </c>
      <c r="I299" s="53">
        <f t="shared" ca="1" si="55"/>
        <v>1</v>
      </c>
      <c r="J299" s="53">
        <f t="shared" ca="1" si="51"/>
        <v>-21.230125349559437</v>
      </c>
      <c r="K299" s="53">
        <f t="shared" ca="1" si="56"/>
        <v>3.0113656218415628</v>
      </c>
      <c r="L299" s="53">
        <f t="shared" ca="1" si="57"/>
        <v>3.0113656218415628</v>
      </c>
      <c r="M299" s="53">
        <f t="shared" ca="1" si="58"/>
        <v>3.0113656218415628</v>
      </c>
      <c r="N299" s="53">
        <f t="shared" ca="1" si="59"/>
        <v>-12.196028484034748</v>
      </c>
    </row>
    <row r="300" spans="6:14" x14ac:dyDescent="0.3">
      <c r="F300" s="53">
        <f t="shared" ca="1" si="52"/>
        <v>4.9526150622814704</v>
      </c>
      <c r="G300" s="53">
        <f t="shared" ca="1" si="53"/>
        <v>16.838541392442892</v>
      </c>
      <c r="H300" s="53">
        <f t="shared" ca="1" si="54"/>
        <v>0.65594793830881093</v>
      </c>
      <c r="I300" s="53">
        <f t="shared" ca="1" si="55"/>
        <v>1</v>
      </c>
      <c r="J300" s="53">
        <f t="shared" ca="1" si="51"/>
        <v>-21.791156454724362</v>
      </c>
      <c r="K300" s="53">
        <f t="shared" ca="1" si="56"/>
        <v>-14.214749639207648</v>
      </c>
      <c r="L300" s="53">
        <f t="shared" ca="1" si="57"/>
        <v>-14.214749639207648</v>
      </c>
      <c r="M300" s="53">
        <f t="shared" ca="1" si="58"/>
        <v>-14.214749639207648</v>
      </c>
      <c r="N300" s="53">
        <f t="shared" ca="1" si="59"/>
        <v>-64.435405372347304</v>
      </c>
    </row>
    <row r="301" spans="6:14" x14ac:dyDescent="0.3">
      <c r="F301" s="53">
        <f t="shared" ca="1" si="52"/>
        <v>3.3975186885285975</v>
      </c>
      <c r="G301" s="53">
        <f t="shared" ca="1" si="53"/>
        <v>14.480660925585044</v>
      </c>
      <c r="H301" s="53">
        <f t="shared" ca="1" si="54"/>
        <v>0.96305318346193602</v>
      </c>
      <c r="I301" s="53">
        <f t="shared" ca="1" si="55"/>
        <v>1</v>
      </c>
      <c r="J301" s="53">
        <f t="shared" ca="1" si="51"/>
        <v>-17.878179614113641</v>
      </c>
      <c r="K301" s="53">
        <f t="shared" ca="1" si="56"/>
        <v>-10.628448191737299</v>
      </c>
      <c r="L301" s="53">
        <f t="shared" ca="1" si="57"/>
        <v>-10.628448191737299</v>
      </c>
      <c r="M301" s="53">
        <f t="shared" ca="1" si="58"/>
        <v>-10.628448191737299</v>
      </c>
      <c r="N301" s="53">
        <f t="shared" ca="1" si="59"/>
        <v>-49.763524189325537</v>
      </c>
    </row>
    <row r="302" spans="6:14" x14ac:dyDescent="0.3">
      <c r="F302" s="53">
        <f t="shared" ca="1" si="52"/>
        <v>0</v>
      </c>
      <c r="G302" s="53">
        <f t="shared" ca="1" si="53"/>
        <v>16.883426645558025</v>
      </c>
      <c r="H302" s="53">
        <f t="shared" ca="1" si="54"/>
        <v>20.615697350277451</v>
      </c>
      <c r="I302" s="53">
        <f t="shared" ca="1" si="55"/>
        <v>0</v>
      </c>
      <c r="J302" s="53">
        <f t="shared" ca="1" si="51"/>
        <v>0</v>
      </c>
      <c r="K302" s="53">
        <f t="shared" ca="1" si="56"/>
        <v>0</v>
      </c>
      <c r="L302" s="53">
        <f t="shared" ca="1" si="57"/>
        <v>0</v>
      </c>
      <c r="M302" s="53">
        <f t="shared" ca="1" si="58"/>
        <v>0</v>
      </c>
      <c r="N302" s="53">
        <f t="shared" ca="1" si="59"/>
        <v>0</v>
      </c>
    </row>
    <row r="303" spans="6:14" x14ac:dyDescent="0.3">
      <c r="F303" s="53">
        <f t="shared" ca="1" si="52"/>
        <v>4.4761496638623886</v>
      </c>
      <c r="G303" s="53">
        <f t="shared" ca="1" si="53"/>
        <v>11.717612537957365</v>
      </c>
      <c r="H303" s="53">
        <f t="shared" ca="1" si="54"/>
        <v>13.475443524790794</v>
      </c>
      <c r="I303" s="53">
        <f t="shared" ca="1" si="55"/>
        <v>1</v>
      </c>
      <c r="J303" s="53">
        <f t="shared" ca="1" si="51"/>
        <v>-16.193762201819752</v>
      </c>
      <c r="K303" s="53">
        <f t="shared" ca="1" si="56"/>
        <v>42.184161561205812</v>
      </c>
      <c r="L303" s="53">
        <f t="shared" ca="1" si="57"/>
        <v>42.184161561205812</v>
      </c>
      <c r="M303" s="53">
        <f t="shared" ca="1" si="58"/>
        <v>42.184161561205812</v>
      </c>
      <c r="N303" s="53">
        <f t="shared" ca="1" si="59"/>
        <v>110.35872248179768</v>
      </c>
    </row>
    <row r="304" spans="6:14" x14ac:dyDescent="0.3">
      <c r="F304" s="53">
        <f t="shared" ca="1" si="52"/>
        <v>4.4375797367956604</v>
      </c>
      <c r="G304" s="53">
        <f t="shared" ca="1" si="53"/>
        <v>19.421798821865554</v>
      </c>
      <c r="H304" s="53">
        <f t="shared" ca="1" si="54"/>
        <v>1.4818134476354439</v>
      </c>
      <c r="I304" s="53">
        <f t="shared" ca="1" si="55"/>
        <v>1</v>
      </c>
      <c r="J304" s="53">
        <f t="shared" ca="1" si="51"/>
        <v>-23.859378558661213</v>
      </c>
      <c r="K304" s="53">
        <f t="shared" ca="1" si="56"/>
        <v>-13.494545031323778</v>
      </c>
      <c r="L304" s="53">
        <f t="shared" ca="1" si="57"/>
        <v>-13.494545031323778</v>
      </c>
      <c r="M304" s="53">
        <f t="shared" ca="1" si="58"/>
        <v>-13.494545031323778</v>
      </c>
      <c r="N304" s="53">
        <f t="shared" ca="1" si="59"/>
        <v>-64.34301365263255</v>
      </c>
    </row>
    <row r="305" spans="6:14" x14ac:dyDescent="0.3">
      <c r="F305" s="53">
        <f t="shared" ca="1" si="52"/>
        <v>0</v>
      </c>
      <c r="G305" s="53">
        <f t="shared" ca="1" si="53"/>
        <v>16.278008155380423</v>
      </c>
      <c r="H305" s="53">
        <f t="shared" ca="1" si="54"/>
        <v>0.94798377118846722</v>
      </c>
      <c r="I305" s="53">
        <f t="shared" ca="1" si="55"/>
        <v>0</v>
      </c>
      <c r="J305" s="53">
        <f t="shared" ca="1" si="51"/>
        <v>0</v>
      </c>
      <c r="K305" s="53">
        <f t="shared" ca="1" si="56"/>
        <v>0</v>
      </c>
      <c r="L305" s="53">
        <f t="shared" ca="1" si="57"/>
        <v>0</v>
      </c>
      <c r="M305" s="53">
        <f t="shared" ca="1" si="58"/>
        <v>0</v>
      </c>
      <c r="N305" s="53">
        <f t="shared" ca="1" si="59"/>
        <v>0</v>
      </c>
    </row>
    <row r="306" spans="6:14" x14ac:dyDescent="0.3">
      <c r="F306" s="53">
        <f t="shared" ca="1" si="52"/>
        <v>3.2051820102737212</v>
      </c>
      <c r="G306" s="53">
        <f t="shared" ca="1" si="53"/>
        <v>16.516810072231301</v>
      </c>
      <c r="H306" s="53">
        <f t="shared" ca="1" si="54"/>
        <v>7.4436921167758872</v>
      </c>
      <c r="I306" s="53">
        <f t="shared" ca="1" si="55"/>
        <v>1</v>
      </c>
      <c r="J306" s="53">
        <f t="shared" ca="1" si="51"/>
        <v>-19.721992082505022</v>
      </c>
      <c r="K306" s="53">
        <f t="shared" ca="1" si="56"/>
        <v>13.257958394872247</v>
      </c>
      <c r="L306" s="53">
        <f t="shared" ca="1" si="57"/>
        <v>13.257958394872247</v>
      </c>
      <c r="M306" s="53">
        <f t="shared" ca="1" si="58"/>
        <v>13.257958394872247</v>
      </c>
      <c r="N306" s="53">
        <f t="shared" ca="1" si="59"/>
        <v>20.05188310211172</v>
      </c>
    </row>
    <row r="307" spans="6:14" x14ac:dyDescent="0.3">
      <c r="F307" s="53">
        <f t="shared" ca="1" si="52"/>
        <v>4.6601439795735482</v>
      </c>
      <c r="G307" s="53">
        <f t="shared" ca="1" si="53"/>
        <v>16.004892880740201</v>
      </c>
      <c r="H307" s="53">
        <f t="shared" ca="1" si="54"/>
        <v>9.0295921730757183</v>
      </c>
      <c r="I307" s="53">
        <f t="shared" ca="1" si="55"/>
        <v>1</v>
      </c>
      <c r="J307" s="53">
        <f t="shared" ca="1" si="51"/>
        <v>-20.665036860313748</v>
      </c>
      <c r="K307" s="53">
        <f t="shared" ca="1" si="56"/>
        <v>20.113475811562672</v>
      </c>
      <c r="L307" s="53">
        <f t="shared" ca="1" si="57"/>
        <v>20.113475811562672</v>
      </c>
      <c r="M307" s="53">
        <f t="shared" ca="1" si="58"/>
        <v>20.113475811562672</v>
      </c>
      <c r="N307" s="53">
        <f t="shared" ca="1" si="59"/>
        <v>39.675390574374269</v>
      </c>
    </row>
    <row r="308" spans="6:14" x14ac:dyDescent="0.3">
      <c r="F308" s="53">
        <f t="shared" ca="1" si="52"/>
        <v>4.9759220366646142</v>
      </c>
      <c r="G308" s="53">
        <f t="shared" ca="1" si="53"/>
        <v>14.905550802721883</v>
      </c>
      <c r="H308" s="53">
        <f t="shared" ca="1" si="54"/>
        <v>13.312005554467012</v>
      </c>
      <c r="I308" s="53">
        <f t="shared" ca="1" si="55"/>
        <v>1</v>
      </c>
      <c r="J308" s="53">
        <f t="shared" ca="1" si="51"/>
        <v>-19.881472839386497</v>
      </c>
      <c r="K308" s="53">
        <f t="shared" ca="1" si="56"/>
        <v>38.342471415146164</v>
      </c>
      <c r="L308" s="53">
        <f t="shared" ca="1" si="57"/>
        <v>38.342471415146164</v>
      </c>
      <c r="M308" s="53">
        <f t="shared" ca="1" si="58"/>
        <v>38.342471415146164</v>
      </c>
      <c r="N308" s="53">
        <f t="shared" ca="1" si="59"/>
        <v>95.145941406052003</v>
      </c>
    </row>
    <row r="309" spans="6:14" x14ac:dyDescent="0.3">
      <c r="F309" s="53">
        <f t="shared" ca="1" si="52"/>
        <v>3.1454618441331208</v>
      </c>
      <c r="G309" s="53">
        <f t="shared" ca="1" si="53"/>
        <v>12.710798410760479</v>
      </c>
      <c r="H309" s="53">
        <f t="shared" ca="1" si="54"/>
        <v>17.002431310067873</v>
      </c>
      <c r="I309" s="53">
        <f t="shared" ca="1" si="55"/>
        <v>1</v>
      </c>
      <c r="J309" s="53">
        <f t="shared" ca="1" si="51"/>
        <v>-15.856260254893598</v>
      </c>
      <c r="K309" s="53">
        <f t="shared" ca="1" si="56"/>
        <v>55.298926829511018</v>
      </c>
      <c r="L309" s="53">
        <f t="shared" ca="1" si="57"/>
        <v>55.298926829511018</v>
      </c>
      <c r="M309" s="53">
        <f t="shared" ca="1" si="58"/>
        <v>55.298926829511018</v>
      </c>
      <c r="N309" s="53">
        <f t="shared" ca="1" si="59"/>
        <v>150.04052023363946</v>
      </c>
    </row>
    <row r="310" spans="6:14" x14ac:dyDescent="0.3">
      <c r="F310" s="53">
        <f t="shared" ca="1" si="52"/>
        <v>4.2205233360228327</v>
      </c>
      <c r="G310" s="53">
        <f t="shared" ca="1" si="53"/>
        <v>18.415256069534188</v>
      </c>
      <c r="H310" s="53">
        <f t="shared" ca="1" si="54"/>
        <v>1.8547590885125311</v>
      </c>
      <c r="I310" s="53">
        <f t="shared" ca="1" si="55"/>
        <v>1</v>
      </c>
      <c r="J310" s="53">
        <f t="shared" ca="1" si="51"/>
        <v>-22.63577940555702</v>
      </c>
      <c r="K310" s="53">
        <f t="shared" ca="1" si="56"/>
        <v>-10.996219715484063</v>
      </c>
      <c r="L310" s="53">
        <f t="shared" ca="1" si="57"/>
        <v>-10.996219715484063</v>
      </c>
      <c r="M310" s="53">
        <f t="shared" ca="1" si="58"/>
        <v>-10.996219715484063</v>
      </c>
      <c r="N310" s="53">
        <f t="shared" ca="1" si="59"/>
        <v>-55.62443855200921</v>
      </c>
    </row>
    <row r="311" spans="6:14" x14ac:dyDescent="0.3">
      <c r="F311" s="53">
        <f t="shared" ca="1" si="52"/>
        <v>0</v>
      </c>
      <c r="G311" s="53">
        <f t="shared" ca="1" si="53"/>
        <v>16.016169671364253</v>
      </c>
      <c r="H311" s="53">
        <f t="shared" ca="1" si="54"/>
        <v>3.326229448259391</v>
      </c>
      <c r="I311" s="53">
        <f t="shared" ca="1" si="55"/>
        <v>0</v>
      </c>
      <c r="J311" s="53">
        <f t="shared" ca="1" si="51"/>
        <v>0</v>
      </c>
      <c r="K311" s="53">
        <f t="shared" ca="1" si="56"/>
        <v>0</v>
      </c>
      <c r="L311" s="53">
        <f t="shared" ca="1" si="57"/>
        <v>0</v>
      </c>
      <c r="M311" s="53">
        <f t="shared" ca="1" si="58"/>
        <v>0</v>
      </c>
      <c r="N311" s="53">
        <f t="shared" ca="1" si="59"/>
        <v>0</v>
      </c>
    </row>
    <row r="312" spans="6:14" x14ac:dyDescent="0.3">
      <c r="F312" s="53">
        <f t="shared" ca="1" si="52"/>
        <v>0</v>
      </c>
      <c r="G312" s="53">
        <f t="shared" ca="1" si="53"/>
        <v>17.469861882603293</v>
      </c>
      <c r="H312" s="53">
        <f t="shared" ca="1" si="54"/>
        <v>10.554289667026504</v>
      </c>
      <c r="I312" s="53">
        <f t="shared" ca="1" si="55"/>
        <v>0</v>
      </c>
      <c r="J312" s="53">
        <f t="shared" ca="1" si="51"/>
        <v>0</v>
      </c>
      <c r="K312" s="53">
        <f t="shared" ca="1" si="56"/>
        <v>0</v>
      </c>
      <c r="L312" s="53">
        <f t="shared" ca="1" si="57"/>
        <v>0</v>
      </c>
      <c r="M312" s="53">
        <f t="shared" ca="1" si="58"/>
        <v>0</v>
      </c>
      <c r="N312" s="53">
        <f t="shared" ca="1" si="59"/>
        <v>0</v>
      </c>
    </row>
    <row r="313" spans="6:14" x14ac:dyDescent="0.3">
      <c r="F313" s="53">
        <f t="shared" ca="1" si="52"/>
        <v>3.0102415304603358</v>
      </c>
      <c r="G313" s="53">
        <f t="shared" ca="1" si="53"/>
        <v>15.000649375908667</v>
      </c>
      <c r="H313" s="53">
        <f t="shared" ca="1" si="54"/>
        <v>5.7115518044625002</v>
      </c>
      <c r="I313" s="53">
        <f t="shared" ca="1" si="55"/>
        <v>1</v>
      </c>
      <c r="J313" s="53">
        <f t="shared" ca="1" si="51"/>
        <v>-18.010890906369003</v>
      </c>
      <c r="K313" s="53">
        <f t="shared" ca="1" si="56"/>
        <v>7.8455578419413339</v>
      </c>
      <c r="L313" s="53">
        <f t="shared" ca="1" si="57"/>
        <v>7.8455578419413339</v>
      </c>
      <c r="M313" s="53">
        <f t="shared" ca="1" si="58"/>
        <v>7.8455578419413339</v>
      </c>
      <c r="N313" s="53">
        <f t="shared" ca="1" si="59"/>
        <v>5.5257826194549988</v>
      </c>
    </row>
    <row r="314" spans="6:14" x14ac:dyDescent="0.3">
      <c r="F314" s="53">
        <f t="shared" ca="1" si="52"/>
        <v>3.76044566316398</v>
      </c>
      <c r="G314" s="53">
        <f t="shared" ca="1" si="53"/>
        <v>16.482332456556716</v>
      </c>
      <c r="H314" s="53">
        <f t="shared" ca="1" si="54"/>
        <v>3.803505935815231</v>
      </c>
      <c r="I314" s="53">
        <f t="shared" ca="1" si="55"/>
        <v>1</v>
      </c>
      <c r="J314" s="53">
        <f t="shared" ca="1" si="51"/>
        <v>-20.242778119720697</v>
      </c>
      <c r="K314" s="53">
        <f t="shared" ca="1" si="56"/>
        <v>-1.2683087132957915</v>
      </c>
      <c r="L314" s="53">
        <f t="shared" ca="1" si="57"/>
        <v>-1.2683087132957915</v>
      </c>
      <c r="M314" s="53">
        <f t="shared" ca="1" si="58"/>
        <v>-1.2683087132957915</v>
      </c>
      <c r="N314" s="53">
        <f t="shared" ca="1" si="59"/>
        <v>-24.047704259608071</v>
      </c>
    </row>
    <row r="315" spans="6:14" x14ac:dyDescent="0.3">
      <c r="F315" s="53">
        <f t="shared" ca="1" si="52"/>
        <v>4.8613400652450629</v>
      </c>
      <c r="G315" s="53">
        <f t="shared" ca="1" si="53"/>
        <v>16.094326544199472</v>
      </c>
      <c r="H315" s="53">
        <f t="shared" ca="1" si="54"/>
        <v>11.762474099431754</v>
      </c>
      <c r="I315" s="53">
        <f t="shared" ca="1" si="55"/>
        <v>1</v>
      </c>
      <c r="J315" s="53">
        <f t="shared" ca="1" si="51"/>
        <v>-20.955666609444535</v>
      </c>
      <c r="K315" s="53">
        <f t="shared" ca="1" si="56"/>
        <v>30.955569853527546</v>
      </c>
      <c r="L315" s="53">
        <f t="shared" ca="1" si="57"/>
        <v>30.955569853527546</v>
      </c>
      <c r="M315" s="53">
        <f t="shared" ca="1" si="58"/>
        <v>30.955569853527546</v>
      </c>
      <c r="N315" s="53">
        <f t="shared" ca="1" si="59"/>
        <v>71.9110429511381</v>
      </c>
    </row>
    <row r="316" spans="6:14" x14ac:dyDescent="0.3">
      <c r="F316" s="53">
        <f t="shared" ca="1" si="52"/>
        <v>4.7392224567958481</v>
      </c>
      <c r="G316" s="53">
        <f t="shared" ca="1" si="53"/>
        <v>17.078481087145079</v>
      </c>
      <c r="H316" s="53">
        <f t="shared" ca="1" si="54"/>
        <v>1.092251884626863</v>
      </c>
      <c r="I316" s="53">
        <f t="shared" ca="1" si="55"/>
        <v>1</v>
      </c>
      <c r="J316" s="53">
        <f t="shared" ca="1" si="51"/>
        <v>-21.817703543940926</v>
      </c>
      <c r="K316" s="53">
        <f t="shared" ca="1" si="56"/>
        <v>-12.709473548637627</v>
      </c>
      <c r="L316" s="53">
        <f t="shared" ca="1" si="57"/>
        <v>-12.709473548637627</v>
      </c>
      <c r="M316" s="53">
        <f t="shared" ca="1" si="58"/>
        <v>-12.709473548637627</v>
      </c>
      <c r="N316" s="53">
        <f t="shared" ca="1" si="59"/>
        <v>-59.946124189853805</v>
      </c>
    </row>
    <row r="317" spans="6:14" x14ac:dyDescent="0.3">
      <c r="F317" s="53">
        <f t="shared" ca="1" si="52"/>
        <v>3.9510719525988942</v>
      </c>
      <c r="G317" s="53">
        <f t="shared" ca="1" si="53"/>
        <v>15.791857043905683</v>
      </c>
      <c r="H317" s="53">
        <f t="shared" ca="1" si="54"/>
        <v>3.6069663273126942</v>
      </c>
      <c r="I317" s="53">
        <f t="shared" ca="1" si="55"/>
        <v>1</v>
      </c>
      <c r="J317" s="53">
        <f t="shared" ca="1" si="51"/>
        <v>-19.742928996504578</v>
      </c>
      <c r="K317" s="53">
        <f t="shared" ca="1" si="56"/>
        <v>-1.3639917346549062</v>
      </c>
      <c r="L317" s="53">
        <f t="shared" ca="1" si="57"/>
        <v>-1.3639917346549062</v>
      </c>
      <c r="M317" s="53">
        <f t="shared" ca="1" si="58"/>
        <v>-1.3639917346549062</v>
      </c>
      <c r="N317" s="53">
        <f t="shared" ca="1" si="59"/>
        <v>-23.834904200469296</v>
      </c>
    </row>
    <row r="318" spans="6:14" x14ac:dyDescent="0.3">
      <c r="F318" s="53">
        <f t="shared" ca="1" si="52"/>
        <v>4.2474053127046325</v>
      </c>
      <c r="G318" s="53">
        <f t="shared" ca="1" si="53"/>
        <v>12.92005292213738</v>
      </c>
      <c r="H318" s="53">
        <f t="shared" ca="1" si="54"/>
        <v>7.9420693057390843E-2</v>
      </c>
      <c r="I318" s="53">
        <f t="shared" ca="1" si="55"/>
        <v>1</v>
      </c>
      <c r="J318" s="53">
        <f t="shared" ca="1" si="51"/>
        <v>-17.167458234842012</v>
      </c>
      <c r="K318" s="53">
        <f t="shared" ca="1" si="56"/>
        <v>-12.602370149907816</v>
      </c>
      <c r="L318" s="53">
        <f t="shared" ca="1" si="57"/>
        <v>-12.602370149907816</v>
      </c>
      <c r="M318" s="53">
        <f t="shared" ca="1" si="58"/>
        <v>-12.602370149907816</v>
      </c>
      <c r="N318" s="53">
        <f t="shared" ca="1" si="59"/>
        <v>-54.974568684565455</v>
      </c>
    </row>
    <row r="319" spans="6:14" x14ac:dyDescent="0.3">
      <c r="F319" s="53">
        <f t="shared" ca="1" si="52"/>
        <v>3.7260757877322312</v>
      </c>
      <c r="G319" s="53">
        <f t="shared" ca="1" si="53"/>
        <v>17.386979919132077</v>
      </c>
      <c r="H319" s="53">
        <f t="shared" ca="1" si="54"/>
        <v>46.801266472916843</v>
      </c>
      <c r="I319" s="53">
        <f t="shared" ca="1" si="55"/>
        <v>1</v>
      </c>
      <c r="J319" s="53">
        <f t="shared" ca="1" si="51"/>
        <v>-21.113055706864309</v>
      </c>
      <c r="K319" s="53">
        <f t="shared" ca="1" si="56"/>
        <v>169.8180859725353</v>
      </c>
      <c r="L319" s="53">
        <f t="shared" ca="1" si="57"/>
        <v>169.8180859725353</v>
      </c>
      <c r="M319" s="53">
        <f t="shared" ca="1" si="58"/>
        <v>169.8180859725353</v>
      </c>
      <c r="N319" s="53">
        <f t="shared" ca="1" si="59"/>
        <v>488.34120221074159</v>
      </c>
    </row>
    <row r="320" spans="6:14" x14ac:dyDescent="0.3">
      <c r="F320" s="53">
        <f t="shared" ca="1" si="52"/>
        <v>0</v>
      </c>
      <c r="G320" s="53">
        <f t="shared" ca="1" si="53"/>
        <v>18.112011889984842</v>
      </c>
      <c r="H320" s="53">
        <f t="shared" ca="1" si="54"/>
        <v>2.6075581479204177</v>
      </c>
      <c r="I320" s="53">
        <f t="shared" ca="1" si="55"/>
        <v>0</v>
      </c>
      <c r="J320" s="53">
        <f t="shared" ca="1" si="51"/>
        <v>0</v>
      </c>
      <c r="K320" s="53">
        <f t="shared" ca="1" si="56"/>
        <v>0</v>
      </c>
      <c r="L320" s="53">
        <f t="shared" ca="1" si="57"/>
        <v>0</v>
      </c>
      <c r="M320" s="53">
        <f t="shared" ca="1" si="58"/>
        <v>0</v>
      </c>
      <c r="N320" s="53">
        <f t="shared" ca="1" si="59"/>
        <v>0</v>
      </c>
    </row>
    <row r="321" spans="6:14" x14ac:dyDescent="0.3">
      <c r="F321" s="53">
        <f t="shared" ca="1" si="52"/>
        <v>3.2871607299069656</v>
      </c>
      <c r="G321" s="53">
        <f t="shared" ca="1" si="53"/>
        <v>12.770253313413285</v>
      </c>
      <c r="H321" s="53">
        <f t="shared" ca="1" si="54"/>
        <v>18.839869309257587</v>
      </c>
      <c r="I321" s="53">
        <f t="shared" ca="1" si="55"/>
        <v>1</v>
      </c>
      <c r="J321" s="53">
        <f t="shared" ca="1" si="51"/>
        <v>-16.05741404332025</v>
      </c>
      <c r="K321" s="53">
        <f t="shared" ca="1" si="56"/>
        <v>62.589223923617062</v>
      </c>
      <c r="L321" s="53">
        <f t="shared" ca="1" si="57"/>
        <v>62.589223923617062</v>
      </c>
      <c r="M321" s="53">
        <f t="shared" ca="1" si="58"/>
        <v>62.589223923617062</v>
      </c>
      <c r="N321" s="53">
        <f t="shared" ca="1" si="59"/>
        <v>171.71025772753094</v>
      </c>
    </row>
    <row r="322" spans="6:14" x14ac:dyDescent="0.3">
      <c r="F322" s="53">
        <f t="shared" ca="1" si="52"/>
        <v>3.0948190485271319</v>
      </c>
      <c r="G322" s="53">
        <f t="shared" ca="1" si="53"/>
        <v>13.123480504600401</v>
      </c>
      <c r="H322" s="53">
        <f t="shared" ca="1" si="54"/>
        <v>6.7373439428324717</v>
      </c>
      <c r="I322" s="53">
        <f t="shared" ca="1" si="55"/>
        <v>1</v>
      </c>
      <c r="J322" s="53">
        <f t="shared" ca="1" si="51"/>
        <v>-16.218299553127533</v>
      </c>
      <c r="K322" s="53">
        <f t="shared" ca="1" si="56"/>
        <v>13.825895266729486</v>
      </c>
      <c r="L322" s="53">
        <f t="shared" ca="1" si="57"/>
        <v>13.825895266729486</v>
      </c>
      <c r="M322" s="53">
        <f t="shared" ca="1" si="58"/>
        <v>13.825895266729486</v>
      </c>
      <c r="N322" s="53">
        <f t="shared" ca="1" si="59"/>
        <v>25.259386247060924</v>
      </c>
    </row>
    <row r="323" spans="6:14" x14ac:dyDescent="0.3">
      <c r="F323" s="53">
        <f t="shared" ca="1" si="52"/>
        <v>3.3112271460715732</v>
      </c>
      <c r="G323" s="53">
        <f t="shared" ca="1" si="53"/>
        <v>17.504984868818624</v>
      </c>
      <c r="H323" s="53">
        <f t="shared" ca="1" si="54"/>
        <v>10.670966038590453</v>
      </c>
      <c r="I323" s="53">
        <f t="shared" ca="1" si="55"/>
        <v>1</v>
      </c>
      <c r="J323" s="53">
        <f t="shared" ca="1" si="51"/>
        <v>-20.816212014890198</v>
      </c>
      <c r="K323" s="53">
        <f t="shared" ca="1" si="56"/>
        <v>25.178879285543189</v>
      </c>
      <c r="L323" s="53">
        <f t="shared" ca="1" si="57"/>
        <v>25.178879285543189</v>
      </c>
      <c r="M323" s="53">
        <f t="shared" ca="1" si="58"/>
        <v>25.178879285543189</v>
      </c>
      <c r="N323" s="53">
        <f t="shared" ca="1" si="59"/>
        <v>54.72042584173937</v>
      </c>
    </row>
    <row r="324" spans="6:14" x14ac:dyDescent="0.3">
      <c r="F324" s="53">
        <f t="shared" ca="1" si="52"/>
        <v>4.9066841544646316</v>
      </c>
      <c r="G324" s="53">
        <f t="shared" ca="1" si="53"/>
        <v>14.932022278584688</v>
      </c>
      <c r="H324" s="53">
        <f t="shared" ca="1" si="54"/>
        <v>12.380246792923186</v>
      </c>
      <c r="I324" s="53">
        <f t="shared" ca="1" si="55"/>
        <v>1</v>
      </c>
      <c r="J324" s="53">
        <f t="shared" ca="1" si="51"/>
        <v>-19.838706433049317</v>
      </c>
      <c r="K324" s="53">
        <f t="shared" ca="1" si="56"/>
        <v>34.588964893108056</v>
      </c>
      <c r="L324" s="53">
        <f t="shared" ca="1" si="57"/>
        <v>34.588964893108056</v>
      </c>
      <c r="M324" s="53">
        <f t="shared" ca="1" si="58"/>
        <v>34.588964893108056</v>
      </c>
      <c r="N324" s="53">
        <f t="shared" ca="1" si="59"/>
        <v>83.928188246274857</v>
      </c>
    </row>
    <row r="325" spans="6:14" x14ac:dyDescent="0.3">
      <c r="F325" s="53">
        <f t="shared" ca="1" si="52"/>
        <v>0</v>
      </c>
      <c r="G325" s="53">
        <f t="shared" ca="1" si="53"/>
        <v>16.62805041605921</v>
      </c>
      <c r="H325" s="53">
        <f t="shared" ca="1" si="54"/>
        <v>2.7041220450758461</v>
      </c>
      <c r="I325" s="53">
        <f t="shared" ca="1" si="55"/>
        <v>0</v>
      </c>
      <c r="J325" s="53">
        <f t="shared" ca="1" si="51"/>
        <v>0</v>
      </c>
      <c r="K325" s="53">
        <f t="shared" ca="1" si="56"/>
        <v>0</v>
      </c>
      <c r="L325" s="53">
        <f t="shared" ca="1" si="57"/>
        <v>0</v>
      </c>
      <c r="M325" s="53">
        <f t="shared" ca="1" si="58"/>
        <v>0</v>
      </c>
      <c r="N325" s="53">
        <f t="shared" ca="1" si="59"/>
        <v>0</v>
      </c>
    </row>
    <row r="326" spans="6:14" x14ac:dyDescent="0.3">
      <c r="F326" s="53">
        <f t="shared" ca="1" si="52"/>
        <v>4.5507173411972781</v>
      </c>
      <c r="G326" s="53">
        <f t="shared" ca="1" si="53"/>
        <v>15.502900444134619</v>
      </c>
      <c r="H326" s="53">
        <f t="shared" ca="1" si="54"/>
        <v>9.1201611723871104E-2</v>
      </c>
      <c r="I326" s="53">
        <f t="shared" ca="1" si="55"/>
        <v>1</v>
      </c>
      <c r="J326" s="53">
        <f t="shared" ref="J326:J389" ca="1" si="60">(H326*C333-G326-F326)*I326</f>
        <v>-20.053617785331898</v>
      </c>
      <c r="K326" s="53">
        <f t="shared" ca="1" si="56"/>
        <v>-15.138093997239135</v>
      </c>
      <c r="L326" s="53">
        <f t="shared" ca="1" si="57"/>
        <v>-15.138093997239135</v>
      </c>
      <c r="M326" s="53">
        <f t="shared" ca="1" si="58"/>
        <v>-15.138093997239135</v>
      </c>
      <c r="N326" s="53">
        <f t="shared" ca="1" si="59"/>
        <v>-65.467899777049311</v>
      </c>
    </row>
    <row r="327" spans="6:14" x14ac:dyDescent="0.3">
      <c r="F327" s="53">
        <f t="shared" ref="F327:F390" ca="1" si="61">IF(RAND()&lt;=$C$5,3+(RAND()*2),0)</f>
        <v>0</v>
      </c>
      <c r="G327" s="53">
        <f t="shared" ref="G327:G390" ca="1" si="62">_xlfn.NORM.INV(RAND(),$C$8,$C$9)</f>
        <v>13.984832633907125</v>
      </c>
      <c r="H327" s="53">
        <f t="shared" ref="H327:H390" ca="1" si="63">-1*LN(1-RAND())/(1/10)</f>
        <v>13.04729193682768</v>
      </c>
      <c r="I327" s="53">
        <f t="shared" ca="1" si="55"/>
        <v>0</v>
      </c>
      <c r="J327" s="53">
        <f t="shared" ca="1" si="60"/>
        <v>0</v>
      </c>
      <c r="K327" s="53">
        <f t="shared" ca="1" si="56"/>
        <v>0</v>
      </c>
      <c r="L327" s="53">
        <f t="shared" ca="1" si="57"/>
        <v>0</v>
      </c>
      <c r="M327" s="53">
        <f t="shared" ca="1" si="58"/>
        <v>0</v>
      </c>
      <c r="N327" s="53">
        <f t="shared" ca="1" si="59"/>
        <v>0</v>
      </c>
    </row>
    <row r="328" spans="6:14" x14ac:dyDescent="0.3">
      <c r="F328" s="53">
        <f t="shared" ca="1" si="61"/>
        <v>4.7998855500115791</v>
      </c>
      <c r="G328" s="53">
        <f t="shared" ca="1" si="62"/>
        <v>17.617927715879919</v>
      </c>
      <c r="H328" s="53">
        <f t="shared" ca="1" si="63"/>
        <v>4.6921606880408424</v>
      </c>
      <c r="I328" s="53">
        <f t="shared" ca="1" si="55"/>
        <v>1</v>
      </c>
      <c r="J328" s="53">
        <f t="shared" ca="1" si="60"/>
        <v>-22.417813265891496</v>
      </c>
      <c r="K328" s="53">
        <f t="shared" ca="1" si="56"/>
        <v>1.1507150362834508</v>
      </c>
      <c r="L328" s="53">
        <f t="shared" ca="1" si="57"/>
        <v>1.1507150362834508</v>
      </c>
      <c r="M328" s="53">
        <f t="shared" ca="1" si="58"/>
        <v>1.1507150362834508</v>
      </c>
      <c r="N328" s="53">
        <f t="shared" ca="1" si="59"/>
        <v>-18.965668157041144</v>
      </c>
    </row>
    <row r="329" spans="6:14" x14ac:dyDescent="0.3">
      <c r="F329" s="53">
        <f t="shared" ca="1" si="61"/>
        <v>4.4020049072099106</v>
      </c>
      <c r="G329" s="53">
        <f t="shared" ca="1" si="62"/>
        <v>17.231504886555616</v>
      </c>
      <c r="H329" s="53">
        <f t="shared" ca="1" si="63"/>
        <v>9.2829646045578134</v>
      </c>
      <c r="I329" s="53">
        <f t="shared" ca="1" si="55"/>
        <v>1</v>
      </c>
      <c r="J329" s="53">
        <f t="shared" ca="1" si="60"/>
        <v>-21.633509793765526</v>
      </c>
      <c r="K329" s="53">
        <f t="shared" ca="1" si="56"/>
        <v>19.900353531675638</v>
      </c>
      <c r="L329" s="53">
        <f t="shared" ca="1" si="57"/>
        <v>19.900353531675638</v>
      </c>
      <c r="M329" s="53">
        <f t="shared" ca="1" si="58"/>
        <v>19.900353531675638</v>
      </c>
      <c r="N329" s="53">
        <f t="shared" ca="1" si="59"/>
        <v>38.06755080126139</v>
      </c>
    </row>
    <row r="330" spans="6:14" x14ac:dyDescent="0.3">
      <c r="F330" s="53">
        <f t="shared" ca="1" si="61"/>
        <v>3.2614187400301198</v>
      </c>
      <c r="G330" s="53">
        <f t="shared" ca="1" si="62"/>
        <v>15.934902394326652</v>
      </c>
      <c r="H330" s="53">
        <f t="shared" ca="1" si="63"/>
        <v>10.054056158309967</v>
      </c>
      <c r="I330" s="53">
        <f t="shared" ca="1" si="55"/>
        <v>1</v>
      </c>
      <c r="J330" s="53">
        <f t="shared" ca="1" si="60"/>
        <v>-19.196321134356772</v>
      </c>
      <c r="K330" s="53">
        <f t="shared" ca="1" si="56"/>
        <v>24.281322238913216</v>
      </c>
      <c r="L330" s="53">
        <f t="shared" ca="1" si="57"/>
        <v>24.281322238913216</v>
      </c>
      <c r="M330" s="53">
        <f t="shared" ca="1" si="58"/>
        <v>24.281322238913216</v>
      </c>
      <c r="N330" s="53">
        <f t="shared" ca="1" si="59"/>
        <v>53.647645582382879</v>
      </c>
    </row>
    <row r="331" spans="6:14" x14ac:dyDescent="0.3">
      <c r="F331" s="53">
        <f t="shared" ca="1" si="61"/>
        <v>4.3637891615516402</v>
      </c>
      <c r="G331" s="53">
        <f t="shared" ca="1" si="62"/>
        <v>15.865411384555687</v>
      </c>
      <c r="H331" s="53">
        <f t="shared" ca="1" si="63"/>
        <v>1.5075308602524233</v>
      </c>
      <c r="I331" s="53">
        <f t="shared" ca="1" si="55"/>
        <v>1</v>
      </c>
      <c r="J331" s="53">
        <f t="shared" ca="1" si="60"/>
        <v>-20.229200546107329</v>
      </c>
      <c r="K331" s="53">
        <f t="shared" ca="1" si="56"/>
        <v>-9.8352879435459926</v>
      </c>
      <c r="L331" s="53">
        <f t="shared" ca="1" si="57"/>
        <v>-9.8352879435459926</v>
      </c>
      <c r="M331" s="53">
        <f t="shared" ca="1" si="58"/>
        <v>-9.8352879435459926</v>
      </c>
      <c r="N331" s="53">
        <f t="shared" ca="1" si="59"/>
        <v>-49.735064376745306</v>
      </c>
    </row>
    <row r="332" spans="6:14" x14ac:dyDescent="0.3">
      <c r="F332" s="53">
        <f t="shared" ca="1" si="61"/>
        <v>3.0169302909900324</v>
      </c>
      <c r="G332" s="53">
        <f t="shared" ca="1" si="62"/>
        <v>12.000695049926868</v>
      </c>
      <c r="H332" s="53">
        <f t="shared" ca="1" si="63"/>
        <v>6.4433259205201869</v>
      </c>
      <c r="I332" s="53">
        <f t="shared" ca="1" si="55"/>
        <v>1</v>
      </c>
      <c r="J332" s="53">
        <f t="shared" ca="1" si="60"/>
        <v>-15.017625340916901</v>
      </c>
      <c r="K332" s="53">
        <f t="shared" ca="1" si="56"/>
        <v>13.772608632153879</v>
      </c>
      <c r="L332" s="53">
        <f t="shared" ca="1" si="57"/>
        <v>13.772608632153879</v>
      </c>
      <c r="M332" s="53">
        <f t="shared" ca="1" si="58"/>
        <v>13.772608632153879</v>
      </c>
      <c r="N332" s="53">
        <f t="shared" ca="1" si="59"/>
        <v>26.300200555544738</v>
      </c>
    </row>
    <row r="333" spans="6:14" x14ac:dyDescent="0.3">
      <c r="F333" s="53">
        <f t="shared" ca="1" si="61"/>
        <v>3.6764942047843396</v>
      </c>
      <c r="G333" s="53">
        <f t="shared" ca="1" si="62"/>
        <v>14.033420635679278</v>
      </c>
      <c r="H333" s="53">
        <f t="shared" ca="1" si="63"/>
        <v>9.8424984440231</v>
      </c>
      <c r="I333" s="53">
        <f t="shared" ca="1" si="55"/>
        <v>1</v>
      </c>
      <c r="J333" s="53">
        <f t="shared" ca="1" si="60"/>
        <v>-17.709914840463618</v>
      </c>
      <c r="K333" s="53">
        <f t="shared" ca="1" si="56"/>
        <v>25.336573140413122</v>
      </c>
      <c r="L333" s="53">
        <f t="shared" ca="1" si="57"/>
        <v>25.336573140413122</v>
      </c>
      <c r="M333" s="53">
        <f t="shared" ca="1" si="58"/>
        <v>25.336573140413122</v>
      </c>
      <c r="N333" s="53">
        <f t="shared" ca="1" si="59"/>
        <v>58.299804580775749</v>
      </c>
    </row>
    <row r="334" spans="6:14" x14ac:dyDescent="0.3">
      <c r="F334" s="53">
        <f t="shared" ca="1" si="61"/>
        <v>0</v>
      </c>
      <c r="G334" s="53">
        <f t="shared" ca="1" si="62"/>
        <v>16.245748429394432</v>
      </c>
      <c r="H334" s="53">
        <f t="shared" ca="1" si="63"/>
        <v>6.625642451095322</v>
      </c>
      <c r="I334" s="53">
        <f t="shared" ca="1" si="55"/>
        <v>0</v>
      </c>
      <c r="J334" s="53">
        <f t="shared" ca="1" si="60"/>
        <v>0</v>
      </c>
      <c r="K334" s="53">
        <f t="shared" ca="1" si="56"/>
        <v>0</v>
      </c>
      <c r="L334" s="53">
        <f t="shared" ca="1" si="57"/>
        <v>0</v>
      </c>
      <c r="M334" s="53">
        <f t="shared" ca="1" si="58"/>
        <v>0</v>
      </c>
      <c r="N334" s="53">
        <f t="shared" ca="1" si="59"/>
        <v>0</v>
      </c>
    </row>
    <row r="335" spans="6:14" x14ac:dyDescent="0.3">
      <c r="F335" s="53">
        <f t="shared" ca="1" si="61"/>
        <v>0</v>
      </c>
      <c r="G335" s="53">
        <f t="shared" ca="1" si="62"/>
        <v>16.239732018682819</v>
      </c>
      <c r="H335" s="53">
        <f t="shared" ca="1" si="63"/>
        <v>5.5136334312180688</v>
      </c>
      <c r="I335" s="53">
        <f t="shared" ca="1" si="55"/>
        <v>0</v>
      </c>
      <c r="J335" s="53">
        <f t="shared" ca="1" si="60"/>
        <v>0</v>
      </c>
      <c r="K335" s="53">
        <f t="shared" ca="1" si="56"/>
        <v>0</v>
      </c>
      <c r="L335" s="53">
        <f t="shared" ca="1" si="57"/>
        <v>0</v>
      </c>
      <c r="M335" s="53">
        <f t="shared" ca="1" si="58"/>
        <v>0</v>
      </c>
      <c r="N335" s="53">
        <f t="shared" ca="1" si="59"/>
        <v>0</v>
      </c>
    </row>
    <row r="336" spans="6:14" x14ac:dyDescent="0.3">
      <c r="F336" s="53">
        <f t="shared" ca="1" si="61"/>
        <v>4.1198311251792141</v>
      </c>
      <c r="G336" s="53">
        <f t="shared" ca="1" si="62"/>
        <v>14.139178248962285</v>
      </c>
      <c r="H336" s="53">
        <f t="shared" ca="1" si="63"/>
        <v>3.033224493648814</v>
      </c>
      <c r="I336" s="53">
        <f t="shared" ca="1" si="55"/>
        <v>1</v>
      </c>
      <c r="J336" s="53">
        <f t="shared" ca="1" si="60"/>
        <v>-18.259009374141499</v>
      </c>
      <c r="K336" s="53">
        <f t="shared" ca="1" si="56"/>
        <v>-2.0062802743670289</v>
      </c>
      <c r="L336" s="53">
        <f t="shared" ca="1" si="57"/>
        <v>-2.0062802743670289</v>
      </c>
      <c r="M336" s="53">
        <f t="shared" ca="1" si="58"/>
        <v>-2.0062802743670289</v>
      </c>
      <c r="N336" s="53">
        <f t="shared" ca="1" si="59"/>
        <v>-24.277850197242586</v>
      </c>
    </row>
    <row r="337" spans="6:14" x14ac:dyDescent="0.3">
      <c r="F337" s="53">
        <f t="shared" ca="1" si="61"/>
        <v>4.7293859976998283</v>
      </c>
      <c r="G337" s="53">
        <f t="shared" ca="1" si="62"/>
        <v>15.155298256828033</v>
      </c>
      <c r="H337" s="53">
        <f t="shared" ca="1" si="63"/>
        <v>10.729894349097501</v>
      </c>
      <c r="I337" s="53">
        <f t="shared" ca="1" si="55"/>
        <v>1</v>
      </c>
      <c r="J337" s="53">
        <f t="shared" ca="1" si="60"/>
        <v>-19.884684254527862</v>
      </c>
      <c r="K337" s="53">
        <f t="shared" ca="1" si="56"/>
        <v>27.764279139561971</v>
      </c>
      <c r="L337" s="53">
        <f t="shared" ca="1" si="57"/>
        <v>27.764279139561971</v>
      </c>
      <c r="M337" s="53">
        <f t="shared" ca="1" si="58"/>
        <v>27.764279139561971</v>
      </c>
      <c r="N337" s="53">
        <f t="shared" ca="1" si="59"/>
        <v>63.408153164158051</v>
      </c>
    </row>
    <row r="338" spans="6:14" x14ac:dyDescent="0.3">
      <c r="F338" s="53">
        <f t="shared" ca="1" si="61"/>
        <v>0</v>
      </c>
      <c r="G338" s="53">
        <f t="shared" ca="1" si="62"/>
        <v>16.327164160075167</v>
      </c>
      <c r="H338" s="53">
        <f t="shared" ca="1" si="63"/>
        <v>1.5887193760097287</v>
      </c>
      <c r="I338" s="53">
        <f t="shared" ca="1" si="55"/>
        <v>0</v>
      </c>
      <c r="J338" s="53">
        <f t="shared" ca="1" si="60"/>
        <v>0</v>
      </c>
      <c r="K338" s="53">
        <f t="shared" ca="1" si="56"/>
        <v>0</v>
      </c>
      <c r="L338" s="53">
        <f t="shared" ca="1" si="57"/>
        <v>0</v>
      </c>
      <c r="M338" s="53">
        <f t="shared" ca="1" si="58"/>
        <v>0</v>
      </c>
      <c r="N338" s="53">
        <f t="shared" ca="1" si="59"/>
        <v>0</v>
      </c>
    </row>
    <row r="339" spans="6:14" x14ac:dyDescent="0.3">
      <c r="F339" s="53">
        <f t="shared" ca="1" si="61"/>
        <v>3.2570180755677658</v>
      </c>
      <c r="G339" s="53">
        <f t="shared" ca="1" si="62"/>
        <v>15.579491079684319</v>
      </c>
      <c r="H339" s="53">
        <f t="shared" ca="1" si="63"/>
        <v>24.715929811541393</v>
      </c>
      <c r="I339" s="53">
        <f t="shared" ca="1" si="55"/>
        <v>1</v>
      </c>
      <c r="J339" s="53">
        <f t="shared" ca="1" si="60"/>
        <v>-18.836509155252084</v>
      </c>
      <c r="K339" s="53">
        <f t="shared" ca="1" si="56"/>
        <v>83.284228166481256</v>
      </c>
      <c r="L339" s="53">
        <f t="shared" ca="1" si="57"/>
        <v>83.284228166481256</v>
      </c>
      <c r="M339" s="53">
        <f t="shared" ca="1" si="58"/>
        <v>83.284228166481256</v>
      </c>
      <c r="N339" s="53">
        <f t="shared" ca="1" si="59"/>
        <v>231.01617534419168</v>
      </c>
    </row>
    <row r="340" spans="6:14" x14ac:dyDescent="0.3">
      <c r="F340" s="53">
        <f t="shared" ca="1" si="61"/>
        <v>0</v>
      </c>
      <c r="G340" s="53">
        <f t="shared" ca="1" si="62"/>
        <v>17.433784168597906</v>
      </c>
      <c r="H340" s="53">
        <f t="shared" ca="1" si="63"/>
        <v>10.421021733668976</v>
      </c>
      <c r="I340" s="53">
        <f t="shared" ca="1" si="55"/>
        <v>0</v>
      </c>
      <c r="J340" s="53">
        <f t="shared" ca="1" si="60"/>
        <v>0</v>
      </c>
      <c r="K340" s="53">
        <f t="shared" ca="1" si="56"/>
        <v>0</v>
      </c>
      <c r="L340" s="53">
        <f t="shared" ca="1" si="57"/>
        <v>0</v>
      </c>
      <c r="M340" s="53">
        <f t="shared" ca="1" si="58"/>
        <v>0</v>
      </c>
      <c r="N340" s="53">
        <f t="shared" ca="1" si="59"/>
        <v>0</v>
      </c>
    </row>
    <row r="341" spans="6:14" x14ac:dyDescent="0.3">
      <c r="F341" s="53">
        <f t="shared" ca="1" si="61"/>
        <v>0</v>
      </c>
      <c r="G341" s="53">
        <f t="shared" ca="1" si="62"/>
        <v>18.400939264818813</v>
      </c>
      <c r="H341" s="53">
        <f t="shared" ca="1" si="63"/>
        <v>0.52694509302048753</v>
      </c>
      <c r="I341" s="53">
        <f t="shared" ca="1" si="55"/>
        <v>0</v>
      </c>
      <c r="J341" s="53">
        <f t="shared" ca="1" si="60"/>
        <v>0</v>
      </c>
      <c r="K341" s="53">
        <f t="shared" ca="1" si="56"/>
        <v>0</v>
      </c>
      <c r="L341" s="53">
        <f t="shared" ca="1" si="57"/>
        <v>0</v>
      </c>
      <c r="M341" s="53">
        <f t="shared" ca="1" si="58"/>
        <v>0</v>
      </c>
      <c r="N341" s="53">
        <f t="shared" ca="1" si="59"/>
        <v>0</v>
      </c>
    </row>
    <row r="342" spans="6:14" x14ac:dyDescent="0.3">
      <c r="F342" s="53">
        <f t="shared" ca="1" si="61"/>
        <v>3.3232938028821346</v>
      </c>
      <c r="G342" s="53">
        <f t="shared" ca="1" si="62"/>
        <v>19.242580627518375</v>
      </c>
      <c r="H342" s="53">
        <f t="shared" ca="1" si="63"/>
        <v>0.81806345444005335</v>
      </c>
      <c r="I342" s="53">
        <f t="shared" ca="1" si="55"/>
        <v>1</v>
      </c>
      <c r="J342" s="53">
        <f t="shared" ca="1" si="60"/>
        <v>-22.565874430400509</v>
      </c>
      <c r="K342" s="53">
        <f t="shared" ca="1" si="56"/>
        <v>-15.970326809758163</v>
      </c>
      <c r="L342" s="53">
        <f t="shared" ca="1" si="57"/>
        <v>-15.970326809758163</v>
      </c>
      <c r="M342" s="53">
        <f t="shared" ca="1" si="58"/>
        <v>-15.970326809758163</v>
      </c>
      <c r="N342" s="53">
        <f t="shared" ca="1" si="59"/>
        <v>-70.476854859675001</v>
      </c>
    </row>
    <row r="343" spans="6:14" x14ac:dyDescent="0.3">
      <c r="F343" s="53">
        <f t="shared" ca="1" si="61"/>
        <v>4.5343005941730405</v>
      </c>
      <c r="G343" s="53">
        <f t="shared" ca="1" si="62"/>
        <v>16.113222370517171</v>
      </c>
      <c r="H343" s="53">
        <f t="shared" ca="1" si="63"/>
        <v>45.966157005884206</v>
      </c>
      <c r="I343" s="53">
        <f t="shared" ref="I343:I406" ca="1" si="64">IF(F343=0,0,1)</f>
        <v>1</v>
      </c>
      <c r="J343" s="53">
        <f t="shared" ca="1" si="60"/>
        <v>-20.647522964690211</v>
      </c>
      <c r="K343" s="53">
        <f t="shared" ref="K343:K406" ca="1" si="65">(H343*$C$13-G343)*I343</f>
        <v>167.75140565301965</v>
      </c>
      <c r="L343" s="53">
        <f t="shared" ref="L343:L406" ca="1" si="66">(H343*$C$13-G343)*I343</f>
        <v>167.75140565301965</v>
      </c>
      <c r="M343" s="53">
        <f t="shared" ref="M343:M406" ca="1" si="67">(H343*$C$13-G343)*I343</f>
        <v>167.75140565301965</v>
      </c>
      <c r="N343" s="53">
        <f t="shared" ref="N343:N406" ca="1" si="68">SUM(J343:M343)</f>
        <v>482.6066939943687</v>
      </c>
    </row>
    <row r="344" spans="6:14" x14ac:dyDescent="0.3">
      <c r="F344" s="53">
        <f t="shared" ca="1" si="61"/>
        <v>4.0628078214876071</v>
      </c>
      <c r="G344" s="53">
        <f t="shared" ca="1" si="62"/>
        <v>18.299701485451401</v>
      </c>
      <c r="H344" s="53">
        <f t="shared" ca="1" si="63"/>
        <v>0.65771916165043598</v>
      </c>
      <c r="I344" s="53">
        <f t="shared" ca="1" si="64"/>
        <v>1</v>
      </c>
      <c r="J344" s="53">
        <f t="shared" ca="1" si="60"/>
        <v>-22.362509306939007</v>
      </c>
      <c r="K344" s="53">
        <f t="shared" ca="1" si="65"/>
        <v>-15.668824838849657</v>
      </c>
      <c r="L344" s="53">
        <f t="shared" ca="1" si="66"/>
        <v>-15.668824838849657</v>
      </c>
      <c r="M344" s="53">
        <f t="shared" ca="1" si="67"/>
        <v>-15.668824838849657</v>
      </c>
      <c r="N344" s="53">
        <f t="shared" ca="1" si="68"/>
        <v>-69.36898382348798</v>
      </c>
    </row>
    <row r="345" spans="6:14" x14ac:dyDescent="0.3">
      <c r="F345" s="53">
        <f t="shared" ca="1" si="61"/>
        <v>4.3140347342746743</v>
      </c>
      <c r="G345" s="53">
        <f t="shared" ca="1" si="62"/>
        <v>16.916625423167527</v>
      </c>
      <c r="H345" s="53">
        <f t="shared" ca="1" si="63"/>
        <v>8.4585326605769637</v>
      </c>
      <c r="I345" s="53">
        <f t="shared" ca="1" si="64"/>
        <v>1</v>
      </c>
      <c r="J345" s="53">
        <f t="shared" ca="1" si="60"/>
        <v>-21.230660157442202</v>
      </c>
      <c r="K345" s="53">
        <f t="shared" ca="1" si="65"/>
        <v>16.917505219140327</v>
      </c>
      <c r="L345" s="53">
        <f t="shared" ca="1" si="66"/>
        <v>16.917505219140327</v>
      </c>
      <c r="M345" s="53">
        <f t="shared" ca="1" si="67"/>
        <v>16.917505219140327</v>
      </c>
      <c r="N345" s="53">
        <f t="shared" ca="1" si="68"/>
        <v>29.521855499978781</v>
      </c>
    </row>
    <row r="346" spans="6:14" x14ac:dyDescent="0.3">
      <c r="F346" s="53">
        <f t="shared" ca="1" si="61"/>
        <v>3.6419638546913342</v>
      </c>
      <c r="G346" s="53">
        <f t="shared" ca="1" si="62"/>
        <v>19.316460301004938</v>
      </c>
      <c r="H346" s="53">
        <f t="shared" ca="1" si="63"/>
        <v>11.235449816064051</v>
      </c>
      <c r="I346" s="53">
        <f t="shared" ca="1" si="64"/>
        <v>1</v>
      </c>
      <c r="J346" s="53">
        <f t="shared" ca="1" si="60"/>
        <v>-22.958424155696271</v>
      </c>
      <c r="K346" s="53">
        <f t="shared" ca="1" si="65"/>
        <v>25.625338963251266</v>
      </c>
      <c r="L346" s="53">
        <f t="shared" ca="1" si="66"/>
        <v>25.625338963251266</v>
      </c>
      <c r="M346" s="53">
        <f t="shared" ca="1" si="67"/>
        <v>25.625338963251266</v>
      </c>
      <c r="N346" s="53">
        <f t="shared" ca="1" si="68"/>
        <v>53.917592734057529</v>
      </c>
    </row>
    <row r="347" spans="6:14" x14ac:dyDescent="0.3">
      <c r="F347" s="53">
        <f t="shared" ca="1" si="61"/>
        <v>0</v>
      </c>
      <c r="G347" s="53">
        <f t="shared" ca="1" si="62"/>
        <v>18.713127359772677</v>
      </c>
      <c r="H347" s="53">
        <f t="shared" ca="1" si="63"/>
        <v>7.2526505108330825</v>
      </c>
      <c r="I347" s="53">
        <f t="shared" ca="1" si="64"/>
        <v>0</v>
      </c>
      <c r="J347" s="53">
        <f t="shared" ca="1" si="60"/>
        <v>0</v>
      </c>
      <c r="K347" s="53">
        <f t="shared" ca="1" si="65"/>
        <v>0</v>
      </c>
      <c r="L347" s="53">
        <f t="shared" ca="1" si="66"/>
        <v>0</v>
      </c>
      <c r="M347" s="53">
        <f t="shared" ca="1" si="67"/>
        <v>0</v>
      </c>
      <c r="N347" s="53">
        <f t="shared" ca="1" si="68"/>
        <v>0</v>
      </c>
    </row>
    <row r="348" spans="6:14" x14ac:dyDescent="0.3">
      <c r="F348" s="53">
        <f t="shared" ca="1" si="61"/>
        <v>0</v>
      </c>
      <c r="G348" s="53">
        <f t="shared" ca="1" si="62"/>
        <v>16.386784243467094</v>
      </c>
      <c r="H348" s="53">
        <f t="shared" ca="1" si="63"/>
        <v>3.6026029634483256</v>
      </c>
      <c r="I348" s="53">
        <f t="shared" ca="1" si="64"/>
        <v>0</v>
      </c>
      <c r="J348" s="53">
        <f t="shared" ca="1" si="60"/>
        <v>0</v>
      </c>
      <c r="K348" s="53">
        <f t="shared" ca="1" si="65"/>
        <v>0</v>
      </c>
      <c r="L348" s="53">
        <f t="shared" ca="1" si="66"/>
        <v>0</v>
      </c>
      <c r="M348" s="53">
        <f t="shared" ca="1" si="67"/>
        <v>0</v>
      </c>
      <c r="N348" s="53">
        <f t="shared" ca="1" si="68"/>
        <v>0</v>
      </c>
    </row>
    <row r="349" spans="6:14" x14ac:dyDescent="0.3">
      <c r="F349" s="53">
        <f t="shared" ca="1" si="61"/>
        <v>4.8094301507193364</v>
      </c>
      <c r="G349" s="53">
        <f t="shared" ca="1" si="62"/>
        <v>17.622787833650204</v>
      </c>
      <c r="H349" s="53">
        <f t="shared" ca="1" si="63"/>
        <v>6.419610255984038</v>
      </c>
      <c r="I349" s="53">
        <f t="shared" ca="1" si="64"/>
        <v>1</v>
      </c>
      <c r="J349" s="53">
        <f t="shared" ca="1" si="60"/>
        <v>-22.43221798436954</v>
      </c>
      <c r="K349" s="53">
        <f t="shared" ca="1" si="65"/>
        <v>8.0556531902859483</v>
      </c>
      <c r="L349" s="53">
        <f t="shared" ca="1" si="66"/>
        <v>8.0556531902859483</v>
      </c>
      <c r="M349" s="53">
        <f t="shared" ca="1" si="67"/>
        <v>8.0556531902859483</v>
      </c>
      <c r="N349" s="53">
        <f t="shared" ca="1" si="68"/>
        <v>1.7347415864883047</v>
      </c>
    </row>
    <row r="350" spans="6:14" x14ac:dyDescent="0.3">
      <c r="F350" s="53">
        <f t="shared" ca="1" si="61"/>
        <v>3.7128197222997947</v>
      </c>
      <c r="G350" s="53">
        <f t="shared" ca="1" si="62"/>
        <v>15.334886160620776</v>
      </c>
      <c r="H350" s="53">
        <f t="shared" ca="1" si="63"/>
        <v>8.7521612644514946</v>
      </c>
      <c r="I350" s="53">
        <f t="shared" ca="1" si="64"/>
        <v>1</v>
      </c>
      <c r="J350" s="53">
        <f t="shared" ca="1" si="60"/>
        <v>-19.047705882920571</v>
      </c>
      <c r="K350" s="53">
        <f t="shared" ca="1" si="65"/>
        <v>19.673758897185202</v>
      </c>
      <c r="L350" s="53">
        <f t="shared" ca="1" si="66"/>
        <v>19.673758897185202</v>
      </c>
      <c r="M350" s="53">
        <f t="shared" ca="1" si="67"/>
        <v>19.673758897185202</v>
      </c>
      <c r="N350" s="53">
        <f t="shared" ca="1" si="68"/>
        <v>39.973570808635031</v>
      </c>
    </row>
    <row r="351" spans="6:14" x14ac:dyDescent="0.3">
      <c r="F351" s="53">
        <f t="shared" ca="1" si="61"/>
        <v>4.8289623898840448</v>
      </c>
      <c r="G351" s="53">
        <f t="shared" ca="1" si="62"/>
        <v>16.185821433917052</v>
      </c>
      <c r="H351" s="53">
        <f t="shared" ca="1" si="63"/>
        <v>8.1261628351255961</v>
      </c>
      <c r="I351" s="53">
        <f t="shared" ca="1" si="64"/>
        <v>1</v>
      </c>
      <c r="J351" s="53">
        <f t="shared" ca="1" si="60"/>
        <v>-21.014783823801096</v>
      </c>
      <c r="K351" s="53">
        <f t="shared" ca="1" si="65"/>
        <v>16.318829906585332</v>
      </c>
      <c r="L351" s="53">
        <f t="shared" ca="1" si="66"/>
        <v>16.318829906585332</v>
      </c>
      <c r="M351" s="53">
        <f t="shared" ca="1" si="67"/>
        <v>16.318829906585332</v>
      </c>
      <c r="N351" s="53">
        <f t="shared" ca="1" si="68"/>
        <v>27.9417058959549</v>
      </c>
    </row>
    <row r="352" spans="6:14" x14ac:dyDescent="0.3">
      <c r="F352" s="53">
        <f t="shared" ca="1" si="61"/>
        <v>0</v>
      </c>
      <c r="G352" s="53">
        <f t="shared" ca="1" si="62"/>
        <v>13.875652989845085</v>
      </c>
      <c r="H352" s="53">
        <f t="shared" ca="1" si="63"/>
        <v>2.472200401467215</v>
      </c>
      <c r="I352" s="53">
        <f t="shared" ca="1" si="64"/>
        <v>0</v>
      </c>
      <c r="J352" s="53">
        <f t="shared" ca="1" si="60"/>
        <v>0</v>
      </c>
      <c r="K352" s="53">
        <f t="shared" ca="1" si="65"/>
        <v>0</v>
      </c>
      <c r="L352" s="53">
        <f t="shared" ca="1" si="66"/>
        <v>0</v>
      </c>
      <c r="M352" s="53">
        <f t="shared" ca="1" si="67"/>
        <v>0</v>
      </c>
      <c r="N352" s="53">
        <f t="shared" ca="1" si="68"/>
        <v>0</v>
      </c>
    </row>
    <row r="353" spans="6:14" x14ac:dyDescent="0.3">
      <c r="F353" s="53">
        <f t="shared" ca="1" si="61"/>
        <v>0</v>
      </c>
      <c r="G353" s="53">
        <f t="shared" ca="1" si="62"/>
        <v>14.569213808282782</v>
      </c>
      <c r="H353" s="53">
        <f t="shared" ca="1" si="63"/>
        <v>0.63937317371722779</v>
      </c>
      <c r="I353" s="53">
        <f t="shared" ca="1" si="64"/>
        <v>0</v>
      </c>
      <c r="J353" s="53">
        <f t="shared" ca="1" si="60"/>
        <v>0</v>
      </c>
      <c r="K353" s="53">
        <f t="shared" ca="1" si="65"/>
        <v>0</v>
      </c>
      <c r="L353" s="53">
        <f t="shared" ca="1" si="66"/>
        <v>0</v>
      </c>
      <c r="M353" s="53">
        <f t="shared" ca="1" si="67"/>
        <v>0</v>
      </c>
      <c r="N353" s="53">
        <f t="shared" ca="1" si="68"/>
        <v>0</v>
      </c>
    </row>
    <row r="354" spans="6:14" x14ac:dyDescent="0.3">
      <c r="F354" s="53">
        <f t="shared" ca="1" si="61"/>
        <v>3.5858635534211301</v>
      </c>
      <c r="G354" s="53">
        <f t="shared" ca="1" si="62"/>
        <v>16.474394581486607</v>
      </c>
      <c r="H354" s="53">
        <f t="shared" ca="1" si="63"/>
        <v>7.1464131892000546</v>
      </c>
      <c r="I354" s="53">
        <f t="shared" ca="1" si="64"/>
        <v>1</v>
      </c>
      <c r="J354" s="53">
        <f t="shared" ca="1" si="60"/>
        <v>-20.060258134907738</v>
      </c>
      <c r="K354" s="53">
        <f t="shared" ca="1" si="65"/>
        <v>12.111258175313612</v>
      </c>
      <c r="L354" s="53">
        <f t="shared" ca="1" si="66"/>
        <v>12.111258175313612</v>
      </c>
      <c r="M354" s="53">
        <f t="shared" ca="1" si="67"/>
        <v>12.111258175313612</v>
      </c>
      <c r="N354" s="53">
        <f t="shared" ca="1" si="68"/>
        <v>16.273516391033098</v>
      </c>
    </row>
    <row r="355" spans="6:14" x14ac:dyDescent="0.3">
      <c r="F355" s="53">
        <f t="shared" ca="1" si="61"/>
        <v>3.3878859552151459</v>
      </c>
      <c r="G355" s="53">
        <f t="shared" ca="1" si="62"/>
        <v>14.147539302026065</v>
      </c>
      <c r="H355" s="53">
        <f t="shared" ca="1" si="63"/>
        <v>5.5340044390598706</v>
      </c>
      <c r="I355" s="53">
        <f t="shared" ca="1" si="64"/>
        <v>1</v>
      </c>
      <c r="J355" s="53">
        <f t="shared" ca="1" si="60"/>
        <v>-17.535425257241211</v>
      </c>
      <c r="K355" s="53">
        <f t="shared" ca="1" si="65"/>
        <v>7.9884784542134177</v>
      </c>
      <c r="L355" s="53">
        <f t="shared" ca="1" si="66"/>
        <v>7.9884784542134177</v>
      </c>
      <c r="M355" s="53">
        <f t="shared" ca="1" si="67"/>
        <v>7.9884784542134177</v>
      </c>
      <c r="N355" s="53">
        <f t="shared" ca="1" si="68"/>
        <v>6.4300101053990417</v>
      </c>
    </row>
    <row r="356" spans="6:14" x14ac:dyDescent="0.3">
      <c r="F356" s="53">
        <f t="shared" ca="1" si="61"/>
        <v>3.5736051151996451</v>
      </c>
      <c r="G356" s="53">
        <f t="shared" ca="1" si="62"/>
        <v>17.045358399845764</v>
      </c>
      <c r="H356" s="53">
        <f t="shared" ca="1" si="63"/>
        <v>1.4456360876373398</v>
      </c>
      <c r="I356" s="53">
        <f t="shared" ca="1" si="64"/>
        <v>1</v>
      </c>
      <c r="J356" s="53">
        <f t="shared" ca="1" si="60"/>
        <v>-20.618963515045408</v>
      </c>
      <c r="K356" s="53">
        <f t="shared" ca="1" si="65"/>
        <v>-11.262814049296406</v>
      </c>
      <c r="L356" s="53">
        <f t="shared" ca="1" si="66"/>
        <v>-11.262814049296406</v>
      </c>
      <c r="M356" s="53">
        <f t="shared" ca="1" si="67"/>
        <v>-11.262814049296406</v>
      </c>
      <c r="N356" s="53">
        <f t="shared" ca="1" si="68"/>
        <v>-54.407405662934622</v>
      </c>
    </row>
    <row r="357" spans="6:14" x14ac:dyDescent="0.3">
      <c r="F357" s="53">
        <f t="shared" ca="1" si="61"/>
        <v>3.7497629111127297</v>
      </c>
      <c r="G357" s="53">
        <f t="shared" ca="1" si="62"/>
        <v>14.956539870858633</v>
      </c>
      <c r="H357" s="53">
        <f t="shared" ca="1" si="63"/>
        <v>12.207601455650423</v>
      </c>
      <c r="I357" s="53">
        <f t="shared" ca="1" si="64"/>
        <v>1</v>
      </c>
      <c r="J357" s="53">
        <f t="shared" ca="1" si="60"/>
        <v>-18.706302781971363</v>
      </c>
      <c r="K357" s="53">
        <f t="shared" ca="1" si="65"/>
        <v>33.873865951743056</v>
      </c>
      <c r="L357" s="53">
        <f t="shared" ca="1" si="66"/>
        <v>33.873865951743056</v>
      </c>
      <c r="M357" s="53">
        <f t="shared" ca="1" si="67"/>
        <v>33.873865951743056</v>
      </c>
      <c r="N357" s="53">
        <f t="shared" ca="1" si="68"/>
        <v>82.915295073257809</v>
      </c>
    </row>
    <row r="358" spans="6:14" x14ac:dyDescent="0.3">
      <c r="F358" s="53">
        <f t="shared" ca="1" si="61"/>
        <v>0</v>
      </c>
      <c r="G358" s="53">
        <f t="shared" ca="1" si="62"/>
        <v>17.501178598171101</v>
      </c>
      <c r="H358" s="53">
        <f t="shared" ca="1" si="63"/>
        <v>27.097996709020851</v>
      </c>
      <c r="I358" s="53">
        <f t="shared" ca="1" si="64"/>
        <v>0</v>
      </c>
      <c r="J358" s="53">
        <f t="shared" ca="1" si="60"/>
        <v>0</v>
      </c>
      <c r="K358" s="53">
        <f t="shared" ca="1" si="65"/>
        <v>0</v>
      </c>
      <c r="L358" s="53">
        <f t="shared" ca="1" si="66"/>
        <v>0</v>
      </c>
      <c r="M358" s="53">
        <f t="shared" ca="1" si="67"/>
        <v>0</v>
      </c>
      <c r="N358" s="53">
        <f t="shared" ca="1" si="68"/>
        <v>0</v>
      </c>
    </row>
    <row r="359" spans="6:14" x14ac:dyDescent="0.3">
      <c r="F359" s="53">
        <f t="shared" ca="1" si="61"/>
        <v>3.0678039410179303</v>
      </c>
      <c r="G359" s="53">
        <f t="shared" ca="1" si="62"/>
        <v>16.504901154721441</v>
      </c>
      <c r="H359" s="53">
        <f t="shared" ca="1" si="63"/>
        <v>7.7145979667507847</v>
      </c>
      <c r="I359" s="53">
        <f t="shared" ca="1" si="64"/>
        <v>1</v>
      </c>
      <c r="J359" s="53">
        <f t="shared" ca="1" si="60"/>
        <v>-19.572705095739373</v>
      </c>
      <c r="K359" s="53">
        <f t="shared" ca="1" si="65"/>
        <v>14.353490712281697</v>
      </c>
      <c r="L359" s="53">
        <f t="shared" ca="1" si="66"/>
        <v>14.353490712281697</v>
      </c>
      <c r="M359" s="53">
        <f t="shared" ca="1" si="67"/>
        <v>14.353490712281697</v>
      </c>
      <c r="N359" s="53">
        <f t="shared" ca="1" si="68"/>
        <v>23.48776704110572</v>
      </c>
    </row>
    <row r="360" spans="6:14" x14ac:dyDescent="0.3">
      <c r="F360" s="53">
        <f t="shared" ca="1" si="61"/>
        <v>0</v>
      </c>
      <c r="G360" s="53">
        <f t="shared" ca="1" si="62"/>
        <v>19.880972874795077</v>
      </c>
      <c r="H360" s="53">
        <f t="shared" ca="1" si="63"/>
        <v>56.889269396996632</v>
      </c>
      <c r="I360" s="53">
        <f t="shared" ca="1" si="64"/>
        <v>0</v>
      </c>
      <c r="J360" s="53">
        <f t="shared" ca="1" si="60"/>
        <v>0</v>
      </c>
      <c r="K360" s="53">
        <f t="shared" ca="1" si="65"/>
        <v>0</v>
      </c>
      <c r="L360" s="53">
        <f t="shared" ca="1" si="66"/>
        <v>0</v>
      </c>
      <c r="M360" s="53">
        <f t="shared" ca="1" si="67"/>
        <v>0</v>
      </c>
      <c r="N360" s="53">
        <f t="shared" ca="1" si="68"/>
        <v>0</v>
      </c>
    </row>
    <row r="361" spans="6:14" x14ac:dyDescent="0.3">
      <c r="F361" s="53">
        <f t="shared" ca="1" si="61"/>
        <v>4.7717519328510232</v>
      </c>
      <c r="G361" s="53">
        <f t="shared" ca="1" si="62"/>
        <v>13.02153740673957</v>
      </c>
      <c r="H361" s="53">
        <f t="shared" ca="1" si="63"/>
        <v>4.4652279716009176</v>
      </c>
      <c r="I361" s="53">
        <f t="shared" ca="1" si="64"/>
        <v>1</v>
      </c>
      <c r="J361" s="53">
        <f t="shared" ca="1" si="60"/>
        <v>-17.793289339590594</v>
      </c>
      <c r="K361" s="53">
        <f t="shared" ca="1" si="65"/>
        <v>4.8393744796640998</v>
      </c>
      <c r="L361" s="53">
        <f t="shared" ca="1" si="66"/>
        <v>4.8393744796640998</v>
      </c>
      <c r="M361" s="53">
        <f t="shared" ca="1" si="67"/>
        <v>4.8393744796640998</v>
      </c>
      <c r="N361" s="53">
        <f t="shared" ca="1" si="68"/>
        <v>-3.275165900598294</v>
      </c>
    </row>
    <row r="362" spans="6:14" x14ac:dyDescent="0.3">
      <c r="F362" s="53">
        <f t="shared" ca="1" si="61"/>
        <v>0</v>
      </c>
      <c r="G362" s="53">
        <f t="shared" ca="1" si="62"/>
        <v>15.556837102516747</v>
      </c>
      <c r="H362" s="53">
        <f t="shared" ca="1" si="63"/>
        <v>13.335332910964356</v>
      </c>
      <c r="I362" s="53">
        <f t="shared" ca="1" si="64"/>
        <v>0</v>
      </c>
      <c r="J362" s="53">
        <f t="shared" ca="1" si="60"/>
        <v>0</v>
      </c>
      <c r="K362" s="53">
        <f t="shared" ca="1" si="65"/>
        <v>0</v>
      </c>
      <c r="L362" s="53">
        <f t="shared" ca="1" si="66"/>
        <v>0</v>
      </c>
      <c r="M362" s="53">
        <f t="shared" ca="1" si="67"/>
        <v>0</v>
      </c>
      <c r="N362" s="53">
        <f t="shared" ca="1" si="68"/>
        <v>0</v>
      </c>
    </row>
    <row r="363" spans="6:14" x14ac:dyDescent="0.3">
      <c r="F363" s="53">
        <f t="shared" ca="1" si="61"/>
        <v>3.059823901539267</v>
      </c>
      <c r="G363" s="53">
        <f t="shared" ca="1" si="62"/>
        <v>13.733058780053412</v>
      </c>
      <c r="H363" s="53">
        <f t="shared" ca="1" si="63"/>
        <v>19.381274952465102</v>
      </c>
      <c r="I363" s="53">
        <f t="shared" ca="1" si="64"/>
        <v>1</v>
      </c>
      <c r="J363" s="53">
        <f t="shared" ca="1" si="60"/>
        <v>-16.79288268159268</v>
      </c>
      <c r="K363" s="53">
        <f t="shared" ca="1" si="65"/>
        <v>63.792041029806995</v>
      </c>
      <c r="L363" s="53">
        <f t="shared" ca="1" si="66"/>
        <v>63.792041029806995</v>
      </c>
      <c r="M363" s="53">
        <f t="shared" ca="1" si="67"/>
        <v>63.792041029806995</v>
      </c>
      <c r="N363" s="53">
        <f t="shared" ca="1" si="68"/>
        <v>174.5832404078283</v>
      </c>
    </row>
    <row r="364" spans="6:14" x14ac:dyDescent="0.3">
      <c r="F364" s="53">
        <f t="shared" ca="1" si="61"/>
        <v>0</v>
      </c>
      <c r="G364" s="53">
        <f t="shared" ca="1" si="62"/>
        <v>17.326832739211312</v>
      </c>
      <c r="H364" s="53">
        <f t="shared" ca="1" si="63"/>
        <v>0.48020078125089583</v>
      </c>
      <c r="I364" s="53">
        <f t="shared" ca="1" si="64"/>
        <v>0</v>
      </c>
      <c r="J364" s="53">
        <f t="shared" ca="1" si="60"/>
        <v>0</v>
      </c>
      <c r="K364" s="53">
        <f t="shared" ca="1" si="65"/>
        <v>0</v>
      </c>
      <c r="L364" s="53">
        <f t="shared" ca="1" si="66"/>
        <v>0</v>
      </c>
      <c r="M364" s="53">
        <f t="shared" ca="1" si="67"/>
        <v>0</v>
      </c>
      <c r="N364" s="53">
        <f t="shared" ca="1" si="68"/>
        <v>0</v>
      </c>
    </row>
    <row r="365" spans="6:14" x14ac:dyDescent="0.3">
      <c r="F365" s="53">
        <f t="shared" ca="1" si="61"/>
        <v>3.2540438260644926</v>
      </c>
      <c r="G365" s="53">
        <f t="shared" ca="1" si="62"/>
        <v>14.509408908332531</v>
      </c>
      <c r="H365" s="53">
        <f t="shared" ca="1" si="63"/>
        <v>15.985657702025739</v>
      </c>
      <c r="I365" s="53">
        <f t="shared" ca="1" si="64"/>
        <v>1</v>
      </c>
      <c r="J365" s="53">
        <f t="shared" ca="1" si="60"/>
        <v>-17.763452734397024</v>
      </c>
      <c r="K365" s="53">
        <f t="shared" ca="1" si="65"/>
        <v>49.433221899770423</v>
      </c>
      <c r="L365" s="53">
        <f t="shared" ca="1" si="66"/>
        <v>49.433221899770423</v>
      </c>
      <c r="M365" s="53">
        <f t="shared" ca="1" si="67"/>
        <v>49.433221899770423</v>
      </c>
      <c r="N365" s="53">
        <f t="shared" ca="1" si="68"/>
        <v>130.53621296491426</v>
      </c>
    </row>
    <row r="366" spans="6:14" x14ac:dyDescent="0.3">
      <c r="F366" s="53">
        <f t="shared" ca="1" si="61"/>
        <v>4.9141139990384852</v>
      </c>
      <c r="G366" s="53">
        <f t="shared" ca="1" si="62"/>
        <v>13.687949149412917</v>
      </c>
      <c r="H366" s="53">
        <f t="shared" ca="1" si="63"/>
        <v>6.541318321322561</v>
      </c>
      <c r="I366" s="53">
        <f t="shared" ca="1" si="64"/>
        <v>1</v>
      </c>
      <c r="J366" s="53">
        <f t="shared" ca="1" si="60"/>
        <v>-18.602063148451403</v>
      </c>
      <c r="K366" s="53">
        <f t="shared" ca="1" si="65"/>
        <v>12.477324135877327</v>
      </c>
      <c r="L366" s="53">
        <f t="shared" ca="1" si="66"/>
        <v>12.477324135877327</v>
      </c>
      <c r="M366" s="53">
        <f t="shared" ca="1" si="67"/>
        <v>12.477324135877327</v>
      </c>
      <c r="N366" s="53">
        <f t="shared" ca="1" si="68"/>
        <v>18.829909259180575</v>
      </c>
    </row>
    <row r="367" spans="6:14" x14ac:dyDescent="0.3">
      <c r="F367" s="53">
        <f t="shared" ca="1" si="61"/>
        <v>4.9757606699696026</v>
      </c>
      <c r="G367" s="53">
        <f t="shared" ca="1" si="62"/>
        <v>16.033144874384782</v>
      </c>
      <c r="H367" s="53">
        <f t="shared" ca="1" si="63"/>
        <v>4.4560991706765289</v>
      </c>
      <c r="I367" s="53">
        <f t="shared" ca="1" si="64"/>
        <v>1</v>
      </c>
      <c r="J367" s="53">
        <f t="shared" ca="1" si="60"/>
        <v>-21.008905544354384</v>
      </c>
      <c r="K367" s="53">
        <f t="shared" ca="1" si="65"/>
        <v>1.7912518083213342</v>
      </c>
      <c r="L367" s="53">
        <f t="shared" ca="1" si="66"/>
        <v>1.7912518083213342</v>
      </c>
      <c r="M367" s="53">
        <f t="shared" ca="1" si="67"/>
        <v>1.7912518083213342</v>
      </c>
      <c r="N367" s="53">
        <f t="shared" ca="1" si="68"/>
        <v>-15.635150119390381</v>
      </c>
    </row>
    <row r="368" spans="6:14" x14ac:dyDescent="0.3">
      <c r="F368" s="53">
        <f t="shared" ca="1" si="61"/>
        <v>4.2903246785130493</v>
      </c>
      <c r="G368" s="53">
        <f t="shared" ca="1" si="62"/>
        <v>18.660366893909988</v>
      </c>
      <c r="H368" s="53">
        <f t="shared" ca="1" si="63"/>
        <v>4.3981977731207618</v>
      </c>
      <c r="I368" s="53">
        <f t="shared" ca="1" si="64"/>
        <v>1</v>
      </c>
      <c r="J368" s="53">
        <f t="shared" ca="1" si="60"/>
        <v>-22.950691572423036</v>
      </c>
      <c r="K368" s="53">
        <f t="shared" ca="1" si="65"/>
        <v>-1.0675758014269405</v>
      </c>
      <c r="L368" s="53">
        <f t="shared" ca="1" si="66"/>
        <v>-1.0675758014269405</v>
      </c>
      <c r="M368" s="53">
        <f t="shared" ca="1" si="67"/>
        <v>-1.0675758014269405</v>
      </c>
      <c r="N368" s="53">
        <f t="shared" ca="1" si="68"/>
        <v>-26.153418976703858</v>
      </c>
    </row>
    <row r="369" spans="6:14" x14ac:dyDescent="0.3">
      <c r="F369" s="53">
        <f t="shared" ca="1" si="61"/>
        <v>0</v>
      </c>
      <c r="G369" s="53">
        <f t="shared" ca="1" si="62"/>
        <v>15.89513958959011</v>
      </c>
      <c r="H369" s="53">
        <f t="shared" ca="1" si="63"/>
        <v>4.2032162258998751</v>
      </c>
      <c r="I369" s="53">
        <f t="shared" ca="1" si="64"/>
        <v>0</v>
      </c>
      <c r="J369" s="53">
        <f t="shared" ca="1" si="60"/>
        <v>0</v>
      </c>
      <c r="K369" s="53">
        <f t="shared" ca="1" si="65"/>
        <v>0</v>
      </c>
      <c r="L369" s="53">
        <f t="shared" ca="1" si="66"/>
        <v>0</v>
      </c>
      <c r="M369" s="53">
        <f t="shared" ca="1" si="67"/>
        <v>0</v>
      </c>
      <c r="N369" s="53">
        <f t="shared" ca="1" si="68"/>
        <v>0</v>
      </c>
    </row>
    <row r="370" spans="6:14" x14ac:dyDescent="0.3">
      <c r="F370" s="53">
        <f t="shared" ca="1" si="61"/>
        <v>3.7452011594385786</v>
      </c>
      <c r="G370" s="53">
        <f t="shared" ca="1" si="62"/>
        <v>15.657292674109906</v>
      </c>
      <c r="H370" s="53">
        <f t="shared" ca="1" si="63"/>
        <v>0.10265813890019568</v>
      </c>
      <c r="I370" s="53">
        <f t="shared" ca="1" si="64"/>
        <v>1</v>
      </c>
      <c r="J370" s="53">
        <f t="shared" ca="1" si="60"/>
        <v>-19.402493833548483</v>
      </c>
      <c r="K370" s="53">
        <f t="shared" ca="1" si="65"/>
        <v>-15.246660118509123</v>
      </c>
      <c r="L370" s="53">
        <f t="shared" ca="1" si="66"/>
        <v>-15.246660118509123</v>
      </c>
      <c r="M370" s="53">
        <f t="shared" ca="1" si="67"/>
        <v>-15.246660118509123</v>
      </c>
      <c r="N370" s="53">
        <f t="shared" ca="1" si="68"/>
        <v>-65.142474189075855</v>
      </c>
    </row>
    <row r="371" spans="6:14" x14ac:dyDescent="0.3">
      <c r="F371" s="53">
        <f t="shared" ca="1" si="61"/>
        <v>0</v>
      </c>
      <c r="G371" s="53">
        <f t="shared" ca="1" si="62"/>
        <v>15.309421745720813</v>
      </c>
      <c r="H371" s="53">
        <f t="shared" ca="1" si="63"/>
        <v>13.035002514112492</v>
      </c>
      <c r="I371" s="53">
        <f t="shared" ca="1" si="64"/>
        <v>0</v>
      </c>
      <c r="J371" s="53">
        <f t="shared" ca="1" si="60"/>
        <v>0</v>
      </c>
      <c r="K371" s="53">
        <f t="shared" ca="1" si="65"/>
        <v>0</v>
      </c>
      <c r="L371" s="53">
        <f t="shared" ca="1" si="66"/>
        <v>0</v>
      </c>
      <c r="M371" s="53">
        <f t="shared" ca="1" si="67"/>
        <v>0</v>
      </c>
      <c r="N371" s="53">
        <f t="shared" ca="1" si="68"/>
        <v>0</v>
      </c>
    </row>
    <row r="372" spans="6:14" x14ac:dyDescent="0.3">
      <c r="F372" s="53">
        <f t="shared" ca="1" si="61"/>
        <v>0</v>
      </c>
      <c r="G372" s="53">
        <f t="shared" ca="1" si="62"/>
        <v>16.361590064381655</v>
      </c>
      <c r="H372" s="53">
        <f t="shared" ca="1" si="63"/>
        <v>11.856649663431428</v>
      </c>
      <c r="I372" s="53">
        <f t="shared" ca="1" si="64"/>
        <v>0</v>
      </c>
      <c r="J372" s="53">
        <f t="shared" ca="1" si="60"/>
        <v>0</v>
      </c>
      <c r="K372" s="53">
        <f t="shared" ca="1" si="65"/>
        <v>0</v>
      </c>
      <c r="L372" s="53">
        <f t="shared" ca="1" si="66"/>
        <v>0</v>
      </c>
      <c r="M372" s="53">
        <f t="shared" ca="1" si="67"/>
        <v>0</v>
      </c>
      <c r="N372" s="53">
        <f t="shared" ca="1" si="68"/>
        <v>0</v>
      </c>
    </row>
    <row r="373" spans="6:14" x14ac:dyDescent="0.3">
      <c r="F373" s="53">
        <f t="shared" ca="1" si="61"/>
        <v>3.2208586288085814</v>
      </c>
      <c r="G373" s="53">
        <f t="shared" ca="1" si="62"/>
        <v>10.193223564229557</v>
      </c>
      <c r="H373" s="53">
        <f t="shared" ca="1" si="63"/>
        <v>1.8165662945027963</v>
      </c>
      <c r="I373" s="53">
        <f t="shared" ca="1" si="64"/>
        <v>1</v>
      </c>
      <c r="J373" s="53">
        <f t="shared" ca="1" si="60"/>
        <v>-13.414082193038139</v>
      </c>
      <c r="K373" s="53">
        <f t="shared" ca="1" si="65"/>
        <v>-2.9269583862183719</v>
      </c>
      <c r="L373" s="53">
        <f t="shared" ca="1" si="66"/>
        <v>-2.9269583862183719</v>
      </c>
      <c r="M373" s="53">
        <f t="shared" ca="1" si="67"/>
        <v>-2.9269583862183719</v>
      </c>
      <c r="N373" s="53">
        <f t="shared" ca="1" si="68"/>
        <v>-22.194957351693255</v>
      </c>
    </row>
    <row r="374" spans="6:14" x14ac:dyDescent="0.3">
      <c r="F374" s="53">
        <f t="shared" ca="1" si="61"/>
        <v>3.7037736839045059</v>
      </c>
      <c r="G374" s="53">
        <f t="shared" ca="1" si="62"/>
        <v>14.051269211079633</v>
      </c>
      <c r="H374" s="53">
        <f t="shared" ca="1" si="63"/>
        <v>7.9693501670849871</v>
      </c>
      <c r="I374" s="53">
        <f t="shared" ca="1" si="64"/>
        <v>1</v>
      </c>
      <c r="J374" s="53">
        <f t="shared" ca="1" si="60"/>
        <v>-17.75504289498414</v>
      </c>
      <c r="K374" s="53">
        <f t="shared" ca="1" si="65"/>
        <v>17.826131457260317</v>
      </c>
      <c r="L374" s="53">
        <f t="shared" ca="1" si="66"/>
        <v>17.826131457260317</v>
      </c>
      <c r="M374" s="53">
        <f t="shared" ca="1" si="67"/>
        <v>17.826131457260317</v>
      </c>
      <c r="N374" s="53">
        <f t="shared" ca="1" si="68"/>
        <v>35.723351476796807</v>
      </c>
    </row>
    <row r="375" spans="6:14" x14ac:dyDescent="0.3">
      <c r="F375" s="53">
        <f t="shared" ca="1" si="61"/>
        <v>4.7066982086571354</v>
      </c>
      <c r="G375" s="53">
        <f t="shared" ca="1" si="62"/>
        <v>13.020035215107239</v>
      </c>
      <c r="H375" s="53">
        <f t="shared" ca="1" si="63"/>
        <v>8.2077834549000777</v>
      </c>
      <c r="I375" s="53">
        <f t="shared" ca="1" si="64"/>
        <v>1</v>
      </c>
      <c r="J375" s="53">
        <f t="shared" ca="1" si="60"/>
        <v>-17.726733423764372</v>
      </c>
      <c r="K375" s="53">
        <f t="shared" ca="1" si="65"/>
        <v>19.811098604493072</v>
      </c>
      <c r="L375" s="53">
        <f t="shared" ca="1" si="66"/>
        <v>19.811098604493072</v>
      </c>
      <c r="M375" s="53">
        <f t="shared" ca="1" si="67"/>
        <v>19.811098604493072</v>
      </c>
      <c r="N375" s="53">
        <f t="shared" ca="1" si="68"/>
        <v>41.706562389714847</v>
      </c>
    </row>
    <row r="376" spans="6:14" x14ac:dyDescent="0.3">
      <c r="F376" s="53">
        <f t="shared" ca="1" si="61"/>
        <v>3.6909998704073272</v>
      </c>
      <c r="G376" s="53">
        <f t="shared" ca="1" si="62"/>
        <v>15.281155945657314</v>
      </c>
      <c r="H376" s="53">
        <f t="shared" ca="1" si="63"/>
        <v>5.3979380046156287</v>
      </c>
      <c r="I376" s="53">
        <f t="shared" ca="1" si="64"/>
        <v>1</v>
      </c>
      <c r="J376" s="53">
        <f t="shared" ca="1" si="60"/>
        <v>-18.972155816064642</v>
      </c>
      <c r="K376" s="53">
        <f t="shared" ca="1" si="65"/>
        <v>6.3105960728052004</v>
      </c>
      <c r="L376" s="53">
        <f t="shared" ca="1" si="66"/>
        <v>6.3105960728052004</v>
      </c>
      <c r="M376" s="53">
        <f t="shared" ca="1" si="67"/>
        <v>6.3105960728052004</v>
      </c>
      <c r="N376" s="53">
        <f t="shared" ca="1" si="68"/>
        <v>-4.0367597649041187E-2</v>
      </c>
    </row>
    <row r="377" spans="6:14" x14ac:dyDescent="0.3">
      <c r="F377" s="53">
        <f t="shared" ca="1" si="61"/>
        <v>4.6407709118157126</v>
      </c>
      <c r="G377" s="53">
        <f t="shared" ca="1" si="62"/>
        <v>18.358698163761222</v>
      </c>
      <c r="H377" s="53">
        <f t="shared" ca="1" si="63"/>
        <v>9.6736938337532479</v>
      </c>
      <c r="I377" s="53">
        <f t="shared" ca="1" si="64"/>
        <v>1</v>
      </c>
      <c r="J377" s="53">
        <f t="shared" ca="1" si="60"/>
        <v>-22.999469075576933</v>
      </c>
      <c r="K377" s="53">
        <f t="shared" ca="1" si="65"/>
        <v>20.33607717125177</v>
      </c>
      <c r="L377" s="53">
        <f t="shared" ca="1" si="66"/>
        <v>20.33607717125177</v>
      </c>
      <c r="M377" s="53">
        <f t="shared" ca="1" si="67"/>
        <v>20.33607717125177</v>
      </c>
      <c r="N377" s="53">
        <f t="shared" ca="1" si="68"/>
        <v>38.00876243817838</v>
      </c>
    </row>
    <row r="378" spans="6:14" x14ac:dyDescent="0.3">
      <c r="F378" s="53">
        <f t="shared" ca="1" si="61"/>
        <v>0</v>
      </c>
      <c r="G378" s="53">
        <f t="shared" ca="1" si="62"/>
        <v>19.704194858012503</v>
      </c>
      <c r="H378" s="53">
        <f t="shared" ca="1" si="63"/>
        <v>16.557307753887372</v>
      </c>
      <c r="I378" s="53">
        <f t="shared" ca="1" si="64"/>
        <v>0</v>
      </c>
      <c r="J378" s="53">
        <f t="shared" ca="1" si="60"/>
        <v>0</v>
      </c>
      <c r="K378" s="53">
        <f t="shared" ca="1" si="65"/>
        <v>0</v>
      </c>
      <c r="L378" s="53">
        <f t="shared" ca="1" si="66"/>
        <v>0</v>
      </c>
      <c r="M378" s="53">
        <f t="shared" ca="1" si="67"/>
        <v>0</v>
      </c>
      <c r="N378" s="53">
        <f t="shared" ca="1" si="68"/>
        <v>0</v>
      </c>
    </row>
    <row r="379" spans="6:14" x14ac:dyDescent="0.3">
      <c r="F379" s="53">
        <f t="shared" ca="1" si="61"/>
        <v>0</v>
      </c>
      <c r="G379" s="53">
        <f t="shared" ca="1" si="62"/>
        <v>20.213607627119529</v>
      </c>
      <c r="H379" s="53">
        <f t="shared" ca="1" si="63"/>
        <v>1.5278503798461995</v>
      </c>
      <c r="I379" s="53">
        <f t="shared" ca="1" si="64"/>
        <v>0</v>
      </c>
      <c r="J379" s="53">
        <f t="shared" ca="1" si="60"/>
        <v>0</v>
      </c>
      <c r="K379" s="53">
        <f t="shared" ca="1" si="65"/>
        <v>0</v>
      </c>
      <c r="L379" s="53">
        <f t="shared" ca="1" si="66"/>
        <v>0</v>
      </c>
      <c r="M379" s="53">
        <f t="shared" ca="1" si="67"/>
        <v>0</v>
      </c>
      <c r="N379" s="53">
        <f t="shared" ca="1" si="68"/>
        <v>0</v>
      </c>
    </row>
    <row r="380" spans="6:14" x14ac:dyDescent="0.3">
      <c r="F380" s="53">
        <f t="shared" ca="1" si="61"/>
        <v>4.0943639526628601</v>
      </c>
      <c r="G380" s="53">
        <f t="shared" ca="1" si="62"/>
        <v>18.513359194583703</v>
      </c>
      <c r="H380" s="53">
        <f t="shared" ca="1" si="63"/>
        <v>46.263275767748347</v>
      </c>
      <c r="I380" s="53">
        <f t="shared" ca="1" si="64"/>
        <v>1</v>
      </c>
      <c r="J380" s="53">
        <f t="shared" ca="1" si="60"/>
        <v>-22.607723147246563</v>
      </c>
      <c r="K380" s="53">
        <f t="shared" ca="1" si="65"/>
        <v>166.53974387640969</v>
      </c>
      <c r="L380" s="53">
        <f t="shared" ca="1" si="66"/>
        <v>166.53974387640969</v>
      </c>
      <c r="M380" s="53">
        <f t="shared" ca="1" si="67"/>
        <v>166.53974387640969</v>
      </c>
      <c r="N380" s="53">
        <f t="shared" ca="1" si="68"/>
        <v>477.01150848198256</v>
      </c>
    </row>
    <row r="381" spans="6:14" x14ac:dyDescent="0.3">
      <c r="F381" s="53">
        <f t="shared" ca="1" si="61"/>
        <v>0</v>
      </c>
      <c r="G381" s="53">
        <f t="shared" ca="1" si="62"/>
        <v>19.473336147340696</v>
      </c>
      <c r="H381" s="53">
        <f t="shared" ca="1" si="63"/>
        <v>4.3452224980225589</v>
      </c>
      <c r="I381" s="53">
        <f t="shared" ca="1" si="64"/>
        <v>0</v>
      </c>
      <c r="J381" s="53">
        <f t="shared" ca="1" si="60"/>
        <v>0</v>
      </c>
      <c r="K381" s="53">
        <f t="shared" ca="1" si="65"/>
        <v>0</v>
      </c>
      <c r="L381" s="53">
        <f t="shared" ca="1" si="66"/>
        <v>0</v>
      </c>
      <c r="M381" s="53">
        <f t="shared" ca="1" si="67"/>
        <v>0</v>
      </c>
      <c r="N381" s="53">
        <f t="shared" ca="1" si="68"/>
        <v>0</v>
      </c>
    </row>
    <row r="382" spans="6:14" x14ac:dyDescent="0.3">
      <c r="F382" s="53">
        <f t="shared" ca="1" si="61"/>
        <v>3.0440936622735597</v>
      </c>
      <c r="G382" s="53">
        <f t="shared" ca="1" si="62"/>
        <v>15.932787791222157</v>
      </c>
      <c r="H382" s="53">
        <f t="shared" ca="1" si="63"/>
        <v>13.420705178045118</v>
      </c>
      <c r="I382" s="53">
        <f t="shared" ca="1" si="64"/>
        <v>1</v>
      </c>
      <c r="J382" s="53">
        <f t="shared" ca="1" si="60"/>
        <v>-18.976881453495718</v>
      </c>
      <c r="K382" s="53">
        <f t="shared" ca="1" si="65"/>
        <v>37.750032920958319</v>
      </c>
      <c r="L382" s="53">
        <f t="shared" ca="1" si="66"/>
        <v>37.750032920958319</v>
      </c>
      <c r="M382" s="53">
        <f t="shared" ca="1" si="67"/>
        <v>37.750032920958319</v>
      </c>
      <c r="N382" s="53">
        <f t="shared" ca="1" si="68"/>
        <v>94.273217309379234</v>
      </c>
    </row>
    <row r="383" spans="6:14" x14ac:dyDescent="0.3">
      <c r="F383" s="53">
        <f t="shared" ca="1" si="61"/>
        <v>4.7776088329616444</v>
      </c>
      <c r="G383" s="53">
        <f t="shared" ca="1" si="62"/>
        <v>16.395118231376173</v>
      </c>
      <c r="H383" s="53">
        <f t="shared" ca="1" si="63"/>
        <v>42.911022120403985</v>
      </c>
      <c r="I383" s="53">
        <f t="shared" ca="1" si="64"/>
        <v>1</v>
      </c>
      <c r="J383" s="53">
        <f t="shared" ca="1" si="60"/>
        <v>-21.172727064337817</v>
      </c>
      <c r="K383" s="53">
        <f t="shared" ca="1" si="65"/>
        <v>155.24897025023978</v>
      </c>
      <c r="L383" s="53">
        <f t="shared" ca="1" si="66"/>
        <v>155.24897025023978</v>
      </c>
      <c r="M383" s="53">
        <f t="shared" ca="1" si="67"/>
        <v>155.24897025023978</v>
      </c>
      <c r="N383" s="53">
        <f t="shared" ca="1" si="68"/>
        <v>444.57418368638156</v>
      </c>
    </row>
    <row r="384" spans="6:14" x14ac:dyDescent="0.3">
      <c r="F384" s="53">
        <f t="shared" ca="1" si="61"/>
        <v>3.0798889143839165</v>
      </c>
      <c r="G384" s="53">
        <f t="shared" ca="1" si="62"/>
        <v>16.143629785950097</v>
      </c>
      <c r="H384" s="53">
        <f t="shared" ca="1" si="63"/>
        <v>18.06981726483912</v>
      </c>
      <c r="I384" s="53">
        <f t="shared" ca="1" si="64"/>
        <v>1</v>
      </c>
      <c r="J384" s="53">
        <f t="shared" ca="1" si="60"/>
        <v>-19.223518700334012</v>
      </c>
      <c r="K384" s="53">
        <f t="shared" ca="1" si="65"/>
        <v>56.135639273406383</v>
      </c>
      <c r="L384" s="53">
        <f t="shared" ca="1" si="66"/>
        <v>56.135639273406383</v>
      </c>
      <c r="M384" s="53">
        <f t="shared" ca="1" si="67"/>
        <v>56.135639273406383</v>
      </c>
      <c r="N384" s="53">
        <f t="shared" ca="1" si="68"/>
        <v>149.18339911988514</v>
      </c>
    </row>
    <row r="385" spans="6:14" x14ac:dyDescent="0.3">
      <c r="F385" s="53">
        <f t="shared" ca="1" si="61"/>
        <v>4.1769838786716429</v>
      </c>
      <c r="G385" s="53">
        <f t="shared" ca="1" si="62"/>
        <v>11.606160429179425</v>
      </c>
      <c r="H385" s="53">
        <f t="shared" ca="1" si="63"/>
        <v>24.129888024470517</v>
      </c>
      <c r="I385" s="53">
        <f t="shared" ca="1" si="64"/>
        <v>1</v>
      </c>
      <c r="J385" s="53">
        <f t="shared" ca="1" si="60"/>
        <v>-15.783144307851067</v>
      </c>
      <c r="K385" s="53">
        <f t="shared" ca="1" si="65"/>
        <v>84.913391668702644</v>
      </c>
      <c r="L385" s="53">
        <f t="shared" ca="1" si="66"/>
        <v>84.913391668702644</v>
      </c>
      <c r="M385" s="53">
        <f t="shared" ca="1" si="67"/>
        <v>84.913391668702644</v>
      </c>
      <c r="N385" s="53">
        <f t="shared" ca="1" si="68"/>
        <v>238.95703069825686</v>
      </c>
    </row>
    <row r="386" spans="6:14" x14ac:dyDescent="0.3">
      <c r="F386" s="53">
        <f t="shared" ca="1" si="61"/>
        <v>3.2869220959158509</v>
      </c>
      <c r="G386" s="53">
        <f t="shared" ca="1" si="62"/>
        <v>16.548449507734571</v>
      </c>
      <c r="H386" s="53">
        <f t="shared" ca="1" si="63"/>
        <v>10.521139276265938</v>
      </c>
      <c r="I386" s="53">
        <f t="shared" ca="1" si="64"/>
        <v>1</v>
      </c>
      <c r="J386" s="53">
        <f t="shared" ca="1" si="60"/>
        <v>-19.835371603650422</v>
      </c>
      <c r="K386" s="53">
        <f t="shared" ca="1" si="65"/>
        <v>25.536107597329181</v>
      </c>
      <c r="L386" s="53">
        <f t="shared" ca="1" si="66"/>
        <v>25.536107597329181</v>
      </c>
      <c r="M386" s="53">
        <f t="shared" ca="1" si="67"/>
        <v>25.536107597329181</v>
      </c>
      <c r="N386" s="53">
        <f t="shared" ca="1" si="68"/>
        <v>56.772951188337117</v>
      </c>
    </row>
    <row r="387" spans="6:14" x14ac:dyDescent="0.3">
      <c r="F387" s="53">
        <f t="shared" ca="1" si="61"/>
        <v>3.6200349284676214</v>
      </c>
      <c r="G387" s="53">
        <f t="shared" ca="1" si="62"/>
        <v>13.396980220591352</v>
      </c>
      <c r="H387" s="53">
        <f t="shared" ca="1" si="63"/>
        <v>1.5855063944916892</v>
      </c>
      <c r="I387" s="53">
        <f t="shared" ca="1" si="64"/>
        <v>1</v>
      </c>
      <c r="J387" s="53">
        <f t="shared" ca="1" si="60"/>
        <v>-17.017015149058974</v>
      </c>
      <c r="K387" s="53">
        <f t="shared" ca="1" si="65"/>
        <v>-7.0549546426245957</v>
      </c>
      <c r="L387" s="53">
        <f t="shared" ca="1" si="66"/>
        <v>-7.0549546426245957</v>
      </c>
      <c r="M387" s="53">
        <f t="shared" ca="1" si="67"/>
        <v>-7.0549546426245957</v>
      </c>
      <c r="N387" s="53">
        <f t="shared" ca="1" si="68"/>
        <v>-38.181879076932759</v>
      </c>
    </row>
    <row r="388" spans="6:14" x14ac:dyDescent="0.3">
      <c r="F388" s="53">
        <f t="shared" ca="1" si="61"/>
        <v>3.1481210724401221</v>
      </c>
      <c r="G388" s="53">
        <f t="shared" ca="1" si="62"/>
        <v>19.418447039724615</v>
      </c>
      <c r="H388" s="53">
        <f t="shared" ca="1" si="63"/>
        <v>1.1606280683718206</v>
      </c>
      <c r="I388" s="53">
        <f t="shared" ca="1" si="64"/>
        <v>1</v>
      </c>
      <c r="J388" s="53">
        <f t="shared" ca="1" si="60"/>
        <v>-22.566568112164738</v>
      </c>
      <c r="K388" s="53">
        <f t="shared" ca="1" si="65"/>
        <v>-14.775934766237333</v>
      </c>
      <c r="L388" s="53">
        <f t="shared" ca="1" si="66"/>
        <v>-14.775934766237333</v>
      </c>
      <c r="M388" s="53">
        <f t="shared" ca="1" si="67"/>
        <v>-14.775934766237333</v>
      </c>
      <c r="N388" s="53">
        <f t="shared" ca="1" si="68"/>
        <v>-66.894372410876741</v>
      </c>
    </row>
    <row r="389" spans="6:14" x14ac:dyDescent="0.3">
      <c r="F389" s="53">
        <f t="shared" ca="1" si="61"/>
        <v>4.1772629597565247</v>
      </c>
      <c r="G389" s="53">
        <f t="shared" ca="1" si="62"/>
        <v>13.571814620196673</v>
      </c>
      <c r="H389" s="53">
        <f t="shared" ca="1" si="63"/>
        <v>10.902006418151204</v>
      </c>
      <c r="I389" s="53">
        <f t="shared" ca="1" si="64"/>
        <v>1</v>
      </c>
      <c r="J389" s="53">
        <f t="shared" ca="1" si="60"/>
        <v>-17.749077579953198</v>
      </c>
      <c r="K389" s="53">
        <f t="shared" ca="1" si="65"/>
        <v>30.036211052408145</v>
      </c>
      <c r="L389" s="53">
        <f t="shared" ca="1" si="66"/>
        <v>30.036211052408145</v>
      </c>
      <c r="M389" s="53">
        <f t="shared" ca="1" si="67"/>
        <v>30.036211052408145</v>
      </c>
      <c r="N389" s="53">
        <f t="shared" ca="1" si="68"/>
        <v>72.359555577271237</v>
      </c>
    </row>
    <row r="390" spans="6:14" x14ac:dyDescent="0.3">
      <c r="F390" s="53">
        <f t="shared" ca="1" si="61"/>
        <v>3.0996727030096016</v>
      </c>
      <c r="G390" s="53">
        <f t="shared" ca="1" si="62"/>
        <v>18.446173145733535</v>
      </c>
      <c r="H390" s="53">
        <f t="shared" ca="1" si="63"/>
        <v>5.9461477871261987</v>
      </c>
      <c r="I390" s="53">
        <f t="shared" ca="1" si="64"/>
        <v>1</v>
      </c>
      <c r="J390" s="53">
        <f t="shared" ref="J390:J453" ca="1" si="69">(H390*C397-G390-F390)*I390</f>
        <v>-21.545845848743138</v>
      </c>
      <c r="K390" s="53">
        <f t="shared" ca="1" si="65"/>
        <v>5.3384180027712596</v>
      </c>
      <c r="L390" s="53">
        <f t="shared" ca="1" si="66"/>
        <v>5.3384180027712596</v>
      </c>
      <c r="M390" s="53">
        <f t="shared" ca="1" si="67"/>
        <v>5.3384180027712596</v>
      </c>
      <c r="N390" s="53">
        <f t="shared" ca="1" si="68"/>
        <v>-5.5305918404293593</v>
      </c>
    </row>
    <row r="391" spans="6:14" x14ac:dyDescent="0.3">
      <c r="F391" s="53">
        <f t="shared" ref="F391:F454" ca="1" si="70">IF(RAND()&lt;=$C$5,3+(RAND()*2),0)</f>
        <v>3.6787707114687107</v>
      </c>
      <c r="G391" s="53">
        <f t="shared" ref="G391:G454" ca="1" si="71">_xlfn.NORM.INV(RAND(),$C$8,$C$9)</f>
        <v>15.44946762449301</v>
      </c>
      <c r="H391" s="53">
        <f t="shared" ref="H391:H454" ca="1" si="72">-1*LN(1-RAND())/(1/10)</f>
        <v>6.7411154649952651</v>
      </c>
      <c r="I391" s="53">
        <f t="shared" ca="1" si="64"/>
        <v>1</v>
      </c>
      <c r="J391" s="53">
        <f t="shared" ca="1" si="69"/>
        <v>-19.128238335961722</v>
      </c>
      <c r="K391" s="53">
        <f t="shared" ca="1" si="65"/>
        <v>11.51499423548805</v>
      </c>
      <c r="L391" s="53">
        <f t="shared" ca="1" si="66"/>
        <v>11.51499423548805</v>
      </c>
      <c r="M391" s="53">
        <f t="shared" ca="1" si="67"/>
        <v>11.51499423548805</v>
      </c>
      <c r="N391" s="53">
        <f t="shared" ca="1" si="68"/>
        <v>15.416744370502428</v>
      </c>
    </row>
    <row r="392" spans="6:14" x14ac:dyDescent="0.3">
      <c r="F392" s="53">
        <f t="shared" ca="1" si="70"/>
        <v>3.3434292707960984</v>
      </c>
      <c r="G392" s="53">
        <f t="shared" ca="1" si="71"/>
        <v>17.743436072536298</v>
      </c>
      <c r="H392" s="53">
        <f t="shared" ca="1" si="72"/>
        <v>11.498648152324126</v>
      </c>
      <c r="I392" s="53">
        <f t="shared" ca="1" si="64"/>
        <v>1</v>
      </c>
      <c r="J392" s="53">
        <f t="shared" ca="1" si="69"/>
        <v>-21.086865343332395</v>
      </c>
      <c r="K392" s="53">
        <f t="shared" ca="1" si="65"/>
        <v>28.251156536760206</v>
      </c>
      <c r="L392" s="53">
        <f t="shared" ca="1" si="66"/>
        <v>28.251156536760206</v>
      </c>
      <c r="M392" s="53">
        <f t="shared" ca="1" si="67"/>
        <v>28.251156536760206</v>
      </c>
      <c r="N392" s="53">
        <f t="shared" ca="1" si="68"/>
        <v>63.666604266948227</v>
      </c>
    </row>
    <row r="393" spans="6:14" x14ac:dyDescent="0.3">
      <c r="F393" s="53">
        <f t="shared" ca="1" si="70"/>
        <v>4.7235981374243199</v>
      </c>
      <c r="G393" s="53">
        <f t="shared" ca="1" si="71"/>
        <v>14.666243303887885</v>
      </c>
      <c r="H393" s="53">
        <f t="shared" ca="1" si="72"/>
        <v>16.280487945166424</v>
      </c>
      <c r="I393" s="53">
        <f t="shared" ca="1" si="64"/>
        <v>1</v>
      </c>
      <c r="J393" s="53">
        <f t="shared" ca="1" si="69"/>
        <v>-19.389841441312207</v>
      </c>
      <c r="K393" s="53">
        <f t="shared" ca="1" si="65"/>
        <v>50.455708476777815</v>
      </c>
      <c r="L393" s="53">
        <f t="shared" ca="1" si="66"/>
        <v>50.455708476777815</v>
      </c>
      <c r="M393" s="53">
        <f t="shared" ca="1" si="67"/>
        <v>50.455708476777815</v>
      </c>
      <c r="N393" s="53">
        <f t="shared" ca="1" si="68"/>
        <v>131.97728398902126</v>
      </c>
    </row>
    <row r="394" spans="6:14" x14ac:dyDescent="0.3">
      <c r="F394" s="53">
        <f t="shared" ca="1" si="70"/>
        <v>3.7552059379079061</v>
      </c>
      <c r="G394" s="53">
        <f t="shared" ca="1" si="71"/>
        <v>18.907833681813301</v>
      </c>
      <c r="H394" s="53">
        <f t="shared" ca="1" si="72"/>
        <v>1.7567677690747832</v>
      </c>
      <c r="I394" s="53">
        <f t="shared" ca="1" si="64"/>
        <v>1</v>
      </c>
      <c r="J394" s="53">
        <f t="shared" ca="1" si="69"/>
        <v>-22.663039619721207</v>
      </c>
      <c r="K394" s="53">
        <f t="shared" ca="1" si="65"/>
        <v>-11.880762605514168</v>
      </c>
      <c r="L394" s="53">
        <f t="shared" ca="1" si="66"/>
        <v>-11.880762605514168</v>
      </c>
      <c r="M394" s="53">
        <f t="shared" ca="1" si="67"/>
        <v>-11.880762605514168</v>
      </c>
      <c r="N394" s="53">
        <f t="shared" ca="1" si="68"/>
        <v>-58.30532743626371</v>
      </c>
    </row>
    <row r="395" spans="6:14" x14ac:dyDescent="0.3">
      <c r="F395" s="53">
        <f t="shared" ca="1" si="70"/>
        <v>3.6708141939455547</v>
      </c>
      <c r="G395" s="53">
        <f t="shared" ca="1" si="71"/>
        <v>15.790720917533275</v>
      </c>
      <c r="H395" s="53">
        <f t="shared" ca="1" si="72"/>
        <v>13.884302146926766</v>
      </c>
      <c r="I395" s="53">
        <f t="shared" ca="1" si="64"/>
        <v>1</v>
      </c>
      <c r="J395" s="53">
        <f t="shared" ca="1" si="69"/>
        <v>-19.461535111478831</v>
      </c>
      <c r="K395" s="53">
        <f t="shared" ca="1" si="65"/>
        <v>39.746487670173792</v>
      </c>
      <c r="L395" s="53">
        <f t="shared" ca="1" si="66"/>
        <v>39.746487670173792</v>
      </c>
      <c r="M395" s="53">
        <f t="shared" ca="1" si="67"/>
        <v>39.746487670173792</v>
      </c>
      <c r="N395" s="53">
        <f t="shared" ca="1" si="68"/>
        <v>99.777927899042538</v>
      </c>
    </row>
    <row r="396" spans="6:14" x14ac:dyDescent="0.3">
      <c r="F396" s="53">
        <f t="shared" ca="1" si="70"/>
        <v>3.1755414212428987</v>
      </c>
      <c r="G396" s="53">
        <f t="shared" ca="1" si="71"/>
        <v>18.44713998591476</v>
      </c>
      <c r="H396" s="53">
        <f t="shared" ca="1" si="72"/>
        <v>22.742824442826006</v>
      </c>
      <c r="I396" s="53">
        <f t="shared" ca="1" si="64"/>
        <v>1</v>
      </c>
      <c r="J396" s="53">
        <f t="shared" ca="1" si="69"/>
        <v>-21.622681407157657</v>
      </c>
      <c r="K396" s="53">
        <f t="shared" ca="1" si="65"/>
        <v>72.524157785389264</v>
      </c>
      <c r="L396" s="53">
        <f t="shared" ca="1" si="66"/>
        <v>72.524157785389264</v>
      </c>
      <c r="M396" s="53">
        <f t="shared" ca="1" si="67"/>
        <v>72.524157785389264</v>
      </c>
      <c r="N396" s="53">
        <f t="shared" ca="1" si="68"/>
        <v>195.94979194901015</v>
      </c>
    </row>
    <row r="397" spans="6:14" x14ac:dyDescent="0.3">
      <c r="F397" s="53">
        <f t="shared" ca="1" si="70"/>
        <v>3.3194304404594215</v>
      </c>
      <c r="G397" s="53">
        <f t="shared" ca="1" si="71"/>
        <v>18.827670602257712</v>
      </c>
      <c r="H397" s="53">
        <f t="shared" ca="1" si="72"/>
        <v>24.174302129061761</v>
      </c>
      <c r="I397" s="53">
        <f t="shared" ca="1" si="64"/>
        <v>1</v>
      </c>
      <c r="J397" s="53">
        <f t="shared" ca="1" si="69"/>
        <v>-22.147101042717132</v>
      </c>
      <c r="K397" s="53">
        <f t="shared" ca="1" si="65"/>
        <v>77.869537913989333</v>
      </c>
      <c r="L397" s="53">
        <f t="shared" ca="1" si="66"/>
        <v>77.869537913989333</v>
      </c>
      <c r="M397" s="53">
        <f t="shared" ca="1" si="67"/>
        <v>77.869537913989333</v>
      </c>
      <c r="N397" s="53">
        <f t="shared" ca="1" si="68"/>
        <v>211.46151269925087</v>
      </c>
    </row>
    <row r="398" spans="6:14" x14ac:dyDescent="0.3">
      <c r="F398" s="53">
        <f t="shared" ca="1" si="70"/>
        <v>4.5735059164591245</v>
      </c>
      <c r="G398" s="53">
        <f t="shared" ca="1" si="71"/>
        <v>17.382546424278395</v>
      </c>
      <c r="H398" s="53">
        <f t="shared" ca="1" si="72"/>
        <v>5.9647725122921154</v>
      </c>
      <c r="I398" s="53">
        <f t="shared" ca="1" si="64"/>
        <v>1</v>
      </c>
      <c r="J398" s="53">
        <f t="shared" ca="1" si="69"/>
        <v>-21.956052340737521</v>
      </c>
      <c r="K398" s="53">
        <f t="shared" ca="1" si="65"/>
        <v>6.4765436248900663</v>
      </c>
      <c r="L398" s="53">
        <f t="shared" ca="1" si="66"/>
        <v>6.4765436248900663</v>
      </c>
      <c r="M398" s="53">
        <f t="shared" ca="1" si="67"/>
        <v>6.4765436248900663</v>
      </c>
      <c r="N398" s="53">
        <f t="shared" ca="1" si="68"/>
        <v>-2.5264214660673225</v>
      </c>
    </row>
    <row r="399" spans="6:14" x14ac:dyDescent="0.3">
      <c r="F399" s="53">
        <f t="shared" ca="1" si="70"/>
        <v>3.5731655885248972</v>
      </c>
      <c r="G399" s="53">
        <f t="shared" ca="1" si="71"/>
        <v>12.541492414681173</v>
      </c>
      <c r="H399" s="53">
        <f t="shared" ca="1" si="72"/>
        <v>3.2097828439242093</v>
      </c>
      <c r="I399" s="53">
        <f t="shared" ca="1" si="64"/>
        <v>1</v>
      </c>
      <c r="J399" s="53">
        <f t="shared" ca="1" si="69"/>
        <v>-16.11465800320607</v>
      </c>
      <c r="K399" s="53">
        <f t="shared" ca="1" si="65"/>
        <v>0.29763896101566445</v>
      </c>
      <c r="L399" s="53">
        <f t="shared" ca="1" si="66"/>
        <v>0.29763896101566445</v>
      </c>
      <c r="M399" s="53">
        <f t="shared" ca="1" si="67"/>
        <v>0.29763896101566445</v>
      </c>
      <c r="N399" s="53">
        <f t="shared" ca="1" si="68"/>
        <v>-15.221741120159077</v>
      </c>
    </row>
    <row r="400" spans="6:14" x14ac:dyDescent="0.3">
      <c r="F400" s="53">
        <f t="shared" ca="1" si="70"/>
        <v>0</v>
      </c>
      <c r="G400" s="53">
        <f t="shared" ca="1" si="71"/>
        <v>15.636612930283828</v>
      </c>
      <c r="H400" s="53">
        <f t="shared" ca="1" si="72"/>
        <v>27.631910129366794</v>
      </c>
      <c r="I400" s="53">
        <f t="shared" ca="1" si="64"/>
        <v>0</v>
      </c>
      <c r="J400" s="53">
        <f t="shared" ca="1" si="69"/>
        <v>0</v>
      </c>
      <c r="K400" s="53">
        <f t="shared" ca="1" si="65"/>
        <v>0</v>
      </c>
      <c r="L400" s="53">
        <f t="shared" ca="1" si="66"/>
        <v>0</v>
      </c>
      <c r="M400" s="53">
        <f t="shared" ca="1" si="67"/>
        <v>0</v>
      </c>
      <c r="N400" s="53">
        <f t="shared" ca="1" si="68"/>
        <v>0</v>
      </c>
    </row>
    <row r="401" spans="6:14" x14ac:dyDescent="0.3">
      <c r="F401" s="53">
        <f t="shared" ca="1" si="70"/>
        <v>3.2776550206961423</v>
      </c>
      <c r="G401" s="53">
        <f t="shared" ca="1" si="71"/>
        <v>14.324462708257199</v>
      </c>
      <c r="H401" s="53">
        <f t="shared" ca="1" si="72"/>
        <v>4.5581733139006619</v>
      </c>
      <c r="I401" s="53">
        <f t="shared" ca="1" si="64"/>
        <v>1</v>
      </c>
      <c r="J401" s="53">
        <f t="shared" ca="1" si="69"/>
        <v>-17.602117728953342</v>
      </c>
      <c r="K401" s="53">
        <f t="shared" ca="1" si="65"/>
        <v>3.9082305473454486</v>
      </c>
      <c r="L401" s="53">
        <f t="shared" ca="1" si="66"/>
        <v>3.9082305473454486</v>
      </c>
      <c r="M401" s="53">
        <f t="shared" ca="1" si="67"/>
        <v>3.9082305473454486</v>
      </c>
      <c r="N401" s="53">
        <f t="shared" ca="1" si="68"/>
        <v>-5.8774260869169961</v>
      </c>
    </row>
    <row r="402" spans="6:14" x14ac:dyDescent="0.3">
      <c r="F402" s="53">
        <f t="shared" ca="1" si="70"/>
        <v>0</v>
      </c>
      <c r="G402" s="53">
        <f t="shared" ca="1" si="71"/>
        <v>14.577540000194254</v>
      </c>
      <c r="H402" s="53">
        <f t="shared" ca="1" si="72"/>
        <v>4.0436721559600093</v>
      </c>
      <c r="I402" s="53">
        <f t="shared" ca="1" si="64"/>
        <v>0</v>
      </c>
      <c r="J402" s="53">
        <f t="shared" ca="1" si="69"/>
        <v>0</v>
      </c>
      <c r="K402" s="53">
        <f t="shared" ca="1" si="65"/>
        <v>0</v>
      </c>
      <c r="L402" s="53">
        <f t="shared" ca="1" si="66"/>
        <v>0</v>
      </c>
      <c r="M402" s="53">
        <f t="shared" ca="1" si="67"/>
        <v>0</v>
      </c>
      <c r="N402" s="53">
        <f t="shared" ca="1" si="68"/>
        <v>0</v>
      </c>
    </row>
    <row r="403" spans="6:14" x14ac:dyDescent="0.3">
      <c r="F403" s="53">
        <f t="shared" ca="1" si="70"/>
        <v>4.6179210088138838</v>
      </c>
      <c r="G403" s="53">
        <f t="shared" ca="1" si="71"/>
        <v>17.556667249408218</v>
      </c>
      <c r="H403" s="53">
        <f t="shared" ca="1" si="72"/>
        <v>47.878943693688356</v>
      </c>
      <c r="I403" s="53">
        <f t="shared" ca="1" si="64"/>
        <v>1</v>
      </c>
      <c r="J403" s="53">
        <f t="shared" ca="1" si="69"/>
        <v>-22.174588258222101</v>
      </c>
      <c r="K403" s="53">
        <f t="shared" ca="1" si="65"/>
        <v>173.95910752534522</v>
      </c>
      <c r="L403" s="53">
        <f t="shared" ca="1" si="66"/>
        <v>173.95910752534522</v>
      </c>
      <c r="M403" s="53">
        <f t="shared" ca="1" si="67"/>
        <v>173.95910752534522</v>
      </c>
      <c r="N403" s="53">
        <f t="shared" ca="1" si="68"/>
        <v>499.70273431781357</v>
      </c>
    </row>
    <row r="404" spans="6:14" x14ac:dyDescent="0.3">
      <c r="F404" s="53">
        <f t="shared" ca="1" si="70"/>
        <v>4.2876263124576894</v>
      </c>
      <c r="G404" s="53">
        <f t="shared" ca="1" si="71"/>
        <v>14.124297167325748</v>
      </c>
      <c r="H404" s="53">
        <f t="shared" ca="1" si="72"/>
        <v>1.3861895547852228</v>
      </c>
      <c r="I404" s="53">
        <f t="shared" ca="1" si="64"/>
        <v>1</v>
      </c>
      <c r="J404" s="53">
        <f t="shared" ca="1" si="69"/>
        <v>-18.411923479783439</v>
      </c>
      <c r="K404" s="53">
        <f t="shared" ca="1" si="65"/>
        <v>-8.5795389481848581</v>
      </c>
      <c r="L404" s="53">
        <f t="shared" ca="1" si="66"/>
        <v>-8.5795389481848581</v>
      </c>
      <c r="M404" s="53">
        <f t="shared" ca="1" si="67"/>
        <v>-8.5795389481848581</v>
      </c>
      <c r="N404" s="53">
        <f t="shared" ca="1" si="68"/>
        <v>-44.15054032433801</v>
      </c>
    </row>
    <row r="405" spans="6:14" x14ac:dyDescent="0.3">
      <c r="F405" s="53">
        <f t="shared" ca="1" si="70"/>
        <v>4.9113775657275651</v>
      </c>
      <c r="G405" s="53">
        <f t="shared" ca="1" si="71"/>
        <v>17.731536419300312</v>
      </c>
      <c r="H405" s="53">
        <f t="shared" ca="1" si="72"/>
        <v>3.6090031202985786</v>
      </c>
      <c r="I405" s="53">
        <f t="shared" ca="1" si="64"/>
        <v>1</v>
      </c>
      <c r="J405" s="53">
        <f t="shared" ca="1" si="69"/>
        <v>-22.642913985027878</v>
      </c>
      <c r="K405" s="53">
        <f t="shared" ca="1" si="65"/>
        <v>-3.2955239381059975</v>
      </c>
      <c r="L405" s="53">
        <f t="shared" ca="1" si="66"/>
        <v>-3.2955239381059975</v>
      </c>
      <c r="M405" s="53">
        <f t="shared" ca="1" si="67"/>
        <v>-3.2955239381059975</v>
      </c>
      <c r="N405" s="53">
        <f t="shared" ca="1" si="68"/>
        <v>-32.529485799345871</v>
      </c>
    </row>
    <row r="406" spans="6:14" x14ac:dyDescent="0.3">
      <c r="F406" s="53">
        <f t="shared" ca="1" si="70"/>
        <v>3.9192039264811238</v>
      </c>
      <c r="G406" s="53">
        <f t="shared" ca="1" si="71"/>
        <v>16.62886902556934</v>
      </c>
      <c r="H406" s="53">
        <f t="shared" ca="1" si="72"/>
        <v>12.747453381968256</v>
      </c>
      <c r="I406" s="53">
        <f t="shared" ca="1" si="64"/>
        <v>1</v>
      </c>
      <c r="J406" s="53">
        <f t="shared" ca="1" si="69"/>
        <v>-20.548072952050465</v>
      </c>
      <c r="K406" s="53">
        <f t="shared" ca="1" si="65"/>
        <v>34.360944502303681</v>
      </c>
      <c r="L406" s="53">
        <f t="shared" ca="1" si="66"/>
        <v>34.360944502303681</v>
      </c>
      <c r="M406" s="53">
        <f t="shared" ca="1" si="67"/>
        <v>34.360944502303681</v>
      </c>
      <c r="N406" s="53">
        <f t="shared" ca="1" si="68"/>
        <v>82.534760554860583</v>
      </c>
    </row>
    <row r="407" spans="6:14" x14ac:dyDescent="0.3">
      <c r="F407" s="53">
        <f t="shared" ca="1" si="70"/>
        <v>4.7887441392508983</v>
      </c>
      <c r="G407" s="53">
        <f t="shared" ca="1" si="71"/>
        <v>16.926852481314736</v>
      </c>
      <c r="H407" s="53">
        <f t="shared" ca="1" si="72"/>
        <v>2.4369396527037619</v>
      </c>
      <c r="I407" s="53">
        <f t="shared" ref="I407:I470" ca="1" si="73">IF(F407=0,0,1)</f>
        <v>1</v>
      </c>
      <c r="J407" s="53">
        <f t="shared" ca="1" si="69"/>
        <v>-21.715596620565634</v>
      </c>
      <c r="K407" s="53">
        <f t="shared" ref="K407:K470" ca="1" si="74">(H407*$C$13-G407)*I407</f>
        <v>-7.1790938704996883</v>
      </c>
      <c r="L407" s="53">
        <f t="shared" ref="L407:L470" ca="1" si="75">(H407*$C$13-G407)*I407</f>
        <v>-7.1790938704996883</v>
      </c>
      <c r="M407" s="53">
        <f t="shared" ref="M407:M470" ca="1" si="76">(H407*$C$13-G407)*I407</f>
        <v>-7.1790938704996883</v>
      </c>
      <c r="N407" s="53">
        <f t="shared" ref="N407:N470" ca="1" si="77">SUM(J407:M407)</f>
        <v>-43.252878232064703</v>
      </c>
    </row>
    <row r="408" spans="6:14" x14ac:dyDescent="0.3">
      <c r="F408" s="53">
        <f t="shared" ca="1" si="70"/>
        <v>0</v>
      </c>
      <c r="G408" s="53">
        <f t="shared" ca="1" si="71"/>
        <v>12.647405000899823</v>
      </c>
      <c r="H408" s="53">
        <f t="shared" ca="1" si="72"/>
        <v>8.057179517059442</v>
      </c>
      <c r="I408" s="53">
        <f t="shared" ca="1" si="73"/>
        <v>0</v>
      </c>
      <c r="J408" s="53">
        <f t="shared" ca="1" si="69"/>
        <v>0</v>
      </c>
      <c r="K408" s="53">
        <f t="shared" ca="1" si="74"/>
        <v>0</v>
      </c>
      <c r="L408" s="53">
        <f t="shared" ca="1" si="75"/>
        <v>0</v>
      </c>
      <c r="M408" s="53">
        <f t="shared" ca="1" si="76"/>
        <v>0</v>
      </c>
      <c r="N408" s="53">
        <f t="shared" ca="1" si="77"/>
        <v>0</v>
      </c>
    </row>
    <row r="409" spans="6:14" x14ac:dyDescent="0.3">
      <c r="F409" s="53">
        <f t="shared" ca="1" si="70"/>
        <v>3.0546479688332706</v>
      </c>
      <c r="G409" s="53">
        <f t="shared" ca="1" si="71"/>
        <v>14.556851926076362</v>
      </c>
      <c r="H409" s="53">
        <f t="shared" ca="1" si="72"/>
        <v>26.669227373247118</v>
      </c>
      <c r="I409" s="53">
        <f t="shared" ca="1" si="73"/>
        <v>1</v>
      </c>
      <c r="J409" s="53">
        <f t="shared" ca="1" si="69"/>
        <v>-17.611499894909635</v>
      </c>
      <c r="K409" s="53">
        <f t="shared" ca="1" si="74"/>
        <v>92.120057566912109</v>
      </c>
      <c r="L409" s="53">
        <f t="shared" ca="1" si="75"/>
        <v>92.120057566912109</v>
      </c>
      <c r="M409" s="53">
        <f t="shared" ca="1" si="76"/>
        <v>92.120057566912109</v>
      </c>
      <c r="N409" s="53">
        <f t="shared" ca="1" si="77"/>
        <v>258.74867280582669</v>
      </c>
    </row>
    <row r="410" spans="6:14" x14ac:dyDescent="0.3">
      <c r="F410" s="53">
        <f t="shared" ca="1" si="70"/>
        <v>0</v>
      </c>
      <c r="G410" s="53">
        <f t="shared" ca="1" si="71"/>
        <v>16.549588883917657</v>
      </c>
      <c r="H410" s="53">
        <f t="shared" ca="1" si="72"/>
        <v>0.80517650309025213</v>
      </c>
      <c r="I410" s="53">
        <f t="shared" ca="1" si="73"/>
        <v>0</v>
      </c>
      <c r="J410" s="53">
        <f t="shared" ca="1" si="69"/>
        <v>0</v>
      </c>
      <c r="K410" s="53">
        <f t="shared" ca="1" si="74"/>
        <v>0</v>
      </c>
      <c r="L410" s="53">
        <f t="shared" ca="1" si="75"/>
        <v>0</v>
      </c>
      <c r="M410" s="53">
        <f t="shared" ca="1" si="76"/>
        <v>0</v>
      </c>
      <c r="N410" s="53">
        <f t="shared" ca="1" si="77"/>
        <v>0</v>
      </c>
    </row>
    <row r="411" spans="6:14" x14ac:dyDescent="0.3">
      <c r="F411" s="53">
        <f t="shared" ca="1" si="70"/>
        <v>3.3187572450798344</v>
      </c>
      <c r="G411" s="53">
        <f t="shared" ca="1" si="71"/>
        <v>16.32093062486916</v>
      </c>
      <c r="H411" s="53">
        <f t="shared" ca="1" si="72"/>
        <v>4.0150665151548184</v>
      </c>
      <c r="I411" s="53">
        <f t="shared" ca="1" si="73"/>
        <v>1</v>
      </c>
      <c r="J411" s="53">
        <f t="shared" ca="1" si="69"/>
        <v>-19.639687869948993</v>
      </c>
      <c r="K411" s="53">
        <f t="shared" ca="1" si="74"/>
        <v>-0.26066456424988615</v>
      </c>
      <c r="L411" s="53">
        <f t="shared" ca="1" si="75"/>
        <v>-0.26066456424988615</v>
      </c>
      <c r="M411" s="53">
        <f t="shared" ca="1" si="76"/>
        <v>-0.26066456424988615</v>
      </c>
      <c r="N411" s="53">
        <f t="shared" ca="1" si="77"/>
        <v>-20.421681562698652</v>
      </c>
    </row>
    <row r="412" spans="6:14" x14ac:dyDescent="0.3">
      <c r="F412" s="53">
        <f t="shared" ca="1" si="70"/>
        <v>4.3075830648127527</v>
      </c>
      <c r="G412" s="53">
        <f t="shared" ca="1" si="71"/>
        <v>20.671220559357295</v>
      </c>
      <c r="H412" s="53">
        <f t="shared" ca="1" si="72"/>
        <v>2.4018124114160579E-2</v>
      </c>
      <c r="I412" s="53">
        <f t="shared" ca="1" si="73"/>
        <v>1</v>
      </c>
      <c r="J412" s="53">
        <f t="shared" ca="1" si="69"/>
        <v>-24.978803624170048</v>
      </c>
      <c r="K412" s="53">
        <f t="shared" ca="1" si="74"/>
        <v>-20.575148062900652</v>
      </c>
      <c r="L412" s="53">
        <f t="shared" ca="1" si="75"/>
        <v>-20.575148062900652</v>
      </c>
      <c r="M412" s="53">
        <f t="shared" ca="1" si="76"/>
        <v>-20.575148062900652</v>
      </c>
      <c r="N412" s="53">
        <f t="shared" ca="1" si="77"/>
        <v>-86.704247812871998</v>
      </c>
    </row>
    <row r="413" spans="6:14" x14ac:dyDescent="0.3">
      <c r="F413" s="53">
        <f t="shared" ca="1" si="70"/>
        <v>0</v>
      </c>
      <c r="G413" s="53">
        <f t="shared" ca="1" si="71"/>
        <v>18.418752956216803</v>
      </c>
      <c r="H413" s="53">
        <f t="shared" ca="1" si="72"/>
        <v>0.44549615304746842</v>
      </c>
      <c r="I413" s="53">
        <f t="shared" ca="1" si="73"/>
        <v>0</v>
      </c>
      <c r="J413" s="53">
        <f t="shared" ca="1" si="69"/>
        <v>0</v>
      </c>
      <c r="K413" s="53">
        <f t="shared" ca="1" si="74"/>
        <v>0</v>
      </c>
      <c r="L413" s="53">
        <f t="shared" ca="1" si="75"/>
        <v>0</v>
      </c>
      <c r="M413" s="53">
        <f t="shared" ca="1" si="76"/>
        <v>0</v>
      </c>
      <c r="N413" s="53">
        <f t="shared" ca="1" si="77"/>
        <v>0</v>
      </c>
    </row>
    <row r="414" spans="6:14" x14ac:dyDescent="0.3">
      <c r="F414" s="53">
        <f t="shared" ca="1" si="70"/>
        <v>3.9151867451950388</v>
      </c>
      <c r="G414" s="53">
        <f t="shared" ca="1" si="71"/>
        <v>13.961503854330854</v>
      </c>
      <c r="H414" s="53">
        <f t="shared" ca="1" si="72"/>
        <v>2.3688288548671101</v>
      </c>
      <c r="I414" s="53">
        <f t="shared" ca="1" si="73"/>
        <v>1</v>
      </c>
      <c r="J414" s="53">
        <f t="shared" ca="1" si="69"/>
        <v>-17.876690599525894</v>
      </c>
      <c r="K414" s="53">
        <f t="shared" ca="1" si="74"/>
        <v>-4.486188434862413</v>
      </c>
      <c r="L414" s="53">
        <f t="shared" ca="1" si="75"/>
        <v>-4.486188434862413</v>
      </c>
      <c r="M414" s="53">
        <f t="shared" ca="1" si="76"/>
        <v>-4.486188434862413</v>
      </c>
      <c r="N414" s="53">
        <f t="shared" ca="1" si="77"/>
        <v>-31.335255904113133</v>
      </c>
    </row>
    <row r="415" spans="6:14" x14ac:dyDescent="0.3">
      <c r="F415" s="53">
        <f t="shared" ca="1" si="70"/>
        <v>0</v>
      </c>
      <c r="G415" s="53">
        <f t="shared" ca="1" si="71"/>
        <v>18.613973625775795</v>
      </c>
      <c r="H415" s="53">
        <f t="shared" ca="1" si="72"/>
        <v>10.237810342150706</v>
      </c>
      <c r="I415" s="53">
        <f t="shared" ca="1" si="73"/>
        <v>0</v>
      </c>
      <c r="J415" s="53">
        <f t="shared" ca="1" si="69"/>
        <v>0</v>
      </c>
      <c r="K415" s="53">
        <f t="shared" ca="1" si="74"/>
        <v>0</v>
      </c>
      <c r="L415" s="53">
        <f t="shared" ca="1" si="75"/>
        <v>0</v>
      </c>
      <c r="M415" s="53">
        <f t="shared" ca="1" si="76"/>
        <v>0</v>
      </c>
      <c r="N415" s="53">
        <f t="shared" ca="1" si="77"/>
        <v>0</v>
      </c>
    </row>
    <row r="416" spans="6:14" x14ac:dyDescent="0.3">
      <c r="F416" s="53">
        <f t="shared" ca="1" si="70"/>
        <v>4.8807639799652662</v>
      </c>
      <c r="G416" s="53">
        <f t="shared" ca="1" si="71"/>
        <v>17.691880467197784</v>
      </c>
      <c r="H416" s="53">
        <f t="shared" ca="1" si="72"/>
        <v>12.523507134359054</v>
      </c>
      <c r="I416" s="53">
        <f t="shared" ca="1" si="73"/>
        <v>1</v>
      </c>
      <c r="J416" s="53">
        <f t="shared" ca="1" si="69"/>
        <v>-22.57264444716305</v>
      </c>
      <c r="K416" s="53">
        <f t="shared" ca="1" si="74"/>
        <v>32.402148070238432</v>
      </c>
      <c r="L416" s="53">
        <f t="shared" ca="1" si="75"/>
        <v>32.402148070238432</v>
      </c>
      <c r="M416" s="53">
        <f t="shared" ca="1" si="76"/>
        <v>32.402148070238432</v>
      </c>
      <c r="N416" s="53">
        <f t="shared" ca="1" si="77"/>
        <v>74.633799763552247</v>
      </c>
    </row>
    <row r="417" spans="6:14" x14ac:dyDescent="0.3">
      <c r="F417" s="53">
        <f t="shared" ca="1" si="70"/>
        <v>3.9814855481856477</v>
      </c>
      <c r="G417" s="53">
        <f t="shared" ca="1" si="71"/>
        <v>18.751428090121664</v>
      </c>
      <c r="H417" s="53">
        <f t="shared" ca="1" si="72"/>
        <v>1.7381975469398308</v>
      </c>
      <c r="I417" s="53">
        <f t="shared" ca="1" si="73"/>
        <v>1</v>
      </c>
      <c r="J417" s="53">
        <f t="shared" ca="1" si="69"/>
        <v>-22.732913638307313</v>
      </c>
      <c r="K417" s="53">
        <f t="shared" ca="1" si="74"/>
        <v>-11.798637902362341</v>
      </c>
      <c r="L417" s="53">
        <f t="shared" ca="1" si="75"/>
        <v>-11.798637902362341</v>
      </c>
      <c r="M417" s="53">
        <f t="shared" ca="1" si="76"/>
        <v>-11.798637902362341</v>
      </c>
      <c r="N417" s="53">
        <f t="shared" ca="1" si="77"/>
        <v>-58.128827345394342</v>
      </c>
    </row>
    <row r="418" spans="6:14" x14ac:dyDescent="0.3">
      <c r="F418" s="53">
        <f t="shared" ca="1" si="70"/>
        <v>3.5930170714023859</v>
      </c>
      <c r="G418" s="53">
        <f t="shared" ca="1" si="71"/>
        <v>11.578067198564094</v>
      </c>
      <c r="H418" s="53">
        <f t="shared" ca="1" si="72"/>
        <v>3.5345744365909706</v>
      </c>
      <c r="I418" s="53">
        <f t="shared" ca="1" si="73"/>
        <v>1</v>
      </c>
      <c r="J418" s="53">
        <f t="shared" ca="1" si="69"/>
        <v>-15.17108426996648</v>
      </c>
      <c r="K418" s="53">
        <f t="shared" ca="1" si="74"/>
        <v>2.5602305477997884</v>
      </c>
      <c r="L418" s="53">
        <f t="shared" ca="1" si="75"/>
        <v>2.5602305477997884</v>
      </c>
      <c r="M418" s="53">
        <f t="shared" ca="1" si="76"/>
        <v>2.5602305477997884</v>
      </c>
      <c r="N418" s="53">
        <f t="shared" ca="1" si="77"/>
        <v>-7.4903926265671146</v>
      </c>
    </row>
    <row r="419" spans="6:14" x14ac:dyDescent="0.3">
      <c r="F419" s="53">
        <f t="shared" ca="1" si="70"/>
        <v>4.4004689182293681</v>
      </c>
      <c r="G419" s="53">
        <f t="shared" ca="1" si="71"/>
        <v>17.284566715454208</v>
      </c>
      <c r="H419" s="53">
        <f t="shared" ca="1" si="72"/>
        <v>12.128605629865765</v>
      </c>
      <c r="I419" s="53">
        <f t="shared" ca="1" si="73"/>
        <v>1</v>
      </c>
      <c r="J419" s="53">
        <f t="shared" ca="1" si="69"/>
        <v>-21.685035633683576</v>
      </c>
      <c r="K419" s="53">
        <f t="shared" ca="1" si="74"/>
        <v>31.229855804008853</v>
      </c>
      <c r="L419" s="53">
        <f t="shared" ca="1" si="75"/>
        <v>31.229855804008853</v>
      </c>
      <c r="M419" s="53">
        <f t="shared" ca="1" si="76"/>
        <v>31.229855804008853</v>
      </c>
      <c r="N419" s="53">
        <f t="shared" ca="1" si="77"/>
        <v>72.004531778342979</v>
      </c>
    </row>
    <row r="420" spans="6:14" x14ac:dyDescent="0.3">
      <c r="F420" s="53">
        <f t="shared" ca="1" si="70"/>
        <v>3.8772438076478037</v>
      </c>
      <c r="G420" s="53">
        <f t="shared" ca="1" si="71"/>
        <v>17.83807377167965</v>
      </c>
      <c r="H420" s="53">
        <f t="shared" ca="1" si="72"/>
        <v>2.975050255889045</v>
      </c>
      <c r="I420" s="53">
        <f t="shared" ca="1" si="73"/>
        <v>1</v>
      </c>
      <c r="J420" s="53">
        <f t="shared" ca="1" si="69"/>
        <v>-21.715317579327454</v>
      </c>
      <c r="K420" s="53">
        <f t="shared" ca="1" si="74"/>
        <v>-5.9378727481234694</v>
      </c>
      <c r="L420" s="53">
        <f t="shared" ca="1" si="75"/>
        <v>-5.9378727481234694</v>
      </c>
      <c r="M420" s="53">
        <f t="shared" ca="1" si="76"/>
        <v>-5.9378727481234694</v>
      </c>
      <c r="N420" s="53">
        <f t="shared" ca="1" si="77"/>
        <v>-39.528935823697857</v>
      </c>
    </row>
    <row r="421" spans="6:14" x14ac:dyDescent="0.3">
      <c r="F421" s="53">
        <f t="shared" ca="1" si="70"/>
        <v>3.2671024709263117</v>
      </c>
      <c r="G421" s="53">
        <f t="shared" ca="1" si="71"/>
        <v>15.731224688240637</v>
      </c>
      <c r="H421" s="53">
        <f t="shared" ca="1" si="72"/>
        <v>11.718897415152009</v>
      </c>
      <c r="I421" s="53">
        <f t="shared" ca="1" si="73"/>
        <v>1</v>
      </c>
      <c r="J421" s="53">
        <f t="shared" ca="1" si="69"/>
        <v>-18.998327159166948</v>
      </c>
      <c r="K421" s="53">
        <f t="shared" ca="1" si="74"/>
        <v>31.144364972367399</v>
      </c>
      <c r="L421" s="53">
        <f t="shared" ca="1" si="75"/>
        <v>31.144364972367399</v>
      </c>
      <c r="M421" s="53">
        <f t="shared" ca="1" si="76"/>
        <v>31.144364972367399</v>
      </c>
      <c r="N421" s="53">
        <f t="shared" ca="1" si="77"/>
        <v>74.434767757935248</v>
      </c>
    </row>
    <row r="422" spans="6:14" x14ac:dyDescent="0.3">
      <c r="F422" s="53">
        <f t="shared" ca="1" si="70"/>
        <v>4.8450243145741938</v>
      </c>
      <c r="G422" s="53">
        <f t="shared" ca="1" si="71"/>
        <v>16.831631681634441</v>
      </c>
      <c r="H422" s="53">
        <f t="shared" ca="1" si="72"/>
        <v>26.206422106862853</v>
      </c>
      <c r="I422" s="53">
        <f t="shared" ca="1" si="73"/>
        <v>1</v>
      </c>
      <c r="J422" s="53">
        <f t="shared" ca="1" si="69"/>
        <v>-21.676655996208634</v>
      </c>
      <c r="K422" s="53">
        <f t="shared" ca="1" si="74"/>
        <v>87.994056745816977</v>
      </c>
      <c r="L422" s="53">
        <f t="shared" ca="1" si="75"/>
        <v>87.994056745816977</v>
      </c>
      <c r="M422" s="53">
        <f t="shared" ca="1" si="76"/>
        <v>87.994056745816977</v>
      </c>
      <c r="N422" s="53">
        <f t="shared" ca="1" si="77"/>
        <v>242.30551424124229</v>
      </c>
    </row>
    <row r="423" spans="6:14" x14ac:dyDescent="0.3">
      <c r="F423" s="53">
        <f t="shared" ca="1" si="70"/>
        <v>0</v>
      </c>
      <c r="G423" s="53">
        <f t="shared" ca="1" si="71"/>
        <v>16.338937912481345</v>
      </c>
      <c r="H423" s="53">
        <f t="shared" ca="1" si="72"/>
        <v>5.4213377666577145</v>
      </c>
      <c r="I423" s="53">
        <f t="shared" ca="1" si="73"/>
        <v>0</v>
      </c>
      <c r="J423" s="53">
        <f t="shared" ca="1" si="69"/>
        <v>0</v>
      </c>
      <c r="K423" s="53">
        <f t="shared" ca="1" si="74"/>
        <v>0</v>
      </c>
      <c r="L423" s="53">
        <f t="shared" ca="1" si="75"/>
        <v>0</v>
      </c>
      <c r="M423" s="53">
        <f t="shared" ca="1" si="76"/>
        <v>0</v>
      </c>
      <c r="N423" s="53">
        <f t="shared" ca="1" si="77"/>
        <v>0</v>
      </c>
    </row>
    <row r="424" spans="6:14" x14ac:dyDescent="0.3">
      <c r="F424" s="53">
        <f t="shared" ca="1" si="70"/>
        <v>4.0686314070250438</v>
      </c>
      <c r="G424" s="53">
        <f t="shared" ca="1" si="71"/>
        <v>14.590696137327702</v>
      </c>
      <c r="H424" s="53">
        <f t="shared" ca="1" si="72"/>
        <v>3.3747686152309599</v>
      </c>
      <c r="I424" s="53">
        <f t="shared" ca="1" si="73"/>
        <v>1</v>
      </c>
      <c r="J424" s="53">
        <f t="shared" ca="1" si="69"/>
        <v>-18.659327544352745</v>
      </c>
      <c r="K424" s="53">
        <f t="shared" ca="1" si="74"/>
        <v>-1.0916216764038627</v>
      </c>
      <c r="L424" s="53">
        <f t="shared" ca="1" si="75"/>
        <v>-1.0916216764038627</v>
      </c>
      <c r="M424" s="53">
        <f t="shared" ca="1" si="76"/>
        <v>-1.0916216764038627</v>
      </c>
      <c r="N424" s="53">
        <f t="shared" ca="1" si="77"/>
        <v>-21.934192573564331</v>
      </c>
    </row>
    <row r="425" spans="6:14" x14ac:dyDescent="0.3">
      <c r="F425" s="53">
        <f t="shared" ca="1" si="70"/>
        <v>3.5956742490168407</v>
      </c>
      <c r="G425" s="53">
        <f t="shared" ca="1" si="71"/>
        <v>13.81797486650883</v>
      </c>
      <c r="H425" s="53">
        <f t="shared" ca="1" si="72"/>
        <v>7.5280131402471326</v>
      </c>
      <c r="I425" s="53">
        <f t="shared" ca="1" si="73"/>
        <v>1</v>
      </c>
      <c r="J425" s="53">
        <f t="shared" ca="1" si="69"/>
        <v>-17.413649115525672</v>
      </c>
      <c r="K425" s="53">
        <f t="shared" ca="1" si="74"/>
        <v>16.2940776944797</v>
      </c>
      <c r="L425" s="53">
        <f t="shared" ca="1" si="75"/>
        <v>16.2940776944797</v>
      </c>
      <c r="M425" s="53">
        <f t="shared" ca="1" si="76"/>
        <v>16.2940776944797</v>
      </c>
      <c r="N425" s="53">
        <f t="shared" ca="1" si="77"/>
        <v>31.468583967913428</v>
      </c>
    </row>
    <row r="426" spans="6:14" x14ac:dyDescent="0.3">
      <c r="F426" s="53">
        <f t="shared" ca="1" si="70"/>
        <v>0</v>
      </c>
      <c r="G426" s="53">
        <f t="shared" ca="1" si="71"/>
        <v>17.076576432885091</v>
      </c>
      <c r="H426" s="53">
        <f t="shared" ca="1" si="72"/>
        <v>0.6573062547233739</v>
      </c>
      <c r="I426" s="53">
        <f t="shared" ca="1" si="73"/>
        <v>0</v>
      </c>
      <c r="J426" s="53">
        <f t="shared" ca="1" si="69"/>
        <v>0</v>
      </c>
      <c r="K426" s="53">
        <f t="shared" ca="1" si="74"/>
        <v>0</v>
      </c>
      <c r="L426" s="53">
        <f t="shared" ca="1" si="75"/>
        <v>0</v>
      </c>
      <c r="M426" s="53">
        <f t="shared" ca="1" si="76"/>
        <v>0</v>
      </c>
      <c r="N426" s="53">
        <f t="shared" ca="1" si="77"/>
        <v>0</v>
      </c>
    </row>
    <row r="427" spans="6:14" x14ac:dyDescent="0.3">
      <c r="F427" s="53">
        <f t="shared" ca="1" si="70"/>
        <v>4.2499659204792124</v>
      </c>
      <c r="G427" s="53">
        <f t="shared" ca="1" si="71"/>
        <v>13.024060290487753</v>
      </c>
      <c r="H427" s="53">
        <f t="shared" ca="1" si="72"/>
        <v>3.2376313669120398</v>
      </c>
      <c r="I427" s="53">
        <f t="shared" ca="1" si="73"/>
        <v>1</v>
      </c>
      <c r="J427" s="53">
        <f t="shared" ca="1" si="69"/>
        <v>-17.274026210966966</v>
      </c>
      <c r="K427" s="53">
        <f t="shared" ca="1" si="74"/>
        <v>-7.3534822839594227E-2</v>
      </c>
      <c r="L427" s="53">
        <f t="shared" ca="1" si="75"/>
        <v>-7.3534822839594227E-2</v>
      </c>
      <c r="M427" s="53">
        <f t="shared" ca="1" si="76"/>
        <v>-7.3534822839594227E-2</v>
      </c>
      <c r="N427" s="53">
        <f t="shared" ca="1" si="77"/>
        <v>-17.494630679485748</v>
      </c>
    </row>
    <row r="428" spans="6:14" x14ac:dyDescent="0.3">
      <c r="F428" s="53">
        <f t="shared" ca="1" si="70"/>
        <v>3.2517926931655534</v>
      </c>
      <c r="G428" s="53">
        <f t="shared" ca="1" si="71"/>
        <v>17.361306753007547</v>
      </c>
      <c r="H428" s="53">
        <f t="shared" ca="1" si="72"/>
        <v>0.57715412323698401</v>
      </c>
      <c r="I428" s="53">
        <f t="shared" ca="1" si="73"/>
        <v>1</v>
      </c>
      <c r="J428" s="53">
        <f t="shared" ca="1" si="69"/>
        <v>-20.613099446173102</v>
      </c>
      <c r="K428" s="53">
        <f t="shared" ca="1" si="74"/>
        <v>-15.052690260059611</v>
      </c>
      <c r="L428" s="53">
        <f t="shared" ca="1" si="75"/>
        <v>-15.052690260059611</v>
      </c>
      <c r="M428" s="53">
        <f t="shared" ca="1" si="76"/>
        <v>-15.052690260059611</v>
      </c>
      <c r="N428" s="53">
        <f t="shared" ca="1" si="77"/>
        <v>-65.771170226351941</v>
      </c>
    </row>
    <row r="429" spans="6:14" x14ac:dyDescent="0.3">
      <c r="F429" s="53">
        <f t="shared" ca="1" si="70"/>
        <v>0</v>
      </c>
      <c r="G429" s="53">
        <f t="shared" ca="1" si="71"/>
        <v>12.62091566553481</v>
      </c>
      <c r="H429" s="53">
        <f t="shared" ca="1" si="72"/>
        <v>11.332675712087829</v>
      </c>
      <c r="I429" s="53">
        <f t="shared" ca="1" si="73"/>
        <v>0</v>
      </c>
      <c r="J429" s="53">
        <f t="shared" ca="1" si="69"/>
        <v>0</v>
      </c>
      <c r="K429" s="53">
        <f t="shared" ca="1" si="74"/>
        <v>0</v>
      </c>
      <c r="L429" s="53">
        <f t="shared" ca="1" si="75"/>
        <v>0</v>
      </c>
      <c r="M429" s="53">
        <f t="shared" ca="1" si="76"/>
        <v>0</v>
      </c>
      <c r="N429" s="53">
        <f t="shared" ca="1" si="77"/>
        <v>0</v>
      </c>
    </row>
    <row r="430" spans="6:14" x14ac:dyDescent="0.3">
      <c r="F430" s="53">
        <f t="shared" ca="1" si="70"/>
        <v>3.0642737512668692</v>
      </c>
      <c r="G430" s="53">
        <f t="shared" ca="1" si="71"/>
        <v>18.143764234285619</v>
      </c>
      <c r="H430" s="53">
        <f t="shared" ca="1" si="72"/>
        <v>10.030372864860361</v>
      </c>
      <c r="I430" s="53">
        <f t="shared" ca="1" si="73"/>
        <v>1</v>
      </c>
      <c r="J430" s="53">
        <f t="shared" ca="1" si="69"/>
        <v>-21.208037985552487</v>
      </c>
      <c r="K430" s="53">
        <f t="shared" ca="1" si="74"/>
        <v>21.977727225155824</v>
      </c>
      <c r="L430" s="53">
        <f t="shared" ca="1" si="75"/>
        <v>21.977727225155824</v>
      </c>
      <c r="M430" s="53">
        <f t="shared" ca="1" si="76"/>
        <v>21.977727225155824</v>
      </c>
      <c r="N430" s="53">
        <f t="shared" ca="1" si="77"/>
        <v>44.725143689914987</v>
      </c>
    </row>
    <row r="431" spans="6:14" x14ac:dyDescent="0.3">
      <c r="F431" s="53">
        <f t="shared" ca="1" si="70"/>
        <v>0</v>
      </c>
      <c r="G431" s="53">
        <f t="shared" ca="1" si="71"/>
        <v>16.193242259368482</v>
      </c>
      <c r="H431" s="53">
        <f t="shared" ca="1" si="72"/>
        <v>10.355213868886892</v>
      </c>
      <c r="I431" s="53">
        <f t="shared" ca="1" si="73"/>
        <v>0</v>
      </c>
      <c r="J431" s="53">
        <f t="shared" ca="1" si="69"/>
        <v>0</v>
      </c>
      <c r="K431" s="53">
        <f t="shared" ca="1" si="74"/>
        <v>0</v>
      </c>
      <c r="L431" s="53">
        <f t="shared" ca="1" si="75"/>
        <v>0</v>
      </c>
      <c r="M431" s="53">
        <f t="shared" ca="1" si="76"/>
        <v>0</v>
      </c>
      <c r="N431" s="53">
        <f t="shared" ca="1" si="77"/>
        <v>0</v>
      </c>
    </row>
    <row r="432" spans="6:14" x14ac:dyDescent="0.3">
      <c r="F432" s="53">
        <f t="shared" ca="1" si="70"/>
        <v>4.3711785800053278</v>
      </c>
      <c r="G432" s="53">
        <f t="shared" ca="1" si="71"/>
        <v>15.495543825724749</v>
      </c>
      <c r="H432" s="53">
        <f t="shared" ca="1" si="72"/>
        <v>36.611442815671595</v>
      </c>
      <c r="I432" s="53">
        <f t="shared" ca="1" si="73"/>
        <v>1</v>
      </c>
      <c r="J432" s="53">
        <f t="shared" ca="1" si="69"/>
        <v>-19.866722405730076</v>
      </c>
      <c r="K432" s="53">
        <f t="shared" ca="1" si="74"/>
        <v>130.95022743696163</v>
      </c>
      <c r="L432" s="53">
        <f t="shared" ca="1" si="75"/>
        <v>130.95022743696163</v>
      </c>
      <c r="M432" s="53">
        <f t="shared" ca="1" si="76"/>
        <v>130.95022743696163</v>
      </c>
      <c r="N432" s="53">
        <f t="shared" ca="1" si="77"/>
        <v>372.98395990515485</v>
      </c>
    </row>
    <row r="433" spans="6:14" x14ac:dyDescent="0.3">
      <c r="F433" s="53">
        <f t="shared" ca="1" si="70"/>
        <v>3.351173576273669</v>
      </c>
      <c r="G433" s="53">
        <f t="shared" ca="1" si="71"/>
        <v>14.212273843820185</v>
      </c>
      <c r="H433" s="53">
        <f t="shared" ca="1" si="72"/>
        <v>4.0239720005377704</v>
      </c>
      <c r="I433" s="53">
        <f t="shared" ca="1" si="73"/>
        <v>1</v>
      </c>
      <c r="J433" s="53">
        <f t="shared" ca="1" si="69"/>
        <v>-17.563447420093855</v>
      </c>
      <c r="K433" s="53">
        <f t="shared" ca="1" si="74"/>
        <v>1.8836141583308965</v>
      </c>
      <c r="L433" s="53">
        <f t="shared" ca="1" si="75"/>
        <v>1.8836141583308965</v>
      </c>
      <c r="M433" s="53">
        <f t="shared" ca="1" si="76"/>
        <v>1.8836141583308965</v>
      </c>
      <c r="N433" s="53">
        <f t="shared" ca="1" si="77"/>
        <v>-11.912604945101165</v>
      </c>
    </row>
    <row r="434" spans="6:14" x14ac:dyDescent="0.3">
      <c r="F434" s="53">
        <f t="shared" ca="1" si="70"/>
        <v>3.8354242261621643</v>
      </c>
      <c r="G434" s="53">
        <f t="shared" ca="1" si="71"/>
        <v>20.011063126356191</v>
      </c>
      <c r="H434" s="53">
        <f t="shared" ca="1" si="72"/>
        <v>9.1625688872974909</v>
      </c>
      <c r="I434" s="53">
        <f t="shared" ca="1" si="73"/>
        <v>1</v>
      </c>
      <c r="J434" s="53">
        <f t="shared" ca="1" si="69"/>
        <v>-23.846487352518356</v>
      </c>
      <c r="K434" s="53">
        <f t="shared" ca="1" si="74"/>
        <v>16.639212422833772</v>
      </c>
      <c r="L434" s="53">
        <f t="shared" ca="1" si="75"/>
        <v>16.639212422833772</v>
      </c>
      <c r="M434" s="53">
        <f t="shared" ca="1" si="76"/>
        <v>16.639212422833772</v>
      </c>
      <c r="N434" s="53">
        <f t="shared" ca="1" si="77"/>
        <v>26.071149915982961</v>
      </c>
    </row>
    <row r="435" spans="6:14" x14ac:dyDescent="0.3">
      <c r="F435" s="53">
        <f t="shared" ca="1" si="70"/>
        <v>4.5327092479879365</v>
      </c>
      <c r="G435" s="53">
        <f t="shared" ca="1" si="71"/>
        <v>16.095864574714952</v>
      </c>
      <c r="H435" s="53">
        <f t="shared" ca="1" si="72"/>
        <v>1.1829918307099097</v>
      </c>
      <c r="I435" s="53">
        <f t="shared" ca="1" si="73"/>
        <v>1</v>
      </c>
      <c r="J435" s="53">
        <f t="shared" ca="1" si="69"/>
        <v>-20.62857382270289</v>
      </c>
      <c r="K435" s="53">
        <f t="shared" ca="1" si="74"/>
        <v>-11.363897251875313</v>
      </c>
      <c r="L435" s="53">
        <f t="shared" ca="1" si="75"/>
        <v>-11.363897251875313</v>
      </c>
      <c r="M435" s="53">
        <f t="shared" ca="1" si="76"/>
        <v>-11.363897251875313</v>
      </c>
      <c r="N435" s="53">
        <f t="shared" ca="1" si="77"/>
        <v>-54.720265578328835</v>
      </c>
    </row>
    <row r="436" spans="6:14" x14ac:dyDescent="0.3">
      <c r="F436" s="53">
        <f t="shared" ca="1" si="70"/>
        <v>3.3630868831969791</v>
      </c>
      <c r="G436" s="53">
        <f t="shared" ca="1" si="71"/>
        <v>16.220166258268971</v>
      </c>
      <c r="H436" s="53">
        <f t="shared" ca="1" si="72"/>
        <v>11.904593817629268</v>
      </c>
      <c r="I436" s="53">
        <f t="shared" ca="1" si="73"/>
        <v>1</v>
      </c>
      <c r="J436" s="53">
        <f t="shared" ca="1" si="69"/>
        <v>-19.583253141465949</v>
      </c>
      <c r="K436" s="53">
        <f t="shared" ca="1" si="74"/>
        <v>31.398209012248099</v>
      </c>
      <c r="L436" s="53">
        <f t="shared" ca="1" si="75"/>
        <v>31.398209012248099</v>
      </c>
      <c r="M436" s="53">
        <f t="shared" ca="1" si="76"/>
        <v>31.398209012248099</v>
      </c>
      <c r="N436" s="53">
        <f t="shared" ca="1" si="77"/>
        <v>74.611373895278348</v>
      </c>
    </row>
    <row r="437" spans="6:14" x14ac:dyDescent="0.3">
      <c r="F437" s="53">
        <f t="shared" ca="1" si="70"/>
        <v>3.9303133339214895</v>
      </c>
      <c r="G437" s="53">
        <f t="shared" ca="1" si="71"/>
        <v>15.971963312450946</v>
      </c>
      <c r="H437" s="53">
        <f t="shared" ca="1" si="72"/>
        <v>25.595684355902282</v>
      </c>
      <c r="I437" s="53">
        <f t="shared" ca="1" si="73"/>
        <v>1</v>
      </c>
      <c r="J437" s="53">
        <f t="shared" ca="1" si="69"/>
        <v>-19.902276646372435</v>
      </c>
      <c r="K437" s="53">
        <f t="shared" ca="1" si="74"/>
        <v>86.41077411115819</v>
      </c>
      <c r="L437" s="53">
        <f t="shared" ca="1" si="75"/>
        <v>86.41077411115819</v>
      </c>
      <c r="M437" s="53">
        <f t="shared" ca="1" si="76"/>
        <v>86.41077411115819</v>
      </c>
      <c r="N437" s="53">
        <f t="shared" ca="1" si="77"/>
        <v>239.33004568710214</v>
      </c>
    </row>
    <row r="438" spans="6:14" x14ac:dyDescent="0.3">
      <c r="F438" s="53">
        <f t="shared" ca="1" si="70"/>
        <v>3.4235708459511196</v>
      </c>
      <c r="G438" s="53">
        <f t="shared" ca="1" si="71"/>
        <v>16.481880424071029</v>
      </c>
      <c r="H438" s="53">
        <f t="shared" ca="1" si="72"/>
        <v>6.3986499811486812</v>
      </c>
      <c r="I438" s="53">
        <f t="shared" ca="1" si="73"/>
        <v>1</v>
      </c>
      <c r="J438" s="53">
        <f t="shared" ca="1" si="69"/>
        <v>-19.905451270022148</v>
      </c>
      <c r="K438" s="53">
        <f t="shared" ca="1" si="74"/>
        <v>9.1127195005236956</v>
      </c>
      <c r="L438" s="53">
        <f t="shared" ca="1" si="75"/>
        <v>9.1127195005236956</v>
      </c>
      <c r="M438" s="53">
        <f t="shared" ca="1" si="76"/>
        <v>9.1127195005236956</v>
      </c>
      <c r="N438" s="53">
        <f t="shared" ca="1" si="77"/>
        <v>7.4327072315489389</v>
      </c>
    </row>
    <row r="439" spans="6:14" x14ac:dyDescent="0.3">
      <c r="F439" s="53">
        <f t="shared" ca="1" si="70"/>
        <v>4.7263620988538122</v>
      </c>
      <c r="G439" s="53">
        <f t="shared" ca="1" si="71"/>
        <v>15.763110165816025</v>
      </c>
      <c r="H439" s="53">
        <f t="shared" ca="1" si="72"/>
        <v>2.1582873847848636</v>
      </c>
      <c r="I439" s="53">
        <f t="shared" ca="1" si="73"/>
        <v>1</v>
      </c>
      <c r="J439" s="53">
        <f t="shared" ca="1" si="69"/>
        <v>-20.489472264669836</v>
      </c>
      <c r="K439" s="53">
        <f t="shared" ca="1" si="74"/>
        <v>-7.1299606266765707</v>
      </c>
      <c r="L439" s="53">
        <f t="shared" ca="1" si="75"/>
        <v>-7.1299606266765707</v>
      </c>
      <c r="M439" s="53">
        <f t="shared" ca="1" si="76"/>
        <v>-7.1299606266765707</v>
      </c>
      <c r="N439" s="53">
        <f t="shared" ca="1" si="77"/>
        <v>-41.879354144699548</v>
      </c>
    </row>
    <row r="440" spans="6:14" x14ac:dyDescent="0.3">
      <c r="F440" s="53">
        <f t="shared" ca="1" si="70"/>
        <v>3.8822643627126334</v>
      </c>
      <c r="G440" s="53">
        <f t="shared" ca="1" si="71"/>
        <v>16.403212893131016</v>
      </c>
      <c r="H440" s="53">
        <f t="shared" ca="1" si="72"/>
        <v>2.7208589994971204</v>
      </c>
      <c r="I440" s="53">
        <f t="shared" ca="1" si="73"/>
        <v>1</v>
      </c>
      <c r="J440" s="53">
        <f t="shared" ca="1" si="69"/>
        <v>-20.285477255843649</v>
      </c>
      <c r="K440" s="53">
        <f t="shared" ca="1" si="74"/>
        <v>-5.5197768951425346</v>
      </c>
      <c r="L440" s="53">
        <f t="shared" ca="1" si="75"/>
        <v>-5.5197768951425346</v>
      </c>
      <c r="M440" s="53">
        <f t="shared" ca="1" si="76"/>
        <v>-5.5197768951425346</v>
      </c>
      <c r="N440" s="53">
        <f t="shared" ca="1" si="77"/>
        <v>-36.844807941271256</v>
      </c>
    </row>
    <row r="441" spans="6:14" x14ac:dyDescent="0.3">
      <c r="F441" s="53">
        <f t="shared" ca="1" si="70"/>
        <v>4.0964220994179295</v>
      </c>
      <c r="G441" s="53">
        <f t="shared" ca="1" si="71"/>
        <v>17.384642216288764</v>
      </c>
      <c r="H441" s="53">
        <f t="shared" ca="1" si="72"/>
        <v>5.2068404868801004</v>
      </c>
      <c r="I441" s="53">
        <f t="shared" ca="1" si="73"/>
        <v>1</v>
      </c>
      <c r="J441" s="53">
        <f t="shared" ca="1" si="69"/>
        <v>-21.481064315706693</v>
      </c>
      <c r="K441" s="53">
        <f t="shared" ca="1" si="74"/>
        <v>3.4427197312316373</v>
      </c>
      <c r="L441" s="53">
        <f t="shared" ca="1" si="75"/>
        <v>3.4427197312316373</v>
      </c>
      <c r="M441" s="53">
        <f t="shared" ca="1" si="76"/>
        <v>3.4427197312316373</v>
      </c>
      <c r="N441" s="53">
        <f t="shared" ca="1" si="77"/>
        <v>-11.152905122011781</v>
      </c>
    </row>
    <row r="442" spans="6:14" x14ac:dyDescent="0.3">
      <c r="F442" s="53">
        <f t="shared" ca="1" si="70"/>
        <v>3.9661108199745696</v>
      </c>
      <c r="G442" s="53">
        <f t="shared" ca="1" si="71"/>
        <v>14.474010882631084</v>
      </c>
      <c r="H442" s="53">
        <f t="shared" ca="1" si="72"/>
        <v>5.1711568687207263</v>
      </c>
      <c r="I442" s="53">
        <f t="shared" ca="1" si="73"/>
        <v>1</v>
      </c>
      <c r="J442" s="53">
        <f t="shared" ca="1" si="69"/>
        <v>-18.440121702605655</v>
      </c>
      <c r="K442" s="53">
        <f t="shared" ca="1" si="74"/>
        <v>6.2106165922518208</v>
      </c>
      <c r="L442" s="53">
        <f t="shared" ca="1" si="75"/>
        <v>6.2106165922518208</v>
      </c>
      <c r="M442" s="53">
        <f t="shared" ca="1" si="76"/>
        <v>6.2106165922518208</v>
      </c>
      <c r="N442" s="53">
        <f t="shared" ca="1" si="77"/>
        <v>0.19172807414980753</v>
      </c>
    </row>
    <row r="443" spans="6:14" x14ac:dyDescent="0.3">
      <c r="F443" s="53">
        <f t="shared" ca="1" si="70"/>
        <v>4.3406975480413186</v>
      </c>
      <c r="G443" s="53">
        <f t="shared" ca="1" si="71"/>
        <v>16.539816831896985</v>
      </c>
      <c r="H443" s="53">
        <f t="shared" ca="1" si="72"/>
        <v>2.0708865676836949</v>
      </c>
      <c r="I443" s="53">
        <f t="shared" ca="1" si="73"/>
        <v>1</v>
      </c>
      <c r="J443" s="53">
        <f t="shared" ca="1" si="69"/>
        <v>-20.880514379938305</v>
      </c>
      <c r="K443" s="53">
        <f t="shared" ca="1" si="74"/>
        <v>-8.2562705611622054</v>
      </c>
      <c r="L443" s="53">
        <f t="shared" ca="1" si="75"/>
        <v>-8.2562705611622054</v>
      </c>
      <c r="M443" s="53">
        <f t="shared" ca="1" si="76"/>
        <v>-8.2562705611622054</v>
      </c>
      <c r="N443" s="53">
        <f t="shared" ca="1" si="77"/>
        <v>-45.649326063424915</v>
      </c>
    </row>
    <row r="444" spans="6:14" x14ac:dyDescent="0.3">
      <c r="F444" s="53">
        <f t="shared" ca="1" si="70"/>
        <v>4.9218468280538517</v>
      </c>
      <c r="G444" s="53">
        <f t="shared" ca="1" si="71"/>
        <v>15.539934044202523</v>
      </c>
      <c r="H444" s="53">
        <f t="shared" ca="1" si="72"/>
        <v>6.971517370429174</v>
      </c>
      <c r="I444" s="53">
        <f t="shared" ca="1" si="73"/>
        <v>1</v>
      </c>
      <c r="J444" s="53">
        <f t="shared" ca="1" si="69"/>
        <v>-20.461780872256377</v>
      </c>
      <c r="K444" s="53">
        <f t="shared" ca="1" si="74"/>
        <v>12.346135437514173</v>
      </c>
      <c r="L444" s="53">
        <f t="shared" ca="1" si="75"/>
        <v>12.346135437514173</v>
      </c>
      <c r="M444" s="53">
        <f t="shared" ca="1" si="76"/>
        <v>12.346135437514173</v>
      </c>
      <c r="N444" s="53">
        <f t="shared" ca="1" si="77"/>
        <v>16.576625440286143</v>
      </c>
    </row>
    <row r="445" spans="6:14" x14ac:dyDescent="0.3">
      <c r="F445" s="53">
        <f t="shared" ca="1" si="70"/>
        <v>3.5804800041018545</v>
      </c>
      <c r="G445" s="53">
        <f t="shared" ca="1" si="71"/>
        <v>13.749748725905176</v>
      </c>
      <c r="H445" s="53">
        <f t="shared" ca="1" si="72"/>
        <v>3.095153232658614</v>
      </c>
      <c r="I445" s="53">
        <f t="shared" ca="1" si="73"/>
        <v>1</v>
      </c>
      <c r="J445" s="53">
        <f t="shared" ca="1" si="69"/>
        <v>-17.330228730007029</v>
      </c>
      <c r="K445" s="53">
        <f t="shared" ca="1" si="74"/>
        <v>-1.3691357952707204</v>
      </c>
      <c r="L445" s="53">
        <f t="shared" ca="1" si="75"/>
        <v>-1.3691357952707204</v>
      </c>
      <c r="M445" s="53">
        <f t="shared" ca="1" si="76"/>
        <v>-1.3691357952707204</v>
      </c>
      <c r="N445" s="53">
        <f t="shared" ca="1" si="77"/>
        <v>-21.437636115819195</v>
      </c>
    </row>
    <row r="446" spans="6:14" x14ac:dyDescent="0.3">
      <c r="F446" s="53">
        <f t="shared" ca="1" si="70"/>
        <v>3.0520114004673262</v>
      </c>
      <c r="G446" s="53">
        <f t="shared" ca="1" si="71"/>
        <v>13.556700104618599</v>
      </c>
      <c r="H446" s="53">
        <f t="shared" ca="1" si="72"/>
        <v>3.9938116584144536</v>
      </c>
      <c r="I446" s="53">
        <f t="shared" ca="1" si="73"/>
        <v>1</v>
      </c>
      <c r="J446" s="53">
        <f t="shared" ca="1" si="69"/>
        <v>-16.608711505085925</v>
      </c>
      <c r="K446" s="53">
        <f t="shared" ca="1" si="74"/>
        <v>2.4185465290392152</v>
      </c>
      <c r="L446" s="53">
        <f t="shared" ca="1" si="75"/>
        <v>2.4185465290392152</v>
      </c>
      <c r="M446" s="53">
        <f t="shared" ca="1" si="76"/>
        <v>2.4185465290392152</v>
      </c>
      <c r="N446" s="53">
        <f t="shared" ca="1" si="77"/>
        <v>-9.3530719179682791</v>
      </c>
    </row>
    <row r="447" spans="6:14" x14ac:dyDescent="0.3">
      <c r="F447" s="53">
        <f t="shared" ca="1" si="70"/>
        <v>4.6425492718872121</v>
      </c>
      <c r="G447" s="53">
        <f t="shared" ca="1" si="71"/>
        <v>13.318891200226595</v>
      </c>
      <c r="H447" s="53">
        <f t="shared" ca="1" si="72"/>
        <v>1.0853714523064806</v>
      </c>
      <c r="I447" s="53">
        <f t="shared" ca="1" si="73"/>
        <v>1</v>
      </c>
      <c r="J447" s="53">
        <f t="shared" ca="1" si="69"/>
        <v>-17.961440472113807</v>
      </c>
      <c r="K447" s="53">
        <f t="shared" ca="1" si="74"/>
        <v>-8.9774053910006728</v>
      </c>
      <c r="L447" s="53">
        <f t="shared" ca="1" si="75"/>
        <v>-8.9774053910006728</v>
      </c>
      <c r="M447" s="53">
        <f t="shared" ca="1" si="76"/>
        <v>-8.9774053910006728</v>
      </c>
      <c r="N447" s="53">
        <f t="shared" ca="1" si="77"/>
        <v>-44.893656645115826</v>
      </c>
    </row>
    <row r="448" spans="6:14" x14ac:dyDescent="0.3">
      <c r="F448" s="53">
        <f t="shared" ca="1" si="70"/>
        <v>4.6406895254359677</v>
      </c>
      <c r="G448" s="53">
        <f t="shared" ca="1" si="71"/>
        <v>12.622351038747327</v>
      </c>
      <c r="H448" s="53">
        <f t="shared" ca="1" si="72"/>
        <v>8.9479096989318787</v>
      </c>
      <c r="I448" s="53">
        <f t="shared" ca="1" si="73"/>
        <v>1</v>
      </c>
      <c r="J448" s="53">
        <f t="shared" ca="1" si="69"/>
        <v>-17.263040564183296</v>
      </c>
      <c r="K448" s="53">
        <f t="shared" ca="1" si="74"/>
        <v>23.169287756980189</v>
      </c>
      <c r="L448" s="53">
        <f t="shared" ca="1" si="75"/>
        <v>23.169287756980189</v>
      </c>
      <c r="M448" s="53">
        <f t="shared" ca="1" si="76"/>
        <v>23.169287756980189</v>
      </c>
      <c r="N448" s="53">
        <f t="shared" ca="1" si="77"/>
        <v>52.244822706757276</v>
      </c>
    </row>
    <row r="449" spans="6:14" x14ac:dyDescent="0.3">
      <c r="F449" s="53">
        <f t="shared" ca="1" si="70"/>
        <v>4.808426982780885</v>
      </c>
      <c r="G449" s="53">
        <f t="shared" ca="1" si="71"/>
        <v>15.022641771493081</v>
      </c>
      <c r="H449" s="53">
        <f t="shared" ca="1" si="72"/>
        <v>3.8856059899992803</v>
      </c>
      <c r="I449" s="53">
        <f t="shared" ca="1" si="73"/>
        <v>1</v>
      </c>
      <c r="J449" s="53">
        <f t="shared" ca="1" si="69"/>
        <v>-19.831068754273964</v>
      </c>
      <c r="K449" s="53">
        <f t="shared" ca="1" si="74"/>
        <v>0.51978218850404012</v>
      </c>
      <c r="L449" s="53">
        <f t="shared" ca="1" si="75"/>
        <v>0.51978218850404012</v>
      </c>
      <c r="M449" s="53">
        <f t="shared" ca="1" si="76"/>
        <v>0.51978218850404012</v>
      </c>
      <c r="N449" s="53">
        <f t="shared" ca="1" si="77"/>
        <v>-18.271722188761849</v>
      </c>
    </row>
    <row r="450" spans="6:14" x14ac:dyDescent="0.3">
      <c r="F450" s="53">
        <f t="shared" ca="1" si="70"/>
        <v>0</v>
      </c>
      <c r="G450" s="53">
        <f t="shared" ca="1" si="71"/>
        <v>16.046769062316212</v>
      </c>
      <c r="H450" s="53">
        <f t="shared" ca="1" si="72"/>
        <v>29.20121017370975</v>
      </c>
      <c r="I450" s="53">
        <f t="shared" ca="1" si="73"/>
        <v>0</v>
      </c>
      <c r="J450" s="53">
        <f t="shared" ca="1" si="69"/>
        <v>0</v>
      </c>
      <c r="K450" s="53">
        <f t="shared" ca="1" si="74"/>
        <v>0</v>
      </c>
      <c r="L450" s="53">
        <f t="shared" ca="1" si="75"/>
        <v>0</v>
      </c>
      <c r="M450" s="53">
        <f t="shared" ca="1" si="76"/>
        <v>0</v>
      </c>
      <c r="N450" s="53">
        <f t="shared" ca="1" si="77"/>
        <v>0</v>
      </c>
    </row>
    <row r="451" spans="6:14" x14ac:dyDescent="0.3">
      <c r="F451" s="53">
        <f t="shared" ca="1" si="70"/>
        <v>4.3671202015490023</v>
      </c>
      <c r="G451" s="53">
        <f t="shared" ca="1" si="71"/>
        <v>16.500298348612883</v>
      </c>
      <c r="H451" s="53">
        <f t="shared" ca="1" si="72"/>
        <v>21.242970926519863</v>
      </c>
      <c r="I451" s="53">
        <f t="shared" ca="1" si="73"/>
        <v>1</v>
      </c>
      <c r="J451" s="53">
        <f t="shared" ca="1" si="69"/>
        <v>-20.867418550161887</v>
      </c>
      <c r="K451" s="53">
        <f t="shared" ca="1" si="74"/>
        <v>68.471585357466566</v>
      </c>
      <c r="L451" s="53">
        <f t="shared" ca="1" si="75"/>
        <v>68.471585357466566</v>
      </c>
      <c r="M451" s="53">
        <f t="shared" ca="1" si="76"/>
        <v>68.471585357466566</v>
      </c>
      <c r="N451" s="53">
        <f t="shared" ca="1" si="77"/>
        <v>184.5473375222378</v>
      </c>
    </row>
    <row r="452" spans="6:14" x14ac:dyDescent="0.3">
      <c r="F452" s="53">
        <f t="shared" ca="1" si="70"/>
        <v>3.1539588357949748</v>
      </c>
      <c r="G452" s="53">
        <f t="shared" ca="1" si="71"/>
        <v>15.984194663720471</v>
      </c>
      <c r="H452" s="53">
        <f t="shared" ca="1" si="72"/>
        <v>3.5055836309160884</v>
      </c>
      <c r="I452" s="53">
        <f t="shared" ca="1" si="73"/>
        <v>1</v>
      </c>
      <c r="J452" s="53">
        <f t="shared" ca="1" si="69"/>
        <v>-19.138153499515447</v>
      </c>
      <c r="K452" s="53">
        <f t="shared" ca="1" si="74"/>
        <v>-1.9618601400561175</v>
      </c>
      <c r="L452" s="53">
        <f t="shared" ca="1" si="75"/>
        <v>-1.9618601400561175</v>
      </c>
      <c r="M452" s="53">
        <f t="shared" ca="1" si="76"/>
        <v>-1.9618601400561175</v>
      </c>
      <c r="N452" s="53">
        <f t="shared" ca="1" si="77"/>
        <v>-25.023733919683799</v>
      </c>
    </row>
    <row r="453" spans="6:14" x14ac:dyDescent="0.3">
      <c r="F453" s="53">
        <f t="shared" ca="1" si="70"/>
        <v>4.6631698845410021</v>
      </c>
      <c r="G453" s="53">
        <f t="shared" ca="1" si="71"/>
        <v>18.639164598905857</v>
      </c>
      <c r="H453" s="53">
        <f t="shared" ca="1" si="72"/>
        <v>9.4184527831941178</v>
      </c>
      <c r="I453" s="53">
        <f t="shared" ca="1" si="73"/>
        <v>1</v>
      </c>
      <c r="J453" s="53">
        <f t="shared" ca="1" si="69"/>
        <v>-23.30233448344686</v>
      </c>
      <c r="K453" s="53">
        <f t="shared" ca="1" si="74"/>
        <v>19.034646533870614</v>
      </c>
      <c r="L453" s="53">
        <f t="shared" ca="1" si="75"/>
        <v>19.034646533870614</v>
      </c>
      <c r="M453" s="53">
        <f t="shared" ca="1" si="76"/>
        <v>19.034646533870614</v>
      </c>
      <c r="N453" s="53">
        <f t="shared" ca="1" si="77"/>
        <v>33.801605118164986</v>
      </c>
    </row>
    <row r="454" spans="6:14" x14ac:dyDescent="0.3">
      <c r="F454" s="53">
        <f t="shared" ca="1" si="70"/>
        <v>4.204976607987402</v>
      </c>
      <c r="G454" s="53">
        <f t="shared" ca="1" si="71"/>
        <v>15.533308071590563</v>
      </c>
      <c r="H454" s="53">
        <f t="shared" ca="1" si="72"/>
        <v>2.8994384080610183</v>
      </c>
      <c r="I454" s="53">
        <f t="shared" ca="1" si="73"/>
        <v>1</v>
      </c>
      <c r="J454" s="53">
        <f t="shared" ref="J454:J517" ca="1" si="78">(H454*C461-G454-F454)*I454</f>
        <v>-19.738284679577966</v>
      </c>
      <c r="K454" s="53">
        <f t="shared" ca="1" si="74"/>
        <v>-3.9355544393464896</v>
      </c>
      <c r="L454" s="53">
        <f t="shared" ca="1" si="75"/>
        <v>-3.9355544393464896</v>
      </c>
      <c r="M454" s="53">
        <f t="shared" ca="1" si="76"/>
        <v>-3.9355544393464896</v>
      </c>
      <c r="N454" s="53">
        <f t="shared" ca="1" si="77"/>
        <v>-31.544947997617435</v>
      </c>
    </row>
    <row r="455" spans="6:14" x14ac:dyDescent="0.3">
      <c r="F455" s="53">
        <f t="shared" ref="F455:F518" ca="1" si="79">IF(RAND()&lt;=$C$5,3+(RAND()*2),0)</f>
        <v>3.1849037856044786</v>
      </c>
      <c r="G455" s="53">
        <f t="shared" ref="G455:G518" ca="1" si="80">_xlfn.NORM.INV(RAND(),$C$8,$C$9)</f>
        <v>17.7157966877989</v>
      </c>
      <c r="H455" s="53">
        <f t="shared" ref="H455:H518" ca="1" si="81">-1*LN(1-RAND())/(1/10)</f>
        <v>17.040302076816968</v>
      </c>
      <c r="I455" s="53">
        <f t="shared" ca="1" si="73"/>
        <v>1</v>
      </c>
      <c r="J455" s="53">
        <f t="shared" ca="1" si="78"/>
        <v>-20.900700473403379</v>
      </c>
      <c r="K455" s="53">
        <f t="shared" ca="1" si="74"/>
        <v>50.44541161946897</v>
      </c>
      <c r="L455" s="53">
        <f t="shared" ca="1" si="75"/>
        <v>50.44541161946897</v>
      </c>
      <c r="M455" s="53">
        <f t="shared" ca="1" si="76"/>
        <v>50.44541161946897</v>
      </c>
      <c r="N455" s="53">
        <f t="shared" ca="1" si="77"/>
        <v>130.43553438500354</v>
      </c>
    </row>
    <row r="456" spans="6:14" x14ac:dyDescent="0.3">
      <c r="F456" s="53">
        <f t="shared" ca="1" si="79"/>
        <v>4.8065876052561558</v>
      </c>
      <c r="G456" s="53">
        <f t="shared" ca="1" si="80"/>
        <v>18.268079222161582</v>
      </c>
      <c r="H456" s="53">
        <f t="shared" ca="1" si="81"/>
        <v>4.0981520121357802</v>
      </c>
      <c r="I456" s="53">
        <f t="shared" ca="1" si="73"/>
        <v>1</v>
      </c>
      <c r="J456" s="53">
        <f t="shared" ca="1" si="78"/>
        <v>-23.074666827417737</v>
      </c>
      <c r="K456" s="53">
        <f t="shared" ca="1" si="74"/>
        <v>-1.8754711736184611</v>
      </c>
      <c r="L456" s="53">
        <f t="shared" ca="1" si="75"/>
        <v>-1.8754711736184611</v>
      </c>
      <c r="M456" s="53">
        <f t="shared" ca="1" si="76"/>
        <v>-1.8754711736184611</v>
      </c>
      <c r="N456" s="53">
        <f t="shared" ca="1" si="77"/>
        <v>-28.70108034827312</v>
      </c>
    </row>
    <row r="457" spans="6:14" x14ac:dyDescent="0.3">
      <c r="F457" s="53">
        <f t="shared" ca="1" si="79"/>
        <v>0</v>
      </c>
      <c r="G457" s="53">
        <f t="shared" ca="1" si="80"/>
        <v>15.379020366678919</v>
      </c>
      <c r="H457" s="53">
        <f t="shared" ca="1" si="81"/>
        <v>14.072889366463611</v>
      </c>
      <c r="I457" s="53">
        <f t="shared" ca="1" si="73"/>
        <v>0</v>
      </c>
      <c r="J457" s="53">
        <f t="shared" ca="1" si="78"/>
        <v>0</v>
      </c>
      <c r="K457" s="53">
        <f t="shared" ca="1" si="74"/>
        <v>0</v>
      </c>
      <c r="L457" s="53">
        <f t="shared" ca="1" si="75"/>
        <v>0</v>
      </c>
      <c r="M457" s="53">
        <f t="shared" ca="1" si="76"/>
        <v>0</v>
      </c>
      <c r="N457" s="53">
        <f t="shared" ca="1" si="77"/>
        <v>0</v>
      </c>
    </row>
    <row r="458" spans="6:14" x14ac:dyDescent="0.3">
      <c r="F458" s="53">
        <f t="shared" ca="1" si="79"/>
        <v>4.7036096517092307</v>
      </c>
      <c r="G458" s="53">
        <f t="shared" ca="1" si="80"/>
        <v>19.494932344866132</v>
      </c>
      <c r="H458" s="53">
        <f t="shared" ca="1" si="81"/>
        <v>0.66421084977168976</v>
      </c>
      <c r="I458" s="53">
        <f t="shared" ca="1" si="73"/>
        <v>1</v>
      </c>
      <c r="J458" s="53">
        <f t="shared" ca="1" si="78"/>
        <v>-24.198541996575365</v>
      </c>
      <c r="K458" s="53">
        <f t="shared" ca="1" si="74"/>
        <v>-16.838088945779372</v>
      </c>
      <c r="L458" s="53">
        <f t="shared" ca="1" si="75"/>
        <v>-16.838088945779372</v>
      </c>
      <c r="M458" s="53">
        <f t="shared" ca="1" si="76"/>
        <v>-16.838088945779372</v>
      </c>
      <c r="N458" s="53">
        <f t="shared" ca="1" si="77"/>
        <v>-74.712808833913485</v>
      </c>
    </row>
    <row r="459" spans="6:14" x14ac:dyDescent="0.3">
      <c r="F459" s="53">
        <f t="shared" ca="1" si="79"/>
        <v>3.5711040491410753</v>
      </c>
      <c r="G459" s="53">
        <f t="shared" ca="1" si="80"/>
        <v>14.393198342815527</v>
      </c>
      <c r="H459" s="53">
        <f t="shared" ca="1" si="81"/>
        <v>2.9887022515378208</v>
      </c>
      <c r="I459" s="53">
        <f t="shared" ca="1" si="73"/>
        <v>1</v>
      </c>
      <c r="J459" s="53">
        <f t="shared" ca="1" si="78"/>
        <v>-17.964302391956601</v>
      </c>
      <c r="K459" s="53">
        <f t="shared" ca="1" si="74"/>
        <v>-2.438389336664244</v>
      </c>
      <c r="L459" s="53">
        <f t="shared" ca="1" si="75"/>
        <v>-2.438389336664244</v>
      </c>
      <c r="M459" s="53">
        <f t="shared" ca="1" si="76"/>
        <v>-2.438389336664244</v>
      </c>
      <c r="N459" s="53">
        <f t="shared" ca="1" si="77"/>
        <v>-25.279470401949332</v>
      </c>
    </row>
    <row r="460" spans="6:14" x14ac:dyDescent="0.3">
      <c r="F460" s="53">
        <f t="shared" ca="1" si="79"/>
        <v>3.5790007800276742</v>
      </c>
      <c r="G460" s="53">
        <f t="shared" ca="1" si="80"/>
        <v>16.629256252731295</v>
      </c>
      <c r="H460" s="53">
        <f t="shared" ca="1" si="81"/>
        <v>8.4043237038112562</v>
      </c>
      <c r="I460" s="53">
        <f t="shared" ca="1" si="73"/>
        <v>1</v>
      </c>
      <c r="J460" s="53">
        <f t="shared" ca="1" si="78"/>
        <v>-20.208257032758969</v>
      </c>
      <c r="K460" s="53">
        <f t="shared" ca="1" si="74"/>
        <v>16.988038562513729</v>
      </c>
      <c r="L460" s="53">
        <f t="shared" ca="1" si="75"/>
        <v>16.988038562513729</v>
      </c>
      <c r="M460" s="53">
        <f t="shared" ca="1" si="76"/>
        <v>16.988038562513729</v>
      </c>
      <c r="N460" s="53">
        <f t="shared" ca="1" si="77"/>
        <v>30.755858654782219</v>
      </c>
    </row>
    <row r="461" spans="6:14" x14ac:dyDescent="0.3">
      <c r="F461" s="53">
        <f t="shared" ca="1" si="79"/>
        <v>4.8590624090091108</v>
      </c>
      <c r="G461" s="53">
        <f t="shared" ca="1" si="80"/>
        <v>14.017468500225647</v>
      </c>
      <c r="H461" s="53">
        <f t="shared" ca="1" si="81"/>
        <v>6.6314896561578536</v>
      </c>
      <c r="I461" s="53">
        <f t="shared" ca="1" si="73"/>
        <v>1</v>
      </c>
      <c r="J461" s="53">
        <f t="shared" ca="1" si="78"/>
        <v>-18.876530909234759</v>
      </c>
      <c r="K461" s="53">
        <f t="shared" ca="1" si="74"/>
        <v>12.508490124405768</v>
      </c>
      <c r="L461" s="53">
        <f t="shared" ca="1" si="75"/>
        <v>12.508490124405768</v>
      </c>
      <c r="M461" s="53">
        <f t="shared" ca="1" si="76"/>
        <v>12.508490124405768</v>
      </c>
      <c r="N461" s="53">
        <f t="shared" ca="1" si="77"/>
        <v>18.648939463982543</v>
      </c>
    </row>
    <row r="462" spans="6:14" x14ac:dyDescent="0.3">
      <c r="F462" s="53">
        <f t="shared" ca="1" si="79"/>
        <v>3.998155612720045</v>
      </c>
      <c r="G462" s="53">
        <f t="shared" ca="1" si="80"/>
        <v>14.626650541067562</v>
      </c>
      <c r="H462" s="53">
        <f t="shared" ca="1" si="81"/>
        <v>7.1887209000131742</v>
      </c>
      <c r="I462" s="53">
        <f t="shared" ca="1" si="73"/>
        <v>1</v>
      </c>
      <c r="J462" s="53">
        <f t="shared" ca="1" si="78"/>
        <v>-18.624806153787606</v>
      </c>
      <c r="K462" s="53">
        <f t="shared" ca="1" si="74"/>
        <v>14.128233058985135</v>
      </c>
      <c r="L462" s="53">
        <f t="shared" ca="1" si="75"/>
        <v>14.128233058985135</v>
      </c>
      <c r="M462" s="53">
        <f t="shared" ca="1" si="76"/>
        <v>14.128233058985135</v>
      </c>
      <c r="N462" s="53">
        <f t="shared" ca="1" si="77"/>
        <v>23.759893023167798</v>
      </c>
    </row>
    <row r="463" spans="6:14" x14ac:dyDescent="0.3">
      <c r="F463" s="53">
        <f t="shared" ca="1" si="79"/>
        <v>4.5633394284098916</v>
      </c>
      <c r="G463" s="53">
        <f t="shared" ca="1" si="80"/>
        <v>15.558703074330214</v>
      </c>
      <c r="H463" s="53">
        <f t="shared" ca="1" si="81"/>
        <v>4.8660163562914622</v>
      </c>
      <c r="I463" s="53">
        <f t="shared" ca="1" si="73"/>
        <v>1</v>
      </c>
      <c r="J463" s="53">
        <f t="shared" ca="1" si="78"/>
        <v>-20.122042502740108</v>
      </c>
      <c r="K463" s="53">
        <f t="shared" ca="1" si="74"/>
        <v>3.9053623508356345</v>
      </c>
      <c r="L463" s="53">
        <f t="shared" ca="1" si="75"/>
        <v>3.9053623508356345</v>
      </c>
      <c r="M463" s="53">
        <f t="shared" ca="1" si="76"/>
        <v>3.9053623508356345</v>
      </c>
      <c r="N463" s="53">
        <f t="shared" ca="1" si="77"/>
        <v>-8.4059554502332041</v>
      </c>
    </row>
    <row r="464" spans="6:14" x14ac:dyDescent="0.3">
      <c r="F464" s="53">
        <f t="shared" ca="1" si="79"/>
        <v>4.5086212221435176</v>
      </c>
      <c r="G464" s="53">
        <f t="shared" ca="1" si="80"/>
        <v>17.784053961531093</v>
      </c>
      <c r="H464" s="53">
        <f t="shared" ca="1" si="81"/>
        <v>3.3590301945646051</v>
      </c>
      <c r="I464" s="53">
        <f t="shared" ca="1" si="73"/>
        <v>1</v>
      </c>
      <c r="J464" s="53">
        <f t="shared" ca="1" si="78"/>
        <v>-22.292675183674611</v>
      </c>
      <c r="K464" s="53">
        <f t="shared" ca="1" si="74"/>
        <v>-4.3479331832726729</v>
      </c>
      <c r="L464" s="53">
        <f t="shared" ca="1" si="75"/>
        <v>-4.3479331832726729</v>
      </c>
      <c r="M464" s="53">
        <f t="shared" ca="1" si="76"/>
        <v>-4.3479331832726729</v>
      </c>
      <c r="N464" s="53">
        <f t="shared" ca="1" si="77"/>
        <v>-35.336474733492629</v>
      </c>
    </row>
    <row r="465" spans="6:14" x14ac:dyDescent="0.3">
      <c r="F465" s="53">
        <f t="shared" ca="1" si="79"/>
        <v>3.8447134091562045</v>
      </c>
      <c r="G465" s="53">
        <f t="shared" ca="1" si="80"/>
        <v>16.323670081660925</v>
      </c>
      <c r="H465" s="53">
        <f t="shared" ca="1" si="81"/>
        <v>1.0001571806159446</v>
      </c>
      <c r="I465" s="53">
        <f t="shared" ca="1" si="73"/>
        <v>1</v>
      </c>
      <c r="J465" s="53">
        <f t="shared" ca="1" si="78"/>
        <v>-20.168383490817128</v>
      </c>
      <c r="K465" s="53">
        <f t="shared" ca="1" si="74"/>
        <v>-12.323041359197147</v>
      </c>
      <c r="L465" s="53">
        <f t="shared" ca="1" si="75"/>
        <v>-12.323041359197147</v>
      </c>
      <c r="M465" s="53">
        <f t="shared" ca="1" si="76"/>
        <v>-12.323041359197147</v>
      </c>
      <c r="N465" s="53">
        <f t="shared" ca="1" si="77"/>
        <v>-57.137507568408573</v>
      </c>
    </row>
    <row r="466" spans="6:14" x14ac:dyDescent="0.3">
      <c r="F466" s="53">
        <f t="shared" ca="1" si="79"/>
        <v>4.6006389902265044</v>
      </c>
      <c r="G466" s="53">
        <f t="shared" ca="1" si="80"/>
        <v>17.598484936864743</v>
      </c>
      <c r="H466" s="53">
        <f t="shared" ca="1" si="81"/>
        <v>2.9000504791139625</v>
      </c>
      <c r="I466" s="53">
        <f t="shared" ca="1" si="73"/>
        <v>1</v>
      </c>
      <c r="J466" s="53">
        <f t="shared" ca="1" si="78"/>
        <v>-22.199123927091247</v>
      </c>
      <c r="K466" s="53">
        <f t="shared" ca="1" si="74"/>
        <v>-5.9982830204088931</v>
      </c>
      <c r="L466" s="53">
        <f t="shared" ca="1" si="75"/>
        <v>-5.9982830204088931</v>
      </c>
      <c r="M466" s="53">
        <f t="shared" ca="1" si="76"/>
        <v>-5.9982830204088931</v>
      </c>
      <c r="N466" s="53">
        <f t="shared" ca="1" si="77"/>
        <v>-40.193972988317924</v>
      </c>
    </row>
    <row r="467" spans="6:14" x14ac:dyDescent="0.3">
      <c r="F467" s="53">
        <f t="shared" ca="1" si="79"/>
        <v>3.9659148004761482</v>
      </c>
      <c r="G467" s="53">
        <f t="shared" ca="1" si="80"/>
        <v>13.973373379933815</v>
      </c>
      <c r="H467" s="53">
        <f t="shared" ca="1" si="81"/>
        <v>5.4388522168646922</v>
      </c>
      <c r="I467" s="53">
        <f t="shared" ca="1" si="73"/>
        <v>1</v>
      </c>
      <c r="J467" s="53">
        <f t="shared" ca="1" si="78"/>
        <v>-17.939288180409964</v>
      </c>
      <c r="K467" s="53">
        <f t="shared" ca="1" si="74"/>
        <v>7.7820354875249542</v>
      </c>
      <c r="L467" s="53">
        <f t="shared" ca="1" si="75"/>
        <v>7.7820354875249542</v>
      </c>
      <c r="M467" s="53">
        <f t="shared" ca="1" si="76"/>
        <v>7.7820354875249542</v>
      </c>
      <c r="N467" s="53">
        <f t="shared" ca="1" si="77"/>
        <v>5.4068182821648989</v>
      </c>
    </row>
    <row r="468" spans="6:14" x14ac:dyDescent="0.3">
      <c r="F468" s="53">
        <f t="shared" ca="1" si="79"/>
        <v>4.3209725972736148</v>
      </c>
      <c r="G468" s="53">
        <f t="shared" ca="1" si="80"/>
        <v>13.512226538622066</v>
      </c>
      <c r="H468" s="53">
        <f t="shared" ca="1" si="81"/>
        <v>11.340584886161347</v>
      </c>
      <c r="I468" s="53">
        <f t="shared" ca="1" si="73"/>
        <v>1</v>
      </c>
      <c r="J468" s="53">
        <f t="shared" ca="1" si="78"/>
        <v>-17.833199135895683</v>
      </c>
      <c r="K468" s="53">
        <f t="shared" ca="1" si="74"/>
        <v>31.850113006023321</v>
      </c>
      <c r="L468" s="53">
        <f t="shared" ca="1" si="75"/>
        <v>31.850113006023321</v>
      </c>
      <c r="M468" s="53">
        <f t="shared" ca="1" si="76"/>
        <v>31.850113006023321</v>
      </c>
      <c r="N468" s="53">
        <f t="shared" ca="1" si="77"/>
        <v>77.71713988217428</v>
      </c>
    </row>
    <row r="469" spans="6:14" x14ac:dyDescent="0.3">
      <c r="F469" s="53">
        <f t="shared" ca="1" si="79"/>
        <v>4.3369030155146344</v>
      </c>
      <c r="G469" s="53">
        <f t="shared" ca="1" si="80"/>
        <v>17.353487550717958</v>
      </c>
      <c r="H469" s="53">
        <f t="shared" ca="1" si="81"/>
        <v>3.2581640555267999</v>
      </c>
      <c r="I469" s="53">
        <f t="shared" ca="1" si="73"/>
        <v>1</v>
      </c>
      <c r="J469" s="53">
        <f t="shared" ca="1" si="78"/>
        <v>-21.690390566232594</v>
      </c>
      <c r="K469" s="53">
        <f t="shared" ca="1" si="74"/>
        <v>-4.3208313286107582</v>
      </c>
      <c r="L469" s="53">
        <f t="shared" ca="1" si="75"/>
        <v>-4.3208313286107582</v>
      </c>
      <c r="M469" s="53">
        <f t="shared" ca="1" si="76"/>
        <v>-4.3208313286107582</v>
      </c>
      <c r="N469" s="53">
        <f t="shared" ca="1" si="77"/>
        <v>-34.652884552064869</v>
      </c>
    </row>
    <row r="470" spans="6:14" x14ac:dyDescent="0.3">
      <c r="F470" s="53">
        <f t="shared" ca="1" si="79"/>
        <v>4.4611217464681605</v>
      </c>
      <c r="G470" s="53">
        <f t="shared" ca="1" si="80"/>
        <v>19.349307674618512</v>
      </c>
      <c r="H470" s="53">
        <f t="shared" ca="1" si="81"/>
        <v>1.9226152776190892</v>
      </c>
      <c r="I470" s="53">
        <f t="shared" ca="1" si="73"/>
        <v>1</v>
      </c>
      <c r="J470" s="53">
        <f t="shared" ca="1" si="78"/>
        <v>-23.810429421086674</v>
      </c>
      <c r="K470" s="53">
        <f t="shared" ca="1" si="74"/>
        <v>-11.658846564142156</v>
      </c>
      <c r="L470" s="53">
        <f t="shared" ca="1" si="75"/>
        <v>-11.658846564142156</v>
      </c>
      <c r="M470" s="53">
        <f t="shared" ca="1" si="76"/>
        <v>-11.658846564142156</v>
      </c>
      <c r="N470" s="53">
        <f t="shared" ca="1" si="77"/>
        <v>-58.786969113513138</v>
      </c>
    </row>
    <row r="471" spans="6:14" x14ac:dyDescent="0.3">
      <c r="F471" s="53">
        <f t="shared" ca="1" si="79"/>
        <v>4.4717910114238872</v>
      </c>
      <c r="G471" s="53">
        <f t="shared" ca="1" si="80"/>
        <v>15.799990839544289</v>
      </c>
      <c r="H471" s="53">
        <f t="shared" ca="1" si="81"/>
        <v>0.78752465800936611</v>
      </c>
      <c r="I471" s="53">
        <f t="shared" ref="I471:I534" ca="1" si="82">IF(F471=0,0,1)</f>
        <v>1</v>
      </c>
      <c r="J471" s="53">
        <f t="shared" ca="1" si="78"/>
        <v>-20.271781850968175</v>
      </c>
      <c r="K471" s="53">
        <f t="shared" ref="K471:K534" ca="1" si="83">(H471*$C$13-G471)*I471</f>
        <v>-12.649892207506825</v>
      </c>
      <c r="L471" s="53">
        <f t="shared" ref="L471:L534" ca="1" si="84">(H471*$C$13-G471)*I471</f>
        <v>-12.649892207506825</v>
      </c>
      <c r="M471" s="53">
        <f t="shared" ref="M471:M534" ca="1" si="85">(H471*$C$13-G471)*I471</f>
        <v>-12.649892207506825</v>
      </c>
      <c r="N471" s="53">
        <f t="shared" ref="N471:N534" ca="1" si="86">SUM(J471:M471)</f>
        <v>-58.221458473488646</v>
      </c>
    </row>
    <row r="472" spans="6:14" x14ac:dyDescent="0.3">
      <c r="F472" s="53">
        <f t="shared" ca="1" si="79"/>
        <v>3.9600979182038616</v>
      </c>
      <c r="G472" s="53">
        <f t="shared" ca="1" si="80"/>
        <v>16.198057304850028</v>
      </c>
      <c r="H472" s="53">
        <f t="shared" ca="1" si="81"/>
        <v>8.9402705978953136</v>
      </c>
      <c r="I472" s="53">
        <f t="shared" ca="1" si="82"/>
        <v>1</v>
      </c>
      <c r="J472" s="53">
        <f t="shared" ca="1" si="78"/>
        <v>-20.158155223053889</v>
      </c>
      <c r="K472" s="53">
        <f t="shared" ca="1" si="83"/>
        <v>19.563025086731226</v>
      </c>
      <c r="L472" s="53">
        <f t="shared" ca="1" si="84"/>
        <v>19.563025086731226</v>
      </c>
      <c r="M472" s="53">
        <f t="shared" ca="1" si="85"/>
        <v>19.563025086731226</v>
      </c>
      <c r="N472" s="53">
        <f t="shared" ca="1" si="86"/>
        <v>38.530920037139794</v>
      </c>
    </row>
    <row r="473" spans="6:14" x14ac:dyDescent="0.3">
      <c r="F473" s="53">
        <f t="shared" ca="1" si="79"/>
        <v>0</v>
      </c>
      <c r="G473" s="53">
        <f t="shared" ca="1" si="80"/>
        <v>14.50254710354108</v>
      </c>
      <c r="H473" s="53">
        <f t="shared" ca="1" si="81"/>
        <v>8.8411048502343004</v>
      </c>
      <c r="I473" s="53">
        <f t="shared" ca="1" si="82"/>
        <v>0</v>
      </c>
      <c r="J473" s="53">
        <f t="shared" ca="1" si="78"/>
        <v>0</v>
      </c>
      <c r="K473" s="53">
        <f t="shared" ca="1" si="83"/>
        <v>0</v>
      </c>
      <c r="L473" s="53">
        <f t="shared" ca="1" si="84"/>
        <v>0</v>
      </c>
      <c r="M473" s="53">
        <f t="shared" ca="1" si="85"/>
        <v>0</v>
      </c>
      <c r="N473" s="53">
        <f t="shared" ca="1" si="86"/>
        <v>0</v>
      </c>
    </row>
    <row r="474" spans="6:14" x14ac:dyDescent="0.3">
      <c r="F474" s="53">
        <f t="shared" ca="1" si="79"/>
        <v>4.4065957001541012</v>
      </c>
      <c r="G474" s="53">
        <f t="shared" ca="1" si="80"/>
        <v>16.873919564866767</v>
      </c>
      <c r="H474" s="53">
        <f t="shared" ca="1" si="81"/>
        <v>19.53733862477473</v>
      </c>
      <c r="I474" s="53">
        <f t="shared" ca="1" si="82"/>
        <v>1</v>
      </c>
      <c r="J474" s="53">
        <f t="shared" ca="1" si="78"/>
        <v>-21.280515265020867</v>
      </c>
      <c r="K474" s="53">
        <f t="shared" ca="1" si="83"/>
        <v>61.275434934232152</v>
      </c>
      <c r="L474" s="53">
        <f t="shared" ca="1" si="84"/>
        <v>61.275434934232152</v>
      </c>
      <c r="M474" s="53">
        <f t="shared" ca="1" si="85"/>
        <v>61.275434934232152</v>
      </c>
      <c r="N474" s="53">
        <f t="shared" ca="1" si="86"/>
        <v>162.5457895376756</v>
      </c>
    </row>
    <row r="475" spans="6:14" x14ac:dyDescent="0.3">
      <c r="F475" s="53">
        <f t="shared" ca="1" si="79"/>
        <v>0</v>
      </c>
      <c r="G475" s="53">
        <f t="shared" ca="1" si="80"/>
        <v>18.993703836270978</v>
      </c>
      <c r="H475" s="53">
        <f t="shared" ca="1" si="81"/>
        <v>9.4529930387551442</v>
      </c>
      <c r="I475" s="53">
        <f t="shared" ca="1" si="82"/>
        <v>0</v>
      </c>
      <c r="J475" s="53">
        <f t="shared" ca="1" si="78"/>
        <v>0</v>
      </c>
      <c r="K475" s="53">
        <f t="shared" ca="1" si="83"/>
        <v>0</v>
      </c>
      <c r="L475" s="53">
        <f t="shared" ca="1" si="84"/>
        <v>0</v>
      </c>
      <c r="M475" s="53">
        <f t="shared" ca="1" si="85"/>
        <v>0</v>
      </c>
      <c r="N475" s="53">
        <f t="shared" ca="1" si="86"/>
        <v>0</v>
      </c>
    </row>
    <row r="476" spans="6:14" x14ac:dyDescent="0.3">
      <c r="F476" s="53">
        <f t="shared" ca="1" si="79"/>
        <v>3.703643026239682</v>
      </c>
      <c r="G476" s="53">
        <f t="shared" ca="1" si="80"/>
        <v>15.560663719918596</v>
      </c>
      <c r="H476" s="53">
        <f t="shared" ca="1" si="81"/>
        <v>2.8583006443553187</v>
      </c>
      <c r="I476" s="53">
        <f t="shared" ca="1" si="82"/>
        <v>1</v>
      </c>
      <c r="J476" s="53">
        <f t="shared" ca="1" si="78"/>
        <v>-19.264306746158276</v>
      </c>
      <c r="K476" s="53">
        <f t="shared" ca="1" si="83"/>
        <v>-4.1274611424973209</v>
      </c>
      <c r="L476" s="53">
        <f t="shared" ca="1" si="84"/>
        <v>-4.1274611424973209</v>
      </c>
      <c r="M476" s="53">
        <f t="shared" ca="1" si="85"/>
        <v>-4.1274611424973209</v>
      </c>
      <c r="N476" s="53">
        <f t="shared" ca="1" si="86"/>
        <v>-31.646690173650239</v>
      </c>
    </row>
    <row r="477" spans="6:14" x14ac:dyDescent="0.3">
      <c r="F477" s="53">
        <f t="shared" ca="1" si="79"/>
        <v>3.3474641190776548</v>
      </c>
      <c r="G477" s="53">
        <f t="shared" ca="1" si="80"/>
        <v>15.023651983413995</v>
      </c>
      <c r="H477" s="53">
        <f t="shared" ca="1" si="81"/>
        <v>7.6658872026136189</v>
      </c>
      <c r="I477" s="53">
        <f t="shared" ca="1" si="82"/>
        <v>1</v>
      </c>
      <c r="J477" s="53">
        <f t="shared" ca="1" si="78"/>
        <v>-18.371116102491648</v>
      </c>
      <c r="K477" s="53">
        <f t="shared" ca="1" si="83"/>
        <v>15.639896827040481</v>
      </c>
      <c r="L477" s="53">
        <f t="shared" ca="1" si="84"/>
        <v>15.639896827040481</v>
      </c>
      <c r="M477" s="53">
        <f t="shared" ca="1" si="85"/>
        <v>15.639896827040481</v>
      </c>
      <c r="N477" s="53">
        <f t="shared" ca="1" si="86"/>
        <v>28.548574378629795</v>
      </c>
    </row>
    <row r="478" spans="6:14" x14ac:dyDescent="0.3">
      <c r="F478" s="53">
        <f t="shared" ca="1" si="79"/>
        <v>0</v>
      </c>
      <c r="G478" s="53">
        <f t="shared" ca="1" si="80"/>
        <v>17.895058614728736</v>
      </c>
      <c r="H478" s="53">
        <f t="shared" ca="1" si="81"/>
        <v>2.0681504462952467</v>
      </c>
      <c r="I478" s="53">
        <f t="shared" ca="1" si="82"/>
        <v>0</v>
      </c>
      <c r="J478" s="53">
        <f t="shared" ca="1" si="78"/>
        <v>0</v>
      </c>
      <c r="K478" s="53">
        <f t="shared" ca="1" si="83"/>
        <v>0</v>
      </c>
      <c r="L478" s="53">
        <f t="shared" ca="1" si="84"/>
        <v>0</v>
      </c>
      <c r="M478" s="53">
        <f t="shared" ca="1" si="85"/>
        <v>0</v>
      </c>
      <c r="N478" s="53">
        <f t="shared" ca="1" si="86"/>
        <v>0</v>
      </c>
    </row>
    <row r="479" spans="6:14" x14ac:dyDescent="0.3">
      <c r="F479" s="53">
        <f t="shared" ca="1" si="79"/>
        <v>3.6001273638614935</v>
      </c>
      <c r="G479" s="53">
        <f t="shared" ca="1" si="80"/>
        <v>16.007965862730632</v>
      </c>
      <c r="H479" s="53">
        <f t="shared" ca="1" si="81"/>
        <v>15.847706410500413</v>
      </c>
      <c r="I479" s="53">
        <f t="shared" ca="1" si="82"/>
        <v>1</v>
      </c>
      <c r="J479" s="53">
        <f t="shared" ca="1" si="78"/>
        <v>-19.608093226592125</v>
      </c>
      <c r="K479" s="53">
        <f t="shared" ca="1" si="83"/>
        <v>47.382859779271016</v>
      </c>
      <c r="L479" s="53">
        <f t="shared" ca="1" si="84"/>
        <v>47.382859779271016</v>
      </c>
      <c r="M479" s="53">
        <f t="shared" ca="1" si="85"/>
        <v>47.382859779271016</v>
      </c>
      <c r="N479" s="53">
        <f t="shared" ca="1" si="86"/>
        <v>122.54048611122091</v>
      </c>
    </row>
    <row r="480" spans="6:14" x14ac:dyDescent="0.3">
      <c r="F480" s="53">
        <f t="shared" ca="1" si="79"/>
        <v>4.2205369597090208</v>
      </c>
      <c r="G480" s="53">
        <f t="shared" ca="1" si="80"/>
        <v>15.327587088868084</v>
      </c>
      <c r="H480" s="53">
        <f t="shared" ca="1" si="81"/>
        <v>0.23475806636168414</v>
      </c>
      <c r="I480" s="53">
        <f t="shared" ca="1" si="82"/>
        <v>1</v>
      </c>
      <c r="J480" s="53">
        <f t="shared" ca="1" si="78"/>
        <v>-19.548124048577105</v>
      </c>
      <c r="K480" s="53">
        <f t="shared" ca="1" si="83"/>
        <v>-14.388554823421348</v>
      </c>
      <c r="L480" s="53">
        <f t="shared" ca="1" si="84"/>
        <v>-14.388554823421348</v>
      </c>
      <c r="M480" s="53">
        <f t="shared" ca="1" si="85"/>
        <v>-14.388554823421348</v>
      </c>
      <c r="N480" s="53">
        <f t="shared" ca="1" si="86"/>
        <v>-62.713788518841142</v>
      </c>
    </row>
    <row r="481" spans="6:14" x14ac:dyDescent="0.3">
      <c r="F481" s="53">
        <f t="shared" ca="1" si="79"/>
        <v>0</v>
      </c>
      <c r="G481" s="53">
        <f t="shared" ca="1" si="80"/>
        <v>19.143021430588391</v>
      </c>
      <c r="H481" s="53">
        <f t="shared" ca="1" si="81"/>
        <v>16.95310229082833</v>
      </c>
      <c r="I481" s="53">
        <f t="shared" ca="1" si="82"/>
        <v>0</v>
      </c>
      <c r="J481" s="53">
        <f t="shared" ca="1" si="78"/>
        <v>0</v>
      </c>
      <c r="K481" s="53">
        <f t="shared" ca="1" si="83"/>
        <v>0</v>
      </c>
      <c r="L481" s="53">
        <f t="shared" ca="1" si="84"/>
        <v>0</v>
      </c>
      <c r="M481" s="53">
        <f t="shared" ca="1" si="85"/>
        <v>0</v>
      </c>
      <c r="N481" s="53">
        <f t="shared" ca="1" si="86"/>
        <v>0</v>
      </c>
    </row>
    <row r="482" spans="6:14" x14ac:dyDescent="0.3">
      <c r="F482" s="53">
        <f t="shared" ca="1" si="79"/>
        <v>3.6329075978234595</v>
      </c>
      <c r="G482" s="53">
        <f t="shared" ca="1" si="80"/>
        <v>17.510788709420805</v>
      </c>
      <c r="H482" s="53">
        <f t="shared" ca="1" si="81"/>
        <v>9.6529686660807581</v>
      </c>
      <c r="I482" s="53">
        <f t="shared" ca="1" si="82"/>
        <v>1</v>
      </c>
      <c r="J482" s="53">
        <f t="shared" ca="1" si="78"/>
        <v>-21.143696307244262</v>
      </c>
      <c r="K482" s="53">
        <f t="shared" ca="1" si="83"/>
        <v>21.101085954902228</v>
      </c>
      <c r="L482" s="53">
        <f t="shared" ca="1" si="84"/>
        <v>21.101085954902228</v>
      </c>
      <c r="M482" s="53">
        <f t="shared" ca="1" si="85"/>
        <v>21.101085954902228</v>
      </c>
      <c r="N482" s="53">
        <f t="shared" ca="1" si="86"/>
        <v>42.159561557462425</v>
      </c>
    </row>
    <row r="483" spans="6:14" x14ac:dyDescent="0.3">
      <c r="F483" s="53">
        <f t="shared" ca="1" si="79"/>
        <v>3.2461125173816505</v>
      </c>
      <c r="G483" s="53">
        <f t="shared" ca="1" si="80"/>
        <v>16.049452136263284</v>
      </c>
      <c r="H483" s="53">
        <f t="shared" ca="1" si="81"/>
        <v>21.122713435368809</v>
      </c>
      <c r="I483" s="53">
        <f t="shared" ca="1" si="82"/>
        <v>1</v>
      </c>
      <c r="J483" s="53">
        <f t="shared" ca="1" si="78"/>
        <v>-19.295564653644934</v>
      </c>
      <c r="K483" s="53">
        <f t="shared" ca="1" si="83"/>
        <v>68.441401605211951</v>
      </c>
      <c r="L483" s="53">
        <f t="shared" ca="1" si="84"/>
        <v>68.441401605211951</v>
      </c>
      <c r="M483" s="53">
        <f t="shared" ca="1" si="85"/>
        <v>68.441401605211951</v>
      </c>
      <c r="N483" s="53">
        <f t="shared" ca="1" si="86"/>
        <v>186.02864016199092</v>
      </c>
    </row>
    <row r="484" spans="6:14" x14ac:dyDescent="0.3">
      <c r="F484" s="53">
        <f t="shared" ca="1" si="79"/>
        <v>4.9132284980314633</v>
      </c>
      <c r="G484" s="53">
        <f t="shared" ca="1" si="80"/>
        <v>15.156655473313766</v>
      </c>
      <c r="H484" s="53">
        <f t="shared" ca="1" si="81"/>
        <v>5.1140281756408017</v>
      </c>
      <c r="I484" s="53">
        <f t="shared" ca="1" si="82"/>
        <v>1</v>
      </c>
      <c r="J484" s="53">
        <f t="shared" ca="1" si="78"/>
        <v>-20.069883971345227</v>
      </c>
      <c r="K484" s="53">
        <f t="shared" ca="1" si="83"/>
        <v>5.2994572292494411</v>
      </c>
      <c r="L484" s="53">
        <f t="shared" ca="1" si="84"/>
        <v>5.2994572292494411</v>
      </c>
      <c r="M484" s="53">
        <f t="shared" ca="1" si="85"/>
        <v>5.2994572292494411</v>
      </c>
      <c r="N484" s="53">
        <f t="shared" ca="1" si="86"/>
        <v>-4.1715122835969041</v>
      </c>
    </row>
    <row r="485" spans="6:14" x14ac:dyDescent="0.3">
      <c r="F485" s="53">
        <f t="shared" ca="1" si="79"/>
        <v>3.5582132119244827</v>
      </c>
      <c r="G485" s="53">
        <f t="shared" ca="1" si="80"/>
        <v>16.301160527787626</v>
      </c>
      <c r="H485" s="53">
        <f t="shared" ca="1" si="81"/>
        <v>5.072744946373196</v>
      </c>
      <c r="I485" s="53">
        <f t="shared" ca="1" si="82"/>
        <v>1</v>
      </c>
      <c r="J485" s="53">
        <f t="shared" ca="1" si="78"/>
        <v>-19.859373739712108</v>
      </c>
      <c r="K485" s="53">
        <f t="shared" ca="1" si="83"/>
        <v>3.9898192577051574</v>
      </c>
      <c r="L485" s="53">
        <f t="shared" ca="1" si="84"/>
        <v>3.9898192577051574</v>
      </c>
      <c r="M485" s="53">
        <f t="shared" ca="1" si="85"/>
        <v>3.9898192577051574</v>
      </c>
      <c r="N485" s="53">
        <f t="shared" ca="1" si="86"/>
        <v>-7.8899159665966359</v>
      </c>
    </row>
    <row r="486" spans="6:14" x14ac:dyDescent="0.3">
      <c r="F486" s="53">
        <f t="shared" ca="1" si="79"/>
        <v>3.8431469472596751</v>
      </c>
      <c r="G486" s="53">
        <f t="shared" ca="1" si="80"/>
        <v>14.431742322242838</v>
      </c>
      <c r="H486" s="53">
        <f t="shared" ca="1" si="81"/>
        <v>3.4238706241128072</v>
      </c>
      <c r="I486" s="53">
        <f t="shared" ca="1" si="82"/>
        <v>1</v>
      </c>
      <c r="J486" s="53">
        <f t="shared" ca="1" si="78"/>
        <v>-18.274889269502513</v>
      </c>
      <c r="K486" s="53">
        <f t="shared" ca="1" si="83"/>
        <v>-0.73625982579160976</v>
      </c>
      <c r="L486" s="53">
        <f t="shared" ca="1" si="84"/>
        <v>-0.73625982579160976</v>
      </c>
      <c r="M486" s="53">
        <f t="shared" ca="1" si="85"/>
        <v>-0.73625982579160976</v>
      </c>
      <c r="N486" s="53">
        <f t="shared" ca="1" si="86"/>
        <v>-20.483668746877342</v>
      </c>
    </row>
    <row r="487" spans="6:14" x14ac:dyDescent="0.3">
      <c r="F487" s="53">
        <f t="shared" ca="1" si="79"/>
        <v>4.2969161131269846</v>
      </c>
      <c r="G487" s="53">
        <f t="shared" ca="1" si="80"/>
        <v>16.34806493764847</v>
      </c>
      <c r="H487" s="53">
        <f t="shared" ca="1" si="81"/>
        <v>13.203685545059663</v>
      </c>
      <c r="I487" s="53">
        <f t="shared" ca="1" si="82"/>
        <v>1</v>
      </c>
      <c r="J487" s="53">
        <f t="shared" ca="1" si="78"/>
        <v>-20.644981050775456</v>
      </c>
      <c r="K487" s="53">
        <f t="shared" ca="1" si="83"/>
        <v>36.46667724259018</v>
      </c>
      <c r="L487" s="53">
        <f t="shared" ca="1" si="84"/>
        <v>36.46667724259018</v>
      </c>
      <c r="M487" s="53">
        <f t="shared" ca="1" si="85"/>
        <v>36.46667724259018</v>
      </c>
      <c r="N487" s="53">
        <f t="shared" ca="1" si="86"/>
        <v>88.755050676995083</v>
      </c>
    </row>
    <row r="488" spans="6:14" x14ac:dyDescent="0.3">
      <c r="F488" s="53">
        <f t="shared" ca="1" si="79"/>
        <v>0</v>
      </c>
      <c r="G488" s="53">
        <f t="shared" ca="1" si="80"/>
        <v>14.368197755160866</v>
      </c>
      <c r="H488" s="53">
        <f t="shared" ca="1" si="81"/>
        <v>1.6893153432803225</v>
      </c>
      <c r="I488" s="53">
        <f t="shared" ca="1" si="82"/>
        <v>0</v>
      </c>
      <c r="J488" s="53">
        <f t="shared" ca="1" si="78"/>
        <v>0</v>
      </c>
      <c r="K488" s="53">
        <f t="shared" ca="1" si="83"/>
        <v>0</v>
      </c>
      <c r="L488" s="53">
        <f t="shared" ca="1" si="84"/>
        <v>0</v>
      </c>
      <c r="M488" s="53">
        <f t="shared" ca="1" si="85"/>
        <v>0</v>
      </c>
      <c r="N488" s="53">
        <f t="shared" ca="1" si="86"/>
        <v>0</v>
      </c>
    </row>
    <row r="489" spans="6:14" x14ac:dyDescent="0.3">
      <c r="F489" s="53">
        <f t="shared" ca="1" si="79"/>
        <v>4.5697004193816442</v>
      </c>
      <c r="G489" s="53">
        <f t="shared" ca="1" si="80"/>
        <v>17.268410001134093</v>
      </c>
      <c r="H489" s="53">
        <f t="shared" ca="1" si="81"/>
        <v>15.283787743724044</v>
      </c>
      <c r="I489" s="53">
        <f t="shared" ca="1" si="82"/>
        <v>1</v>
      </c>
      <c r="J489" s="53">
        <f t="shared" ca="1" si="78"/>
        <v>-21.838110420515736</v>
      </c>
      <c r="K489" s="53">
        <f t="shared" ca="1" si="83"/>
        <v>43.866740973762084</v>
      </c>
      <c r="L489" s="53">
        <f t="shared" ca="1" si="84"/>
        <v>43.866740973762084</v>
      </c>
      <c r="M489" s="53">
        <f t="shared" ca="1" si="85"/>
        <v>43.866740973762084</v>
      </c>
      <c r="N489" s="53">
        <f t="shared" ca="1" si="86"/>
        <v>109.76211250077051</v>
      </c>
    </row>
    <row r="490" spans="6:14" x14ac:dyDescent="0.3">
      <c r="F490" s="53">
        <f t="shared" ca="1" si="79"/>
        <v>3.8493791010996956</v>
      </c>
      <c r="G490" s="53">
        <f t="shared" ca="1" si="80"/>
        <v>18.487475904770239</v>
      </c>
      <c r="H490" s="53">
        <f t="shared" ca="1" si="81"/>
        <v>5.5260480795646387</v>
      </c>
      <c r="I490" s="53">
        <f t="shared" ca="1" si="82"/>
        <v>1</v>
      </c>
      <c r="J490" s="53">
        <f t="shared" ca="1" si="78"/>
        <v>-22.336855005869936</v>
      </c>
      <c r="K490" s="53">
        <f t="shared" ca="1" si="83"/>
        <v>3.6167164134883159</v>
      </c>
      <c r="L490" s="53">
        <f t="shared" ca="1" si="84"/>
        <v>3.6167164134883159</v>
      </c>
      <c r="M490" s="53">
        <f t="shared" ca="1" si="85"/>
        <v>3.6167164134883159</v>
      </c>
      <c r="N490" s="53">
        <f t="shared" ca="1" si="86"/>
        <v>-11.486705765404988</v>
      </c>
    </row>
    <row r="491" spans="6:14" x14ac:dyDescent="0.3">
      <c r="F491" s="53">
        <f t="shared" ca="1" si="79"/>
        <v>4.0482463093709047</v>
      </c>
      <c r="G491" s="53">
        <f t="shared" ca="1" si="80"/>
        <v>18.987550580975231</v>
      </c>
      <c r="H491" s="53">
        <f t="shared" ca="1" si="81"/>
        <v>4.5908810040767518</v>
      </c>
      <c r="I491" s="53">
        <f t="shared" ca="1" si="82"/>
        <v>1</v>
      </c>
      <c r="J491" s="53">
        <f t="shared" ca="1" si="78"/>
        <v>-23.035796890346134</v>
      </c>
      <c r="K491" s="53">
        <f t="shared" ca="1" si="83"/>
        <v>-0.62402656466822393</v>
      </c>
      <c r="L491" s="53">
        <f t="shared" ca="1" si="84"/>
        <v>-0.62402656466822393</v>
      </c>
      <c r="M491" s="53">
        <f t="shared" ca="1" si="85"/>
        <v>-0.62402656466822393</v>
      </c>
      <c r="N491" s="53">
        <f t="shared" ca="1" si="86"/>
        <v>-24.907876584350806</v>
      </c>
    </row>
    <row r="492" spans="6:14" x14ac:dyDescent="0.3">
      <c r="F492" s="53">
        <f t="shared" ca="1" si="79"/>
        <v>4.2232205493327468</v>
      </c>
      <c r="G492" s="53">
        <f t="shared" ca="1" si="80"/>
        <v>20.289092221867708</v>
      </c>
      <c r="H492" s="53">
        <f t="shared" ca="1" si="81"/>
        <v>1.4101009806898523</v>
      </c>
      <c r="I492" s="53">
        <f t="shared" ca="1" si="82"/>
        <v>1</v>
      </c>
      <c r="J492" s="53">
        <f t="shared" ca="1" si="78"/>
        <v>-24.512312771200456</v>
      </c>
      <c r="K492" s="53">
        <f t="shared" ca="1" si="83"/>
        <v>-14.648688299108299</v>
      </c>
      <c r="L492" s="53">
        <f t="shared" ca="1" si="84"/>
        <v>-14.648688299108299</v>
      </c>
      <c r="M492" s="53">
        <f t="shared" ca="1" si="85"/>
        <v>-14.648688299108299</v>
      </c>
      <c r="N492" s="53">
        <f t="shared" ca="1" si="86"/>
        <v>-68.458377668525358</v>
      </c>
    </row>
    <row r="493" spans="6:14" x14ac:dyDescent="0.3">
      <c r="F493" s="53">
        <f t="shared" ca="1" si="79"/>
        <v>0</v>
      </c>
      <c r="G493" s="53">
        <f t="shared" ca="1" si="80"/>
        <v>14.962280941837529</v>
      </c>
      <c r="H493" s="53">
        <f t="shared" ca="1" si="81"/>
        <v>11.488060504432172</v>
      </c>
      <c r="I493" s="53">
        <f t="shared" ca="1" si="82"/>
        <v>0</v>
      </c>
      <c r="J493" s="53">
        <f t="shared" ca="1" si="78"/>
        <v>0</v>
      </c>
      <c r="K493" s="53">
        <f t="shared" ca="1" si="83"/>
        <v>0</v>
      </c>
      <c r="L493" s="53">
        <f t="shared" ca="1" si="84"/>
        <v>0</v>
      </c>
      <c r="M493" s="53">
        <f t="shared" ca="1" si="85"/>
        <v>0</v>
      </c>
      <c r="N493" s="53">
        <f t="shared" ca="1" si="86"/>
        <v>0</v>
      </c>
    </row>
    <row r="494" spans="6:14" x14ac:dyDescent="0.3">
      <c r="F494" s="53">
        <f t="shared" ca="1" si="79"/>
        <v>4.5654630576222441</v>
      </c>
      <c r="G494" s="53">
        <f t="shared" ca="1" si="80"/>
        <v>16.877581979679839</v>
      </c>
      <c r="H494" s="53">
        <f t="shared" ca="1" si="81"/>
        <v>8.5663653463028666</v>
      </c>
      <c r="I494" s="53">
        <f t="shared" ca="1" si="82"/>
        <v>1</v>
      </c>
      <c r="J494" s="53">
        <f t="shared" ca="1" si="78"/>
        <v>-21.443045037302085</v>
      </c>
      <c r="K494" s="53">
        <f t="shared" ca="1" si="83"/>
        <v>17.387879405531628</v>
      </c>
      <c r="L494" s="53">
        <f t="shared" ca="1" si="84"/>
        <v>17.387879405531628</v>
      </c>
      <c r="M494" s="53">
        <f t="shared" ca="1" si="85"/>
        <v>17.387879405531628</v>
      </c>
      <c r="N494" s="53">
        <f t="shared" ca="1" si="86"/>
        <v>30.720593179292798</v>
      </c>
    </row>
    <row r="495" spans="6:14" x14ac:dyDescent="0.3">
      <c r="F495" s="53">
        <f t="shared" ca="1" si="79"/>
        <v>4.2145630514591366</v>
      </c>
      <c r="G495" s="53">
        <f t="shared" ca="1" si="80"/>
        <v>17.400204174145326</v>
      </c>
      <c r="H495" s="53">
        <f t="shared" ca="1" si="81"/>
        <v>3.329117379033153</v>
      </c>
      <c r="I495" s="53">
        <f t="shared" ca="1" si="82"/>
        <v>1</v>
      </c>
      <c r="J495" s="53">
        <f t="shared" ca="1" si="78"/>
        <v>-21.614767225604464</v>
      </c>
      <c r="K495" s="53">
        <f t="shared" ca="1" si="83"/>
        <v>-4.0837346580127143</v>
      </c>
      <c r="L495" s="53">
        <f t="shared" ca="1" si="84"/>
        <v>-4.0837346580127143</v>
      </c>
      <c r="M495" s="53">
        <f t="shared" ca="1" si="85"/>
        <v>-4.0837346580127143</v>
      </c>
      <c r="N495" s="53">
        <f t="shared" ca="1" si="86"/>
        <v>-33.865971199642608</v>
      </c>
    </row>
    <row r="496" spans="6:14" x14ac:dyDescent="0.3">
      <c r="F496" s="53">
        <f t="shared" ca="1" si="79"/>
        <v>3.3698554263402096</v>
      </c>
      <c r="G496" s="53">
        <f t="shared" ca="1" si="80"/>
        <v>15.857780249657607</v>
      </c>
      <c r="H496" s="53">
        <f t="shared" ca="1" si="81"/>
        <v>12.644934335116581</v>
      </c>
      <c r="I496" s="53">
        <f t="shared" ca="1" si="82"/>
        <v>1</v>
      </c>
      <c r="J496" s="53">
        <f t="shared" ca="1" si="78"/>
        <v>-19.227635675997817</v>
      </c>
      <c r="K496" s="53">
        <f t="shared" ca="1" si="83"/>
        <v>34.721957090808715</v>
      </c>
      <c r="L496" s="53">
        <f t="shared" ca="1" si="84"/>
        <v>34.721957090808715</v>
      </c>
      <c r="M496" s="53">
        <f t="shared" ca="1" si="85"/>
        <v>34.721957090808715</v>
      </c>
      <c r="N496" s="53">
        <f t="shared" ca="1" si="86"/>
        <v>84.938235596428328</v>
      </c>
    </row>
    <row r="497" spans="6:14" x14ac:dyDescent="0.3">
      <c r="F497" s="53">
        <f t="shared" ca="1" si="79"/>
        <v>4.0189769575724457</v>
      </c>
      <c r="G497" s="53">
        <f t="shared" ca="1" si="80"/>
        <v>11.706455269107135</v>
      </c>
      <c r="H497" s="53">
        <f t="shared" ca="1" si="81"/>
        <v>26.507214358590019</v>
      </c>
      <c r="I497" s="53">
        <f t="shared" ca="1" si="82"/>
        <v>1</v>
      </c>
      <c r="J497" s="53">
        <f t="shared" ca="1" si="78"/>
        <v>-15.72543222667958</v>
      </c>
      <c r="K497" s="53">
        <f t="shared" ca="1" si="83"/>
        <v>94.322402165252939</v>
      </c>
      <c r="L497" s="53">
        <f t="shared" ca="1" si="84"/>
        <v>94.322402165252939</v>
      </c>
      <c r="M497" s="53">
        <f t="shared" ca="1" si="85"/>
        <v>94.322402165252939</v>
      </c>
      <c r="N497" s="53">
        <f t="shared" ca="1" si="86"/>
        <v>267.2417742690792</v>
      </c>
    </row>
    <row r="498" spans="6:14" x14ac:dyDescent="0.3">
      <c r="F498" s="53">
        <f t="shared" ca="1" si="79"/>
        <v>3.7367728480554883</v>
      </c>
      <c r="G498" s="53">
        <f t="shared" ca="1" si="80"/>
        <v>16.920628945779466</v>
      </c>
      <c r="H498" s="53">
        <f t="shared" ca="1" si="81"/>
        <v>39.367031483389887</v>
      </c>
      <c r="I498" s="53">
        <f t="shared" ca="1" si="82"/>
        <v>1</v>
      </c>
      <c r="J498" s="53">
        <f t="shared" ca="1" si="78"/>
        <v>-20.657401793834953</v>
      </c>
      <c r="K498" s="53">
        <f t="shared" ca="1" si="83"/>
        <v>140.54749698778008</v>
      </c>
      <c r="L498" s="53">
        <f t="shared" ca="1" si="84"/>
        <v>140.54749698778008</v>
      </c>
      <c r="M498" s="53">
        <f t="shared" ca="1" si="85"/>
        <v>140.54749698778008</v>
      </c>
      <c r="N498" s="53">
        <f t="shared" ca="1" si="86"/>
        <v>400.98508916950527</v>
      </c>
    </row>
    <row r="499" spans="6:14" x14ac:dyDescent="0.3">
      <c r="F499" s="53">
        <f t="shared" ca="1" si="79"/>
        <v>3.7298095421623527</v>
      </c>
      <c r="G499" s="53">
        <f t="shared" ca="1" si="80"/>
        <v>13.981001320580155</v>
      </c>
      <c r="H499" s="53">
        <f t="shared" ca="1" si="81"/>
        <v>2.2494138307175002</v>
      </c>
      <c r="I499" s="53">
        <f t="shared" ca="1" si="82"/>
        <v>1</v>
      </c>
      <c r="J499" s="53">
        <f t="shared" ca="1" si="78"/>
        <v>-17.710810862742509</v>
      </c>
      <c r="K499" s="53">
        <f t="shared" ca="1" si="83"/>
        <v>-4.9833459977101544</v>
      </c>
      <c r="L499" s="53">
        <f t="shared" ca="1" si="84"/>
        <v>-4.9833459977101544</v>
      </c>
      <c r="M499" s="53">
        <f t="shared" ca="1" si="85"/>
        <v>-4.9833459977101544</v>
      </c>
      <c r="N499" s="53">
        <f t="shared" ca="1" si="86"/>
        <v>-32.66084885587297</v>
      </c>
    </row>
    <row r="500" spans="6:14" x14ac:dyDescent="0.3">
      <c r="F500" s="53">
        <f t="shared" ca="1" si="79"/>
        <v>3.3453089928440907</v>
      </c>
      <c r="G500" s="53">
        <f t="shared" ca="1" si="80"/>
        <v>15.192799673326579</v>
      </c>
      <c r="H500" s="53">
        <f t="shared" ca="1" si="81"/>
        <v>38.501780621695303</v>
      </c>
      <c r="I500" s="53">
        <f t="shared" ca="1" si="82"/>
        <v>1</v>
      </c>
      <c r="J500" s="53">
        <f t="shared" ca="1" si="78"/>
        <v>-18.538108666170672</v>
      </c>
      <c r="K500" s="53">
        <f t="shared" ca="1" si="83"/>
        <v>138.81432281345462</v>
      </c>
      <c r="L500" s="53">
        <f t="shared" ca="1" si="84"/>
        <v>138.81432281345462</v>
      </c>
      <c r="M500" s="53">
        <f t="shared" ca="1" si="85"/>
        <v>138.81432281345462</v>
      </c>
      <c r="N500" s="53">
        <f t="shared" ca="1" si="86"/>
        <v>397.9048597741932</v>
      </c>
    </row>
    <row r="501" spans="6:14" x14ac:dyDescent="0.3">
      <c r="F501" s="53">
        <f t="shared" ca="1" si="79"/>
        <v>4.1301706334433135</v>
      </c>
      <c r="G501" s="53">
        <f t="shared" ca="1" si="80"/>
        <v>13.870831548868553</v>
      </c>
      <c r="H501" s="53">
        <f t="shared" ca="1" si="81"/>
        <v>30.27685296878311</v>
      </c>
      <c r="I501" s="53">
        <f t="shared" ca="1" si="82"/>
        <v>1</v>
      </c>
      <c r="J501" s="53">
        <f t="shared" ca="1" si="78"/>
        <v>-18.001002182311865</v>
      </c>
      <c r="K501" s="53">
        <f t="shared" ca="1" si="83"/>
        <v>107.23658032626389</v>
      </c>
      <c r="L501" s="53">
        <f t="shared" ca="1" si="84"/>
        <v>107.23658032626389</v>
      </c>
      <c r="M501" s="53">
        <f t="shared" ca="1" si="85"/>
        <v>107.23658032626389</v>
      </c>
      <c r="N501" s="53">
        <f t="shared" ca="1" si="86"/>
        <v>303.70873879647979</v>
      </c>
    </row>
    <row r="502" spans="6:14" x14ac:dyDescent="0.3">
      <c r="F502" s="53">
        <f t="shared" ca="1" si="79"/>
        <v>4.1677622606440536</v>
      </c>
      <c r="G502" s="53">
        <f t="shared" ca="1" si="80"/>
        <v>14.771635288927197</v>
      </c>
      <c r="H502" s="53">
        <f t="shared" ca="1" si="81"/>
        <v>1.1276139060928829</v>
      </c>
      <c r="I502" s="53">
        <f t="shared" ca="1" si="82"/>
        <v>1</v>
      </c>
      <c r="J502" s="53">
        <f t="shared" ca="1" si="78"/>
        <v>-18.93939754957125</v>
      </c>
      <c r="K502" s="53">
        <f t="shared" ca="1" si="83"/>
        <v>-10.261179664555666</v>
      </c>
      <c r="L502" s="53">
        <f t="shared" ca="1" si="84"/>
        <v>-10.261179664555666</v>
      </c>
      <c r="M502" s="53">
        <f t="shared" ca="1" si="85"/>
        <v>-10.261179664555666</v>
      </c>
      <c r="N502" s="53">
        <f t="shared" ca="1" si="86"/>
        <v>-49.722936543238248</v>
      </c>
    </row>
    <row r="503" spans="6:14" x14ac:dyDescent="0.3">
      <c r="F503" s="53">
        <f t="shared" ca="1" si="79"/>
        <v>4.8218592877444566</v>
      </c>
      <c r="G503" s="53">
        <f t="shared" ca="1" si="80"/>
        <v>15.891838772445485</v>
      </c>
      <c r="H503" s="53">
        <f t="shared" ca="1" si="81"/>
        <v>4.8969194911014604</v>
      </c>
      <c r="I503" s="53">
        <f t="shared" ca="1" si="82"/>
        <v>1</v>
      </c>
      <c r="J503" s="53">
        <f t="shared" ca="1" si="78"/>
        <v>-20.713698060189941</v>
      </c>
      <c r="K503" s="53">
        <f t="shared" ca="1" si="83"/>
        <v>3.6958391919603564</v>
      </c>
      <c r="L503" s="53">
        <f t="shared" ca="1" si="84"/>
        <v>3.6958391919603564</v>
      </c>
      <c r="M503" s="53">
        <f t="shared" ca="1" si="85"/>
        <v>3.6958391919603564</v>
      </c>
      <c r="N503" s="53">
        <f t="shared" ca="1" si="86"/>
        <v>-9.6261804843088719</v>
      </c>
    </row>
    <row r="504" spans="6:14" x14ac:dyDescent="0.3">
      <c r="F504" s="53">
        <f t="shared" ca="1" si="79"/>
        <v>3.9232307271593503</v>
      </c>
      <c r="G504" s="53">
        <f t="shared" ca="1" si="80"/>
        <v>19.096315148520819</v>
      </c>
      <c r="H504" s="53">
        <f t="shared" ca="1" si="81"/>
        <v>10.448501161202689</v>
      </c>
      <c r="I504" s="53">
        <f t="shared" ca="1" si="82"/>
        <v>1</v>
      </c>
      <c r="J504" s="53">
        <f t="shared" ca="1" si="78"/>
        <v>-23.019545875680169</v>
      </c>
      <c r="K504" s="53">
        <f t="shared" ca="1" si="83"/>
        <v>22.697689496289936</v>
      </c>
      <c r="L504" s="53">
        <f t="shared" ca="1" si="84"/>
        <v>22.697689496289936</v>
      </c>
      <c r="M504" s="53">
        <f t="shared" ca="1" si="85"/>
        <v>22.697689496289936</v>
      </c>
      <c r="N504" s="53">
        <f t="shared" ca="1" si="86"/>
        <v>45.073522613189638</v>
      </c>
    </row>
    <row r="505" spans="6:14" x14ac:dyDescent="0.3">
      <c r="F505" s="53">
        <f t="shared" ca="1" si="79"/>
        <v>0</v>
      </c>
      <c r="G505" s="53">
        <f t="shared" ca="1" si="80"/>
        <v>14.62546520182482</v>
      </c>
      <c r="H505" s="53">
        <f t="shared" ca="1" si="81"/>
        <v>9.2675054003751818</v>
      </c>
      <c r="I505" s="53">
        <f t="shared" ca="1" si="82"/>
        <v>0</v>
      </c>
      <c r="J505" s="53">
        <f t="shared" ca="1" si="78"/>
        <v>0</v>
      </c>
      <c r="K505" s="53">
        <f t="shared" ca="1" si="83"/>
        <v>0</v>
      </c>
      <c r="L505" s="53">
        <f t="shared" ca="1" si="84"/>
        <v>0</v>
      </c>
      <c r="M505" s="53">
        <f t="shared" ca="1" si="85"/>
        <v>0</v>
      </c>
      <c r="N505" s="53">
        <f t="shared" ca="1" si="86"/>
        <v>0</v>
      </c>
    </row>
    <row r="506" spans="6:14" x14ac:dyDescent="0.3">
      <c r="F506" s="53">
        <f t="shared" ca="1" si="79"/>
        <v>3.9719705931863443</v>
      </c>
      <c r="G506" s="53">
        <f t="shared" ca="1" si="80"/>
        <v>17.705380611903223</v>
      </c>
      <c r="H506" s="53">
        <f t="shared" ca="1" si="81"/>
        <v>5.0183459947425835</v>
      </c>
      <c r="I506" s="53">
        <f t="shared" ca="1" si="82"/>
        <v>1</v>
      </c>
      <c r="J506" s="53">
        <f t="shared" ca="1" si="78"/>
        <v>-21.677351205089568</v>
      </c>
      <c r="K506" s="53">
        <f t="shared" ca="1" si="83"/>
        <v>2.3680033670671108</v>
      </c>
      <c r="L506" s="53">
        <f t="shared" ca="1" si="84"/>
        <v>2.3680033670671108</v>
      </c>
      <c r="M506" s="53">
        <f t="shared" ca="1" si="85"/>
        <v>2.3680033670671108</v>
      </c>
      <c r="N506" s="53">
        <f t="shared" ca="1" si="86"/>
        <v>-14.573341103888236</v>
      </c>
    </row>
    <row r="507" spans="6:14" x14ac:dyDescent="0.3">
      <c r="F507" s="53">
        <f t="shared" ca="1" si="79"/>
        <v>3.6599237959240192</v>
      </c>
      <c r="G507" s="53">
        <f t="shared" ca="1" si="80"/>
        <v>18.146210163850434</v>
      </c>
      <c r="H507" s="53">
        <f t="shared" ca="1" si="81"/>
        <v>29.754298932389144</v>
      </c>
      <c r="I507" s="53">
        <f t="shared" ca="1" si="82"/>
        <v>1</v>
      </c>
      <c r="J507" s="53">
        <f t="shared" ca="1" si="78"/>
        <v>-21.806133959774453</v>
      </c>
      <c r="K507" s="53">
        <f t="shared" ca="1" si="83"/>
        <v>100.87098556570615</v>
      </c>
      <c r="L507" s="53">
        <f t="shared" ca="1" si="84"/>
        <v>100.87098556570615</v>
      </c>
      <c r="M507" s="53">
        <f t="shared" ca="1" si="85"/>
        <v>100.87098556570615</v>
      </c>
      <c r="N507" s="53">
        <f t="shared" ca="1" si="86"/>
        <v>280.80682273734396</v>
      </c>
    </row>
    <row r="508" spans="6:14" x14ac:dyDescent="0.3">
      <c r="F508" s="53">
        <f t="shared" ca="1" si="79"/>
        <v>4.6341797140228103</v>
      </c>
      <c r="G508" s="53">
        <f t="shared" ca="1" si="80"/>
        <v>11.523260649304859</v>
      </c>
      <c r="H508" s="53">
        <f t="shared" ca="1" si="81"/>
        <v>20.517929675031457</v>
      </c>
      <c r="I508" s="53">
        <f t="shared" ca="1" si="82"/>
        <v>1</v>
      </c>
      <c r="J508" s="53">
        <f t="shared" ca="1" si="78"/>
        <v>-16.15744036332767</v>
      </c>
      <c r="K508" s="53">
        <f t="shared" ca="1" si="83"/>
        <v>70.548458050820969</v>
      </c>
      <c r="L508" s="53">
        <f t="shared" ca="1" si="84"/>
        <v>70.548458050820969</v>
      </c>
      <c r="M508" s="53">
        <f t="shared" ca="1" si="85"/>
        <v>70.548458050820969</v>
      </c>
      <c r="N508" s="53">
        <f t="shared" ca="1" si="86"/>
        <v>195.48793378913524</v>
      </c>
    </row>
    <row r="509" spans="6:14" x14ac:dyDescent="0.3">
      <c r="F509" s="53">
        <f t="shared" ca="1" si="79"/>
        <v>3.2340994305922703</v>
      </c>
      <c r="G509" s="53">
        <f t="shared" ca="1" si="80"/>
        <v>14.225280371436554</v>
      </c>
      <c r="H509" s="53">
        <f t="shared" ca="1" si="81"/>
        <v>21.127586447016963</v>
      </c>
      <c r="I509" s="53">
        <f t="shared" ca="1" si="82"/>
        <v>1</v>
      </c>
      <c r="J509" s="53">
        <f t="shared" ca="1" si="78"/>
        <v>-17.459379802028824</v>
      </c>
      <c r="K509" s="53">
        <f t="shared" ca="1" si="83"/>
        <v>70.285065416631298</v>
      </c>
      <c r="L509" s="53">
        <f t="shared" ca="1" si="84"/>
        <v>70.285065416631298</v>
      </c>
      <c r="M509" s="53">
        <f t="shared" ca="1" si="85"/>
        <v>70.285065416631298</v>
      </c>
      <c r="N509" s="53">
        <f t="shared" ca="1" si="86"/>
        <v>193.39581644786506</v>
      </c>
    </row>
    <row r="510" spans="6:14" x14ac:dyDescent="0.3">
      <c r="F510" s="53">
        <f t="shared" ca="1" si="79"/>
        <v>4.4496313802565055</v>
      </c>
      <c r="G510" s="53">
        <f t="shared" ca="1" si="80"/>
        <v>10.766423048199307</v>
      </c>
      <c r="H510" s="53">
        <f t="shared" ca="1" si="81"/>
        <v>0.28945358831222967</v>
      </c>
      <c r="I510" s="53">
        <f t="shared" ca="1" si="82"/>
        <v>1</v>
      </c>
      <c r="J510" s="53">
        <f t="shared" ca="1" si="78"/>
        <v>-15.216054428455813</v>
      </c>
      <c r="K510" s="53">
        <f t="shared" ca="1" si="83"/>
        <v>-9.6086086949503891</v>
      </c>
      <c r="L510" s="53">
        <f t="shared" ca="1" si="84"/>
        <v>-9.6086086949503891</v>
      </c>
      <c r="M510" s="53">
        <f t="shared" ca="1" si="85"/>
        <v>-9.6086086949503891</v>
      </c>
      <c r="N510" s="53">
        <f t="shared" ca="1" si="86"/>
        <v>-44.041880513306985</v>
      </c>
    </row>
    <row r="511" spans="6:14" x14ac:dyDescent="0.3">
      <c r="F511" s="53">
        <f t="shared" ca="1" si="79"/>
        <v>3.1200963760035867</v>
      </c>
      <c r="G511" s="53">
        <f t="shared" ca="1" si="80"/>
        <v>13.567752638672349</v>
      </c>
      <c r="H511" s="53">
        <f t="shared" ca="1" si="81"/>
        <v>4.7966146858776213</v>
      </c>
      <c r="I511" s="53">
        <f t="shared" ca="1" si="82"/>
        <v>1</v>
      </c>
      <c r="J511" s="53">
        <f t="shared" ca="1" si="78"/>
        <v>-16.687849014675937</v>
      </c>
      <c r="K511" s="53">
        <f t="shared" ca="1" si="83"/>
        <v>5.6187061048381359</v>
      </c>
      <c r="L511" s="53">
        <f t="shared" ca="1" si="84"/>
        <v>5.6187061048381359</v>
      </c>
      <c r="M511" s="53">
        <f t="shared" ca="1" si="85"/>
        <v>5.6187061048381359</v>
      </c>
      <c r="N511" s="53">
        <f t="shared" ca="1" si="86"/>
        <v>0.16826929983847094</v>
      </c>
    </row>
    <row r="512" spans="6:14" x14ac:dyDescent="0.3">
      <c r="F512" s="53">
        <f t="shared" ca="1" si="79"/>
        <v>3.2237295972922615</v>
      </c>
      <c r="G512" s="53">
        <f t="shared" ca="1" si="80"/>
        <v>16.041813295428692</v>
      </c>
      <c r="H512" s="53">
        <f t="shared" ca="1" si="81"/>
        <v>6.6974550751010309</v>
      </c>
      <c r="I512" s="53">
        <f t="shared" ca="1" si="82"/>
        <v>1</v>
      </c>
      <c r="J512" s="53">
        <f t="shared" ca="1" si="78"/>
        <v>-19.265542892720955</v>
      </c>
      <c r="K512" s="53">
        <f t="shared" ca="1" si="83"/>
        <v>10.748007004975431</v>
      </c>
      <c r="L512" s="53">
        <f t="shared" ca="1" si="84"/>
        <v>10.748007004975431</v>
      </c>
      <c r="M512" s="53">
        <f t="shared" ca="1" si="85"/>
        <v>10.748007004975431</v>
      </c>
      <c r="N512" s="53">
        <f t="shared" ca="1" si="86"/>
        <v>12.978478122205338</v>
      </c>
    </row>
    <row r="513" spans="6:14" x14ac:dyDescent="0.3">
      <c r="F513" s="53">
        <f t="shared" ca="1" si="79"/>
        <v>3.6009014849090089</v>
      </c>
      <c r="G513" s="53">
        <f t="shared" ca="1" si="80"/>
        <v>15.111807966366735</v>
      </c>
      <c r="H513" s="53">
        <f t="shared" ca="1" si="81"/>
        <v>11.550537875524569</v>
      </c>
      <c r="I513" s="53">
        <f t="shared" ca="1" si="82"/>
        <v>1</v>
      </c>
      <c r="J513" s="53">
        <f t="shared" ca="1" si="78"/>
        <v>-18.712709451275742</v>
      </c>
      <c r="K513" s="53">
        <f t="shared" ca="1" si="83"/>
        <v>31.090343535731542</v>
      </c>
      <c r="L513" s="53">
        <f t="shared" ca="1" si="84"/>
        <v>31.090343535731542</v>
      </c>
      <c r="M513" s="53">
        <f t="shared" ca="1" si="85"/>
        <v>31.090343535731542</v>
      </c>
      <c r="N513" s="53">
        <f t="shared" ca="1" si="86"/>
        <v>74.55832115591889</v>
      </c>
    </row>
    <row r="514" spans="6:14" x14ac:dyDescent="0.3">
      <c r="F514" s="53">
        <f t="shared" ca="1" si="79"/>
        <v>3.3668778720390122</v>
      </c>
      <c r="G514" s="53">
        <f t="shared" ca="1" si="80"/>
        <v>14.164682857201388</v>
      </c>
      <c r="H514" s="53">
        <f t="shared" ca="1" si="81"/>
        <v>1.2832607117304609</v>
      </c>
      <c r="I514" s="53">
        <f t="shared" ca="1" si="82"/>
        <v>1</v>
      </c>
      <c r="J514" s="53">
        <f t="shared" ca="1" si="78"/>
        <v>-17.5315607292404</v>
      </c>
      <c r="K514" s="53">
        <f t="shared" ca="1" si="83"/>
        <v>-9.0316400102795455</v>
      </c>
      <c r="L514" s="53">
        <f t="shared" ca="1" si="84"/>
        <v>-9.0316400102795455</v>
      </c>
      <c r="M514" s="53">
        <f t="shared" ca="1" si="85"/>
        <v>-9.0316400102795455</v>
      </c>
      <c r="N514" s="53">
        <f t="shared" ca="1" si="86"/>
        <v>-44.626480760079033</v>
      </c>
    </row>
    <row r="515" spans="6:14" x14ac:dyDescent="0.3">
      <c r="F515" s="53">
        <f t="shared" ca="1" si="79"/>
        <v>0</v>
      </c>
      <c r="G515" s="53">
        <f t="shared" ca="1" si="80"/>
        <v>15.623621989533101</v>
      </c>
      <c r="H515" s="53">
        <f t="shared" ca="1" si="81"/>
        <v>6.7241292714695762</v>
      </c>
      <c r="I515" s="53">
        <f t="shared" ca="1" si="82"/>
        <v>0</v>
      </c>
      <c r="J515" s="53">
        <f t="shared" ca="1" si="78"/>
        <v>0</v>
      </c>
      <c r="K515" s="53">
        <f t="shared" ca="1" si="83"/>
        <v>0</v>
      </c>
      <c r="L515" s="53">
        <f t="shared" ca="1" si="84"/>
        <v>0</v>
      </c>
      <c r="M515" s="53">
        <f t="shared" ca="1" si="85"/>
        <v>0</v>
      </c>
      <c r="N515" s="53">
        <f t="shared" ca="1" si="86"/>
        <v>0</v>
      </c>
    </row>
    <row r="516" spans="6:14" x14ac:dyDescent="0.3">
      <c r="F516" s="53">
        <f t="shared" ca="1" si="79"/>
        <v>4.9144236595137194</v>
      </c>
      <c r="G516" s="53">
        <f t="shared" ca="1" si="80"/>
        <v>15.477590629463364</v>
      </c>
      <c r="H516" s="53">
        <f t="shared" ca="1" si="81"/>
        <v>7.8650703084478852</v>
      </c>
      <c r="I516" s="53">
        <f t="shared" ca="1" si="82"/>
        <v>1</v>
      </c>
      <c r="J516" s="53">
        <f t="shared" ca="1" si="78"/>
        <v>-20.392014288977084</v>
      </c>
      <c r="K516" s="53">
        <f t="shared" ca="1" si="83"/>
        <v>15.982690604328177</v>
      </c>
      <c r="L516" s="53">
        <f t="shared" ca="1" si="84"/>
        <v>15.982690604328177</v>
      </c>
      <c r="M516" s="53">
        <f t="shared" ca="1" si="85"/>
        <v>15.982690604328177</v>
      </c>
      <c r="N516" s="53">
        <f t="shared" ca="1" si="86"/>
        <v>27.556057524007446</v>
      </c>
    </row>
    <row r="517" spans="6:14" x14ac:dyDescent="0.3">
      <c r="F517" s="53">
        <f t="shared" ca="1" si="79"/>
        <v>4.8527598047150855</v>
      </c>
      <c r="G517" s="53">
        <f t="shared" ca="1" si="80"/>
        <v>15.606642259729737</v>
      </c>
      <c r="H517" s="53">
        <f t="shared" ca="1" si="81"/>
        <v>6.5362664886412247</v>
      </c>
      <c r="I517" s="53">
        <f t="shared" ca="1" si="82"/>
        <v>1</v>
      </c>
      <c r="J517" s="53">
        <f t="shared" ca="1" si="78"/>
        <v>-20.459402064444824</v>
      </c>
      <c r="K517" s="53">
        <f t="shared" ca="1" si="83"/>
        <v>10.538423694835162</v>
      </c>
      <c r="L517" s="53">
        <f t="shared" ca="1" si="84"/>
        <v>10.538423694835162</v>
      </c>
      <c r="M517" s="53">
        <f t="shared" ca="1" si="85"/>
        <v>10.538423694835162</v>
      </c>
      <c r="N517" s="53">
        <f t="shared" ca="1" si="86"/>
        <v>11.155869020060662</v>
      </c>
    </row>
    <row r="518" spans="6:14" x14ac:dyDescent="0.3">
      <c r="F518" s="53">
        <f t="shared" ca="1" si="79"/>
        <v>0</v>
      </c>
      <c r="G518" s="53">
        <f t="shared" ca="1" si="80"/>
        <v>18.251941296387731</v>
      </c>
      <c r="H518" s="53">
        <f t="shared" ca="1" si="81"/>
        <v>11.068124124401081</v>
      </c>
      <c r="I518" s="53">
        <f t="shared" ca="1" si="82"/>
        <v>0</v>
      </c>
      <c r="J518" s="53">
        <f t="shared" ref="J518:J581" ca="1" si="87">(H518*C525-G518-F518)*I518</f>
        <v>0</v>
      </c>
      <c r="K518" s="53">
        <f t="shared" ca="1" si="83"/>
        <v>0</v>
      </c>
      <c r="L518" s="53">
        <f t="shared" ca="1" si="84"/>
        <v>0</v>
      </c>
      <c r="M518" s="53">
        <f t="shared" ca="1" si="85"/>
        <v>0</v>
      </c>
      <c r="N518" s="53">
        <f t="shared" ca="1" si="86"/>
        <v>0</v>
      </c>
    </row>
    <row r="519" spans="6:14" x14ac:dyDescent="0.3">
      <c r="F519" s="53">
        <f t="shared" ref="F519:F582" ca="1" si="88">IF(RAND()&lt;=$C$5,3+(RAND()*2),0)</f>
        <v>0</v>
      </c>
      <c r="G519" s="53">
        <f t="shared" ref="G519:G582" ca="1" si="89">_xlfn.NORM.INV(RAND(),$C$8,$C$9)</f>
        <v>18.058392503366402</v>
      </c>
      <c r="H519" s="53">
        <f t="shared" ref="H519:H582" ca="1" si="90">-1*LN(1-RAND())/(1/10)</f>
        <v>4.0255552121183529</v>
      </c>
      <c r="I519" s="53">
        <f t="shared" ca="1" si="82"/>
        <v>0</v>
      </c>
      <c r="J519" s="53">
        <f t="shared" ca="1" si="87"/>
        <v>0</v>
      </c>
      <c r="K519" s="53">
        <f t="shared" ca="1" si="83"/>
        <v>0</v>
      </c>
      <c r="L519" s="53">
        <f t="shared" ca="1" si="84"/>
        <v>0</v>
      </c>
      <c r="M519" s="53">
        <f t="shared" ca="1" si="85"/>
        <v>0</v>
      </c>
      <c r="N519" s="53">
        <f t="shared" ca="1" si="86"/>
        <v>0</v>
      </c>
    </row>
    <row r="520" spans="6:14" x14ac:dyDescent="0.3">
      <c r="F520" s="53">
        <f t="shared" ca="1" si="88"/>
        <v>4.9214868262055029</v>
      </c>
      <c r="G520" s="53">
        <f t="shared" ca="1" si="89"/>
        <v>13.281640381972464</v>
      </c>
      <c r="H520" s="53">
        <f t="shared" ca="1" si="90"/>
        <v>1.6048341938529682</v>
      </c>
      <c r="I520" s="53">
        <f t="shared" ca="1" si="82"/>
        <v>1</v>
      </c>
      <c r="J520" s="53">
        <f t="shared" ca="1" si="87"/>
        <v>-18.203127208177968</v>
      </c>
      <c r="K520" s="53">
        <f t="shared" ca="1" si="83"/>
        <v>-6.8623036065605909</v>
      </c>
      <c r="L520" s="53">
        <f t="shared" ca="1" si="84"/>
        <v>-6.8623036065605909</v>
      </c>
      <c r="M520" s="53">
        <f t="shared" ca="1" si="85"/>
        <v>-6.8623036065605909</v>
      </c>
      <c r="N520" s="53">
        <f t="shared" ca="1" si="86"/>
        <v>-38.790038027859737</v>
      </c>
    </row>
    <row r="521" spans="6:14" x14ac:dyDescent="0.3">
      <c r="F521" s="53">
        <f t="shared" ca="1" si="88"/>
        <v>4.4261612174234024</v>
      </c>
      <c r="G521" s="53">
        <f t="shared" ca="1" si="89"/>
        <v>14.569327486112835</v>
      </c>
      <c r="H521" s="53">
        <f t="shared" ca="1" si="90"/>
        <v>8.8824598172834577</v>
      </c>
      <c r="I521" s="53">
        <f t="shared" ca="1" si="82"/>
        <v>1</v>
      </c>
      <c r="J521" s="53">
        <f t="shared" ca="1" si="87"/>
        <v>-18.995488703536239</v>
      </c>
      <c r="K521" s="53">
        <f t="shared" ca="1" si="83"/>
        <v>20.960511783020998</v>
      </c>
      <c r="L521" s="53">
        <f t="shared" ca="1" si="84"/>
        <v>20.960511783020998</v>
      </c>
      <c r="M521" s="53">
        <f t="shared" ca="1" si="85"/>
        <v>20.960511783020998</v>
      </c>
      <c r="N521" s="53">
        <f t="shared" ca="1" si="86"/>
        <v>43.886046645526754</v>
      </c>
    </row>
    <row r="522" spans="6:14" x14ac:dyDescent="0.3">
      <c r="F522" s="53">
        <f t="shared" ca="1" si="88"/>
        <v>3.6664201003147858</v>
      </c>
      <c r="G522" s="53">
        <f t="shared" ca="1" si="89"/>
        <v>13.583106422710141</v>
      </c>
      <c r="H522" s="53">
        <f t="shared" ca="1" si="90"/>
        <v>0.8065189235911796</v>
      </c>
      <c r="I522" s="53">
        <f t="shared" ca="1" si="82"/>
        <v>1</v>
      </c>
      <c r="J522" s="53">
        <f t="shared" ca="1" si="87"/>
        <v>-17.249526523024926</v>
      </c>
      <c r="K522" s="53">
        <f t="shared" ca="1" si="83"/>
        <v>-10.357030728345423</v>
      </c>
      <c r="L522" s="53">
        <f t="shared" ca="1" si="84"/>
        <v>-10.357030728345423</v>
      </c>
      <c r="M522" s="53">
        <f t="shared" ca="1" si="85"/>
        <v>-10.357030728345423</v>
      </c>
      <c r="N522" s="53">
        <f t="shared" ca="1" si="86"/>
        <v>-48.32061870806119</v>
      </c>
    </row>
    <row r="523" spans="6:14" x14ac:dyDescent="0.3">
      <c r="F523" s="53">
        <f t="shared" ca="1" si="88"/>
        <v>4.6593309224442887</v>
      </c>
      <c r="G523" s="53">
        <f t="shared" ca="1" si="89"/>
        <v>15.314651361495192</v>
      </c>
      <c r="H523" s="53">
        <f t="shared" ca="1" si="90"/>
        <v>2.2637264553067169</v>
      </c>
      <c r="I523" s="53">
        <f t="shared" ca="1" si="82"/>
        <v>1</v>
      </c>
      <c r="J523" s="53">
        <f t="shared" ca="1" si="87"/>
        <v>-19.973982283939481</v>
      </c>
      <c r="K523" s="53">
        <f t="shared" ca="1" si="83"/>
        <v>-6.2597455402683249</v>
      </c>
      <c r="L523" s="53">
        <f t="shared" ca="1" si="84"/>
        <v>-6.2597455402683249</v>
      </c>
      <c r="M523" s="53">
        <f t="shared" ca="1" si="85"/>
        <v>-6.2597455402683249</v>
      </c>
      <c r="N523" s="53">
        <f t="shared" ca="1" si="86"/>
        <v>-38.753218904744458</v>
      </c>
    </row>
    <row r="524" spans="6:14" x14ac:dyDescent="0.3">
      <c r="F524" s="53">
        <f t="shared" ca="1" si="88"/>
        <v>3.9448013303464724</v>
      </c>
      <c r="G524" s="53">
        <f t="shared" ca="1" si="89"/>
        <v>15.735746934281874</v>
      </c>
      <c r="H524" s="53">
        <f t="shared" ca="1" si="90"/>
        <v>1.3979256434998026</v>
      </c>
      <c r="I524" s="53">
        <f t="shared" ca="1" si="82"/>
        <v>1</v>
      </c>
      <c r="J524" s="53">
        <f t="shared" ca="1" si="87"/>
        <v>-19.680548264628346</v>
      </c>
      <c r="K524" s="53">
        <f t="shared" ca="1" si="83"/>
        <v>-10.144044360282663</v>
      </c>
      <c r="L524" s="53">
        <f t="shared" ca="1" si="84"/>
        <v>-10.144044360282663</v>
      </c>
      <c r="M524" s="53">
        <f t="shared" ca="1" si="85"/>
        <v>-10.144044360282663</v>
      </c>
      <c r="N524" s="53">
        <f t="shared" ca="1" si="86"/>
        <v>-50.112681345476332</v>
      </c>
    </row>
    <row r="525" spans="6:14" x14ac:dyDescent="0.3">
      <c r="F525" s="53">
        <f t="shared" ca="1" si="88"/>
        <v>0</v>
      </c>
      <c r="G525" s="53">
        <f t="shared" ca="1" si="89"/>
        <v>16.479816688300961</v>
      </c>
      <c r="H525" s="53">
        <f t="shared" ca="1" si="90"/>
        <v>22.818752638706563</v>
      </c>
      <c r="I525" s="53">
        <f t="shared" ca="1" si="82"/>
        <v>0</v>
      </c>
      <c r="J525" s="53">
        <f t="shared" ca="1" si="87"/>
        <v>0</v>
      </c>
      <c r="K525" s="53">
        <f t="shared" ca="1" si="83"/>
        <v>0</v>
      </c>
      <c r="L525" s="53">
        <f t="shared" ca="1" si="84"/>
        <v>0</v>
      </c>
      <c r="M525" s="53">
        <f t="shared" ca="1" si="85"/>
        <v>0</v>
      </c>
      <c r="N525" s="53">
        <f t="shared" ca="1" si="86"/>
        <v>0</v>
      </c>
    </row>
    <row r="526" spans="6:14" x14ac:dyDescent="0.3">
      <c r="F526" s="53">
        <f t="shared" ca="1" si="88"/>
        <v>3.7938523426230262</v>
      </c>
      <c r="G526" s="53">
        <f t="shared" ca="1" si="89"/>
        <v>16.946850768451537</v>
      </c>
      <c r="H526" s="53">
        <f t="shared" ca="1" si="90"/>
        <v>32.005862169110792</v>
      </c>
      <c r="I526" s="53">
        <f t="shared" ca="1" si="82"/>
        <v>1</v>
      </c>
      <c r="J526" s="53">
        <f t="shared" ca="1" si="87"/>
        <v>-20.740703111074563</v>
      </c>
      <c r="K526" s="53">
        <f t="shared" ca="1" si="83"/>
        <v>111.07659790799163</v>
      </c>
      <c r="L526" s="53">
        <f t="shared" ca="1" si="84"/>
        <v>111.07659790799163</v>
      </c>
      <c r="M526" s="53">
        <f t="shared" ca="1" si="85"/>
        <v>111.07659790799163</v>
      </c>
      <c r="N526" s="53">
        <f t="shared" ca="1" si="86"/>
        <v>312.48909061290033</v>
      </c>
    </row>
    <row r="527" spans="6:14" x14ac:dyDescent="0.3">
      <c r="F527" s="53">
        <f t="shared" ca="1" si="88"/>
        <v>3.7856934234452209</v>
      </c>
      <c r="G527" s="53">
        <f t="shared" ca="1" si="89"/>
        <v>15.326880866154401</v>
      </c>
      <c r="H527" s="53">
        <f t="shared" ca="1" si="90"/>
        <v>37.803758766123387</v>
      </c>
      <c r="I527" s="53">
        <f t="shared" ca="1" si="82"/>
        <v>1</v>
      </c>
      <c r="J527" s="53">
        <f t="shared" ca="1" si="87"/>
        <v>-19.112574289599621</v>
      </c>
      <c r="K527" s="53">
        <f t="shared" ca="1" si="83"/>
        <v>135.88815419833915</v>
      </c>
      <c r="L527" s="53">
        <f t="shared" ca="1" si="84"/>
        <v>135.88815419833915</v>
      </c>
      <c r="M527" s="53">
        <f t="shared" ca="1" si="85"/>
        <v>135.88815419833915</v>
      </c>
      <c r="N527" s="53">
        <f t="shared" ca="1" si="86"/>
        <v>388.55188830541783</v>
      </c>
    </row>
    <row r="528" spans="6:14" x14ac:dyDescent="0.3">
      <c r="F528" s="53">
        <f t="shared" ca="1" si="88"/>
        <v>4.1717680198823466</v>
      </c>
      <c r="G528" s="53">
        <f t="shared" ca="1" si="89"/>
        <v>11.995307441053425</v>
      </c>
      <c r="H528" s="53">
        <f t="shared" ca="1" si="90"/>
        <v>43.217819076494713</v>
      </c>
      <c r="I528" s="53">
        <f t="shared" ca="1" si="82"/>
        <v>1</v>
      </c>
      <c r="J528" s="53">
        <f t="shared" ca="1" si="87"/>
        <v>-16.16707546093577</v>
      </c>
      <c r="K528" s="53">
        <f t="shared" ca="1" si="83"/>
        <v>160.87596886492543</v>
      </c>
      <c r="L528" s="53">
        <f t="shared" ca="1" si="84"/>
        <v>160.87596886492543</v>
      </c>
      <c r="M528" s="53">
        <f t="shared" ca="1" si="85"/>
        <v>160.87596886492543</v>
      </c>
      <c r="N528" s="53">
        <f t="shared" ca="1" si="86"/>
        <v>466.46083113384054</v>
      </c>
    </row>
    <row r="529" spans="6:14" x14ac:dyDescent="0.3">
      <c r="F529" s="53">
        <f t="shared" ca="1" si="88"/>
        <v>4.6043484868524542</v>
      </c>
      <c r="G529" s="53">
        <f t="shared" ca="1" si="89"/>
        <v>15.795551436802119</v>
      </c>
      <c r="H529" s="53">
        <f t="shared" ca="1" si="90"/>
        <v>3.0826440488463138</v>
      </c>
      <c r="I529" s="53">
        <f t="shared" ca="1" si="82"/>
        <v>1</v>
      </c>
      <c r="J529" s="53">
        <f t="shared" ca="1" si="87"/>
        <v>-20.399899923654573</v>
      </c>
      <c r="K529" s="53">
        <f t="shared" ca="1" si="83"/>
        <v>-3.4649752414168642</v>
      </c>
      <c r="L529" s="53">
        <f t="shared" ca="1" si="84"/>
        <v>-3.4649752414168642</v>
      </c>
      <c r="M529" s="53">
        <f t="shared" ca="1" si="85"/>
        <v>-3.4649752414168642</v>
      </c>
      <c r="N529" s="53">
        <f t="shared" ca="1" si="86"/>
        <v>-30.794825647905171</v>
      </c>
    </row>
    <row r="530" spans="6:14" x14ac:dyDescent="0.3">
      <c r="F530" s="53">
        <f t="shared" ca="1" si="88"/>
        <v>3.1400149832538284</v>
      </c>
      <c r="G530" s="53">
        <f t="shared" ca="1" si="89"/>
        <v>14.72372811101555</v>
      </c>
      <c r="H530" s="53">
        <f t="shared" ca="1" si="90"/>
        <v>33.654965950438921</v>
      </c>
      <c r="I530" s="53">
        <f t="shared" ca="1" si="82"/>
        <v>1</v>
      </c>
      <c r="J530" s="53">
        <f t="shared" ca="1" si="87"/>
        <v>-17.863743094269378</v>
      </c>
      <c r="K530" s="53">
        <f t="shared" ca="1" si="83"/>
        <v>119.89613569074014</v>
      </c>
      <c r="L530" s="53">
        <f t="shared" ca="1" si="84"/>
        <v>119.89613569074014</v>
      </c>
      <c r="M530" s="53">
        <f t="shared" ca="1" si="85"/>
        <v>119.89613569074014</v>
      </c>
      <c r="N530" s="53">
        <f t="shared" ca="1" si="86"/>
        <v>341.82466397795105</v>
      </c>
    </row>
    <row r="531" spans="6:14" x14ac:dyDescent="0.3">
      <c r="F531" s="53">
        <f t="shared" ca="1" si="88"/>
        <v>4.4705051557806259</v>
      </c>
      <c r="G531" s="53">
        <f t="shared" ca="1" si="89"/>
        <v>18.484413455180768</v>
      </c>
      <c r="H531" s="53">
        <f t="shared" ca="1" si="90"/>
        <v>2.1786290246243158</v>
      </c>
      <c r="I531" s="53">
        <f t="shared" ca="1" si="82"/>
        <v>1</v>
      </c>
      <c r="J531" s="53">
        <f t="shared" ca="1" si="87"/>
        <v>-22.954918610961393</v>
      </c>
      <c r="K531" s="53">
        <f t="shared" ca="1" si="83"/>
        <v>-9.7698973566835043</v>
      </c>
      <c r="L531" s="53">
        <f t="shared" ca="1" si="84"/>
        <v>-9.7698973566835043</v>
      </c>
      <c r="M531" s="53">
        <f t="shared" ca="1" si="85"/>
        <v>-9.7698973566835043</v>
      </c>
      <c r="N531" s="53">
        <f t="shared" ca="1" si="86"/>
        <v>-52.264610681011902</v>
      </c>
    </row>
    <row r="532" spans="6:14" x14ac:dyDescent="0.3">
      <c r="F532" s="53">
        <f t="shared" ca="1" si="88"/>
        <v>3.9932054156822527</v>
      </c>
      <c r="G532" s="53">
        <f t="shared" ca="1" si="89"/>
        <v>17.084858302053046</v>
      </c>
      <c r="H532" s="53">
        <f t="shared" ca="1" si="90"/>
        <v>21.767448059678969</v>
      </c>
      <c r="I532" s="53">
        <f t="shared" ca="1" si="82"/>
        <v>1</v>
      </c>
      <c r="J532" s="53">
        <f t="shared" ca="1" si="87"/>
        <v>-21.078063717735297</v>
      </c>
      <c r="K532" s="53">
        <f t="shared" ca="1" si="83"/>
        <v>69.984933936662827</v>
      </c>
      <c r="L532" s="53">
        <f t="shared" ca="1" si="84"/>
        <v>69.984933936662827</v>
      </c>
      <c r="M532" s="53">
        <f t="shared" ca="1" si="85"/>
        <v>69.984933936662827</v>
      </c>
      <c r="N532" s="53">
        <f t="shared" ca="1" si="86"/>
        <v>188.87673809225319</v>
      </c>
    </row>
    <row r="533" spans="6:14" x14ac:dyDescent="0.3">
      <c r="F533" s="53">
        <f t="shared" ca="1" si="88"/>
        <v>3.8441231985111957</v>
      </c>
      <c r="G533" s="53">
        <f t="shared" ca="1" si="89"/>
        <v>19.627666171233777</v>
      </c>
      <c r="H533" s="53">
        <f t="shared" ca="1" si="90"/>
        <v>3.5998908629180386</v>
      </c>
      <c r="I533" s="53">
        <f t="shared" ca="1" si="82"/>
        <v>1</v>
      </c>
      <c r="J533" s="53">
        <f t="shared" ca="1" si="87"/>
        <v>-23.471789369744972</v>
      </c>
      <c r="K533" s="53">
        <f t="shared" ca="1" si="83"/>
        <v>-5.2281027195616225</v>
      </c>
      <c r="L533" s="53">
        <f t="shared" ca="1" si="84"/>
        <v>-5.2281027195616225</v>
      </c>
      <c r="M533" s="53">
        <f t="shared" ca="1" si="85"/>
        <v>-5.2281027195616225</v>
      </c>
      <c r="N533" s="53">
        <f t="shared" ca="1" si="86"/>
        <v>-39.156097528429839</v>
      </c>
    </row>
    <row r="534" spans="6:14" x14ac:dyDescent="0.3">
      <c r="F534" s="53">
        <f t="shared" ca="1" si="88"/>
        <v>0</v>
      </c>
      <c r="G534" s="53">
        <f t="shared" ca="1" si="89"/>
        <v>14.979687745099806</v>
      </c>
      <c r="H534" s="53">
        <f t="shared" ca="1" si="90"/>
        <v>1.6407607580217671</v>
      </c>
      <c r="I534" s="53">
        <f t="shared" ca="1" si="82"/>
        <v>0</v>
      </c>
      <c r="J534" s="53">
        <f t="shared" ca="1" si="87"/>
        <v>0</v>
      </c>
      <c r="K534" s="53">
        <f t="shared" ca="1" si="83"/>
        <v>0</v>
      </c>
      <c r="L534" s="53">
        <f t="shared" ca="1" si="84"/>
        <v>0</v>
      </c>
      <c r="M534" s="53">
        <f t="shared" ca="1" si="85"/>
        <v>0</v>
      </c>
      <c r="N534" s="53">
        <f t="shared" ca="1" si="86"/>
        <v>0</v>
      </c>
    </row>
    <row r="535" spans="6:14" x14ac:dyDescent="0.3">
      <c r="F535" s="53">
        <f t="shared" ca="1" si="88"/>
        <v>4.9985484109331946</v>
      </c>
      <c r="G535" s="53">
        <f t="shared" ca="1" si="89"/>
        <v>17.409804511724321</v>
      </c>
      <c r="H535" s="53">
        <f t="shared" ca="1" si="90"/>
        <v>40.319709438037435</v>
      </c>
      <c r="I535" s="53">
        <f t="shared" ref="I535:I598" ca="1" si="91">IF(F535=0,0,1)</f>
        <v>1</v>
      </c>
      <c r="J535" s="53">
        <f t="shared" ca="1" si="87"/>
        <v>-22.408352922657514</v>
      </c>
      <c r="K535" s="53">
        <f t="shared" ref="K535:K598" ca="1" si="92">(H535*$C$13-G535)*I535</f>
        <v>143.86903324042541</v>
      </c>
      <c r="L535" s="53">
        <f t="shared" ref="L535:L598" ca="1" si="93">(H535*$C$13-G535)*I535</f>
        <v>143.86903324042541</v>
      </c>
      <c r="M535" s="53">
        <f t="shared" ref="M535:M598" ca="1" si="94">(H535*$C$13-G535)*I535</f>
        <v>143.86903324042541</v>
      </c>
      <c r="N535" s="53">
        <f t="shared" ref="N535:N598" ca="1" si="95">SUM(J535:M535)</f>
        <v>409.19874679861869</v>
      </c>
    </row>
    <row r="536" spans="6:14" x14ac:dyDescent="0.3">
      <c r="F536" s="53">
        <f t="shared" ca="1" si="88"/>
        <v>3.8461048356492951</v>
      </c>
      <c r="G536" s="53">
        <f t="shared" ca="1" si="89"/>
        <v>15.613909272571737</v>
      </c>
      <c r="H536" s="53">
        <f t="shared" ca="1" si="90"/>
        <v>10.422346171586582</v>
      </c>
      <c r="I536" s="53">
        <f t="shared" ca="1" si="91"/>
        <v>1</v>
      </c>
      <c r="J536" s="53">
        <f t="shared" ca="1" si="87"/>
        <v>-19.460014108221031</v>
      </c>
      <c r="K536" s="53">
        <f t="shared" ca="1" si="92"/>
        <v>26.075475413774591</v>
      </c>
      <c r="L536" s="53">
        <f t="shared" ca="1" si="93"/>
        <v>26.075475413774591</v>
      </c>
      <c r="M536" s="53">
        <f t="shared" ca="1" si="94"/>
        <v>26.075475413774591</v>
      </c>
      <c r="N536" s="53">
        <f t="shared" ca="1" si="95"/>
        <v>58.76641213310274</v>
      </c>
    </row>
    <row r="537" spans="6:14" x14ac:dyDescent="0.3">
      <c r="F537" s="53">
        <f t="shared" ca="1" si="88"/>
        <v>3.21102534226182</v>
      </c>
      <c r="G537" s="53">
        <f t="shared" ca="1" si="89"/>
        <v>18.144431068892668</v>
      </c>
      <c r="H537" s="53">
        <f t="shared" ca="1" si="90"/>
        <v>83.867711960252691</v>
      </c>
      <c r="I537" s="53">
        <f t="shared" ca="1" si="91"/>
        <v>1</v>
      </c>
      <c r="J537" s="53">
        <f t="shared" ca="1" si="87"/>
        <v>-21.355456411154488</v>
      </c>
      <c r="K537" s="53">
        <f t="shared" ca="1" si="92"/>
        <v>317.32641677211808</v>
      </c>
      <c r="L537" s="53">
        <f t="shared" ca="1" si="93"/>
        <v>317.32641677211808</v>
      </c>
      <c r="M537" s="53">
        <f t="shared" ca="1" si="94"/>
        <v>317.32641677211808</v>
      </c>
      <c r="N537" s="53">
        <f t="shared" ca="1" si="95"/>
        <v>930.62379390519982</v>
      </c>
    </row>
    <row r="538" spans="6:14" x14ac:dyDescent="0.3">
      <c r="F538" s="53">
        <f t="shared" ca="1" si="88"/>
        <v>3.4509639873702622</v>
      </c>
      <c r="G538" s="53">
        <f t="shared" ca="1" si="89"/>
        <v>16.269725433642261</v>
      </c>
      <c r="H538" s="53">
        <f t="shared" ca="1" si="90"/>
        <v>2.6812451708078648</v>
      </c>
      <c r="I538" s="53">
        <f t="shared" ca="1" si="91"/>
        <v>1</v>
      </c>
      <c r="J538" s="53">
        <f t="shared" ca="1" si="87"/>
        <v>-19.720689421012523</v>
      </c>
      <c r="K538" s="53">
        <f t="shared" ca="1" si="92"/>
        <v>-5.5447447504108016</v>
      </c>
      <c r="L538" s="53">
        <f t="shared" ca="1" si="93"/>
        <v>-5.5447447504108016</v>
      </c>
      <c r="M538" s="53">
        <f t="shared" ca="1" si="94"/>
        <v>-5.5447447504108016</v>
      </c>
      <c r="N538" s="53">
        <f t="shared" ca="1" si="95"/>
        <v>-36.354923672244922</v>
      </c>
    </row>
    <row r="539" spans="6:14" x14ac:dyDescent="0.3">
      <c r="F539" s="53">
        <f t="shared" ca="1" si="88"/>
        <v>3.7451650852216467</v>
      </c>
      <c r="G539" s="53">
        <f t="shared" ca="1" si="89"/>
        <v>15.24365954855176</v>
      </c>
      <c r="H539" s="53">
        <f t="shared" ca="1" si="90"/>
        <v>8.5803138357132571</v>
      </c>
      <c r="I539" s="53">
        <f t="shared" ca="1" si="91"/>
        <v>1</v>
      </c>
      <c r="J539" s="53">
        <f t="shared" ca="1" si="87"/>
        <v>-18.988824633773405</v>
      </c>
      <c r="K539" s="53">
        <f t="shared" ca="1" si="92"/>
        <v>19.077595794301267</v>
      </c>
      <c r="L539" s="53">
        <f t="shared" ca="1" si="93"/>
        <v>19.077595794301267</v>
      </c>
      <c r="M539" s="53">
        <f t="shared" ca="1" si="94"/>
        <v>19.077595794301267</v>
      </c>
      <c r="N539" s="53">
        <f t="shared" ca="1" si="95"/>
        <v>38.243962749130397</v>
      </c>
    </row>
    <row r="540" spans="6:14" x14ac:dyDescent="0.3">
      <c r="F540" s="53">
        <f t="shared" ca="1" si="88"/>
        <v>0</v>
      </c>
      <c r="G540" s="53">
        <f t="shared" ca="1" si="89"/>
        <v>14.692027514377454</v>
      </c>
      <c r="H540" s="53">
        <f t="shared" ca="1" si="90"/>
        <v>0.13647324579007797</v>
      </c>
      <c r="I540" s="53">
        <f t="shared" ca="1" si="91"/>
        <v>0</v>
      </c>
      <c r="J540" s="53">
        <f t="shared" ca="1" si="87"/>
        <v>0</v>
      </c>
      <c r="K540" s="53">
        <f t="shared" ca="1" si="92"/>
        <v>0</v>
      </c>
      <c r="L540" s="53">
        <f t="shared" ca="1" si="93"/>
        <v>0</v>
      </c>
      <c r="M540" s="53">
        <f t="shared" ca="1" si="94"/>
        <v>0</v>
      </c>
      <c r="N540" s="53">
        <f t="shared" ca="1" si="95"/>
        <v>0</v>
      </c>
    </row>
    <row r="541" spans="6:14" x14ac:dyDescent="0.3">
      <c r="F541" s="53">
        <f t="shared" ca="1" si="88"/>
        <v>3.0800533609648024</v>
      </c>
      <c r="G541" s="53">
        <f t="shared" ca="1" si="89"/>
        <v>17.299071084089153</v>
      </c>
      <c r="H541" s="53">
        <f t="shared" ca="1" si="90"/>
        <v>1.795762329853027</v>
      </c>
      <c r="I541" s="53">
        <f t="shared" ca="1" si="91"/>
        <v>1</v>
      </c>
      <c r="J541" s="53">
        <f t="shared" ca="1" si="87"/>
        <v>-20.379124445053954</v>
      </c>
      <c r="K541" s="53">
        <f t="shared" ca="1" si="92"/>
        <v>-10.116021764677045</v>
      </c>
      <c r="L541" s="53">
        <f t="shared" ca="1" si="93"/>
        <v>-10.116021764677045</v>
      </c>
      <c r="M541" s="53">
        <f t="shared" ca="1" si="94"/>
        <v>-10.116021764677045</v>
      </c>
      <c r="N541" s="53">
        <f t="shared" ca="1" si="95"/>
        <v>-50.727189739085084</v>
      </c>
    </row>
    <row r="542" spans="6:14" x14ac:dyDescent="0.3">
      <c r="F542" s="53">
        <f t="shared" ca="1" si="88"/>
        <v>3.2148905990290322</v>
      </c>
      <c r="G542" s="53">
        <f t="shared" ca="1" si="89"/>
        <v>17.124462283133827</v>
      </c>
      <c r="H542" s="53">
        <f t="shared" ca="1" si="90"/>
        <v>42.422166063493556</v>
      </c>
      <c r="I542" s="53">
        <f t="shared" ca="1" si="91"/>
        <v>1</v>
      </c>
      <c r="J542" s="53">
        <f t="shared" ca="1" si="87"/>
        <v>-20.33935288216286</v>
      </c>
      <c r="K542" s="53">
        <f t="shared" ca="1" si="92"/>
        <v>152.5642019708404</v>
      </c>
      <c r="L542" s="53">
        <f t="shared" ca="1" si="93"/>
        <v>152.5642019708404</v>
      </c>
      <c r="M542" s="53">
        <f t="shared" ca="1" si="94"/>
        <v>152.5642019708404</v>
      </c>
      <c r="N542" s="53">
        <f t="shared" ca="1" si="95"/>
        <v>437.35325303035836</v>
      </c>
    </row>
    <row r="543" spans="6:14" x14ac:dyDescent="0.3">
      <c r="F543" s="53">
        <f t="shared" ca="1" si="88"/>
        <v>0</v>
      </c>
      <c r="G543" s="53">
        <f t="shared" ca="1" si="89"/>
        <v>19.120911689781654</v>
      </c>
      <c r="H543" s="53">
        <f t="shared" ca="1" si="90"/>
        <v>48.682198425700214</v>
      </c>
      <c r="I543" s="53">
        <f t="shared" ca="1" si="91"/>
        <v>0</v>
      </c>
      <c r="J543" s="53">
        <f t="shared" ca="1" si="87"/>
        <v>0</v>
      </c>
      <c r="K543" s="53">
        <f t="shared" ca="1" si="92"/>
        <v>0</v>
      </c>
      <c r="L543" s="53">
        <f t="shared" ca="1" si="93"/>
        <v>0</v>
      </c>
      <c r="M543" s="53">
        <f t="shared" ca="1" si="94"/>
        <v>0</v>
      </c>
      <c r="N543" s="53">
        <f t="shared" ca="1" si="95"/>
        <v>0</v>
      </c>
    </row>
    <row r="544" spans="6:14" x14ac:dyDescent="0.3">
      <c r="F544" s="53">
        <f t="shared" ca="1" si="88"/>
        <v>3.725894481168408</v>
      </c>
      <c r="G544" s="53">
        <f t="shared" ca="1" si="89"/>
        <v>16.232099945768759</v>
      </c>
      <c r="H544" s="53">
        <f t="shared" ca="1" si="90"/>
        <v>15.034224444677577</v>
      </c>
      <c r="I544" s="53">
        <f t="shared" ca="1" si="91"/>
        <v>1</v>
      </c>
      <c r="J544" s="53">
        <f t="shared" ca="1" si="87"/>
        <v>-19.957994426937166</v>
      </c>
      <c r="K544" s="53">
        <f t="shared" ca="1" si="92"/>
        <v>43.904797832941547</v>
      </c>
      <c r="L544" s="53">
        <f t="shared" ca="1" si="93"/>
        <v>43.904797832941547</v>
      </c>
      <c r="M544" s="53">
        <f t="shared" ca="1" si="94"/>
        <v>43.904797832941547</v>
      </c>
      <c r="N544" s="53">
        <f t="shared" ca="1" si="95"/>
        <v>111.75639907188747</v>
      </c>
    </row>
    <row r="545" spans="6:14" x14ac:dyDescent="0.3">
      <c r="F545" s="53">
        <f t="shared" ca="1" si="88"/>
        <v>3.5074136058665886</v>
      </c>
      <c r="G545" s="53">
        <f t="shared" ca="1" si="89"/>
        <v>13.841482817400525</v>
      </c>
      <c r="H545" s="53">
        <f t="shared" ca="1" si="90"/>
        <v>21.444312353391243</v>
      </c>
      <c r="I545" s="53">
        <f t="shared" ca="1" si="91"/>
        <v>1</v>
      </c>
      <c r="J545" s="53">
        <f t="shared" ca="1" si="87"/>
        <v>-17.348896423267114</v>
      </c>
      <c r="K545" s="53">
        <f t="shared" ca="1" si="92"/>
        <v>71.935766596164456</v>
      </c>
      <c r="L545" s="53">
        <f t="shared" ca="1" si="93"/>
        <v>71.935766596164456</v>
      </c>
      <c r="M545" s="53">
        <f t="shared" ca="1" si="94"/>
        <v>71.935766596164456</v>
      </c>
      <c r="N545" s="53">
        <f t="shared" ca="1" si="95"/>
        <v>198.45840336522625</v>
      </c>
    </row>
    <row r="546" spans="6:14" x14ac:dyDescent="0.3">
      <c r="F546" s="53">
        <f t="shared" ca="1" si="88"/>
        <v>3.5976027754751083</v>
      </c>
      <c r="G546" s="53">
        <f t="shared" ca="1" si="89"/>
        <v>16.410337304185411</v>
      </c>
      <c r="H546" s="53">
        <f t="shared" ca="1" si="90"/>
        <v>6.028308730400032</v>
      </c>
      <c r="I546" s="53">
        <f t="shared" ca="1" si="91"/>
        <v>1</v>
      </c>
      <c r="J546" s="53">
        <f t="shared" ca="1" si="87"/>
        <v>-20.007940079660521</v>
      </c>
      <c r="K546" s="53">
        <f t="shared" ca="1" si="92"/>
        <v>7.7028976174147168</v>
      </c>
      <c r="L546" s="53">
        <f t="shared" ca="1" si="93"/>
        <v>7.7028976174147168</v>
      </c>
      <c r="M546" s="53">
        <f t="shared" ca="1" si="94"/>
        <v>7.7028976174147168</v>
      </c>
      <c r="N546" s="53">
        <f t="shared" ca="1" si="95"/>
        <v>3.100752772583629</v>
      </c>
    </row>
    <row r="547" spans="6:14" x14ac:dyDescent="0.3">
      <c r="F547" s="53">
        <f t="shared" ca="1" si="88"/>
        <v>3.4373089556198941</v>
      </c>
      <c r="G547" s="53">
        <f t="shared" ca="1" si="89"/>
        <v>15.497527404194571</v>
      </c>
      <c r="H547" s="53">
        <f t="shared" ca="1" si="90"/>
        <v>2.3698413293736493</v>
      </c>
      <c r="I547" s="53">
        <f t="shared" ca="1" si="91"/>
        <v>1</v>
      </c>
      <c r="J547" s="53">
        <f t="shared" ca="1" si="87"/>
        <v>-18.934836359814465</v>
      </c>
      <c r="K547" s="53">
        <f t="shared" ca="1" si="92"/>
        <v>-6.0181620866999737</v>
      </c>
      <c r="L547" s="53">
        <f t="shared" ca="1" si="93"/>
        <v>-6.0181620866999737</v>
      </c>
      <c r="M547" s="53">
        <f t="shared" ca="1" si="94"/>
        <v>-6.0181620866999737</v>
      </c>
      <c r="N547" s="53">
        <f t="shared" ca="1" si="95"/>
        <v>-36.98932261991439</v>
      </c>
    </row>
    <row r="548" spans="6:14" x14ac:dyDescent="0.3">
      <c r="F548" s="53">
        <f t="shared" ca="1" si="88"/>
        <v>4.9409230427213648</v>
      </c>
      <c r="G548" s="53">
        <f t="shared" ca="1" si="89"/>
        <v>18.3209371030092</v>
      </c>
      <c r="H548" s="53">
        <f t="shared" ca="1" si="90"/>
        <v>34.550901818280138</v>
      </c>
      <c r="I548" s="53">
        <f t="shared" ca="1" si="91"/>
        <v>1</v>
      </c>
      <c r="J548" s="53">
        <f t="shared" ca="1" si="87"/>
        <v>-23.261860145730566</v>
      </c>
      <c r="K548" s="53">
        <f t="shared" ca="1" si="92"/>
        <v>119.88267017011135</v>
      </c>
      <c r="L548" s="53">
        <f t="shared" ca="1" si="93"/>
        <v>119.88267017011135</v>
      </c>
      <c r="M548" s="53">
        <f t="shared" ca="1" si="94"/>
        <v>119.88267017011135</v>
      </c>
      <c r="N548" s="53">
        <f t="shared" ca="1" si="95"/>
        <v>336.38615036460351</v>
      </c>
    </row>
    <row r="549" spans="6:14" x14ac:dyDescent="0.3">
      <c r="F549" s="53">
        <f t="shared" ca="1" si="88"/>
        <v>0</v>
      </c>
      <c r="G549" s="53">
        <f t="shared" ca="1" si="89"/>
        <v>15.255107240452574</v>
      </c>
      <c r="H549" s="53">
        <f t="shared" ca="1" si="90"/>
        <v>15.746125118085855</v>
      </c>
      <c r="I549" s="53">
        <f t="shared" ca="1" si="91"/>
        <v>0</v>
      </c>
      <c r="J549" s="53">
        <f t="shared" ca="1" si="87"/>
        <v>0</v>
      </c>
      <c r="K549" s="53">
        <f t="shared" ca="1" si="92"/>
        <v>0</v>
      </c>
      <c r="L549" s="53">
        <f t="shared" ca="1" si="93"/>
        <v>0</v>
      </c>
      <c r="M549" s="53">
        <f t="shared" ca="1" si="94"/>
        <v>0</v>
      </c>
      <c r="N549" s="53">
        <f t="shared" ca="1" si="95"/>
        <v>0</v>
      </c>
    </row>
    <row r="550" spans="6:14" x14ac:dyDescent="0.3">
      <c r="F550" s="53">
        <f t="shared" ca="1" si="88"/>
        <v>4.7748445496543885</v>
      </c>
      <c r="G550" s="53">
        <f t="shared" ca="1" si="89"/>
        <v>17.101242356563315</v>
      </c>
      <c r="H550" s="53">
        <f t="shared" ca="1" si="90"/>
        <v>2.5017672493797516</v>
      </c>
      <c r="I550" s="53">
        <f t="shared" ca="1" si="91"/>
        <v>1</v>
      </c>
      <c r="J550" s="53">
        <f t="shared" ca="1" si="87"/>
        <v>-21.876086906217704</v>
      </c>
      <c r="K550" s="53">
        <f t="shared" ca="1" si="92"/>
        <v>-7.0941733590443086</v>
      </c>
      <c r="L550" s="53">
        <f t="shared" ca="1" si="93"/>
        <v>-7.0941733590443086</v>
      </c>
      <c r="M550" s="53">
        <f t="shared" ca="1" si="94"/>
        <v>-7.0941733590443086</v>
      </c>
      <c r="N550" s="53">
        <f t="shared" ca="1" si="95"/>
        <v>-43.158606983350623</v>
      </c>
    </row>
    <row r="551" spans="6:14" x14ac:dyDescent="0.3">
      <c r="F551" s="53">
        <f t="shared" ca="1" si="88"/>
        <v>3.243143230011464</v>
      </c>
      <c r="G551" s="53">
        <f t="shared" ca="1" si="89"/>
        <v>19.561301028575873</v>
      </c>
      <c r="H551" s="53">
        <f t="shared" ca="1" si="90"/>
        <v>2.0086648210400937</v>
      </c>
      <c r="I551" s="53">
        <f t="shared" ca="1" si="91"/>
        <v>1</v>
      </c>
      <c r="J551" s="53">
        <f t="shared" ca="1" si="87"/>
        <v>-22.804444258587338</v>
      </c>
      <c r="K551" s="53">
        <f t="shared" ca="1" si="92"/>
        <v>-11.526641744415498</v>
      </c>
      <c r="L551" s="53">
        <f t="shared" ca="1" si="93"/>
        <v>-11.526641744415498</v>
      </c>
      <c r="M551" s="53">
        <f t="shared" ca="1" si="94"/>
        <v>-11.526641744415498</v>
      </c>
      <c r="N551" s="53">
        <f t="shared" ca="1" si="95"/>
        <v>-57.384369491833837</v>
      </c>
    </row>
    <row r="552" spans="6:14" x14ac:dyDescent="0.3">
      <c r="F552" s="53">
        <f t="shared" ca="1" si="88"/>
        <v>4.1322358325627579</v>
      </c>
      <c r="G552" s="53">
        <f t="shared" ca="1" si="89"/>
        <v>16.791044008516611</v>
      </c>
      <c r="H552" s="53">
        <f t="shared" ca="1" si="90"/>
        <v>0.2509552205131913</v>
      </c>
      <c r="I552" s="53">
        <f t="shared" ca="1" si="91"/>
        <v>1</v>
      </c>
      <c r="J552" s="53">
        <f t="shared" ca="1" si="87"/>
        <v>-20.923279841079371</v>
      </c>
      <c r="K552" s="53">
        <f t="shared" ca="1" si="92"/>
        <v>-15.787223126463847</v>
      </c>
      <c r="L552" s="53">
        <f t="shared" ca="1" si="93"/>
        <v>-15.787223126463847</v>
      </c>
      <c r="M552" s="53">
        <f t="shared" ca="1" si="94"/>
        <v>-15.787223126463847</v>
      </c>
      <c r="N552" s="53">
        <f t="shared" ca="1" si="95"/>
        <v>-68.284949220470907</v>
      </c>
    </row>
    <row r="553" spans="6:14" x14ac:dyDescent="0.3">
      <c r="F553" s="53">
        <f t="shared" ca="1" si="88"/>
        <v>0</v>
      </c>
      <c r="G553" s="53">
        <f t="shared" ca="1" si="89"/>
        <v>15.654356458243829</v>
      </c>
      <c r="H553" s="53">
        <f t="shared" ca="1" si="90"/>
        <v>7.1090115780912653</v>
      </c>
      <c r="I553" s="53">
        <f t="shared" ca="1" si="91"/>
        <v>0</v>
      </c>
      <c r="J553" s="53">
        <f t="shared" ca="1" si="87"/>
        <v>0</v>
      </c>
      <c r="K553" s="53">
        <f t="shared" ca="1" si="92"/>
        <v>0</v>
      </c>
      <c r="L553" s="53">
        <f t="shared" ca="1" si="93"/>
        <v>0</v>
      </c>
      <c r="M553" s="53">
        <f t="shared" ca="1" si="94"/>
        <v>0</v>
      </c>
      <c r="N553" s="53">
        <f t="shared" ca="1" si="95"/>
        <v>0</v>
      </c>
    </row>
    <row r="554" spans="6:14" x14ac:dyDescent="0.3">
      <c r="F554" s="53">
        <f t="shared" ca="1" si="88"/>
        <v>3.7610801726406056</v>
      </c>
      <c r="G554" s="53">
        <f t="shared" ca="1" si="89"/>
        <v>14.749915498420972</v>
      </c>
      <c r="H554" s="53">
        <f t="shared" ca="1" si="90"/>
        <v>10.2930473310183</v>
      </c>
      <c r="I554" s="53">
        <f t="shared" ca="1" si="91"/>
        <v>1</v>
      </c>
      <c r="J554" s="53">
        <f t="shared" ca="1" si="87"/>
        <v>-18.510995671061579</v>
      </c>
      <c r="K554" s="53">
        <f t="shared" ca="1" si="92"/>
        <v>26.42227382565223</v>
      </c>
      <c r="L554" s="53">
        <f t="shared" ca="1" si="93"/>
        <v>26.42227382565223</v>
      </c>
      <c r="M554" s="53">
        <f t="shared" ca="1" si="94"/>
        <v>26.42227382565223</v>
      </c>
      <c r="N554" s="53">
        <f t="shared" ca="1" si="95"/>
        <v>60.755825805895114</v>
      </c>
    </row>
    <row r="555" spans="6:14" x14ac:dyDescent="0.3">
      <c r="F555" s="53">
        <f t="shared" ca="1" si="88"/>
        <v>0</v>
      </c>
      <c r="G555" s="53">
        <f t="shared" ca="1" si="89"/>
        <v>15.404355375326467</v>
      </c>
      <c r="H555" s="53">
        <f t="shared" ca="1" si="90"/>
        <v>16.866994630127568</v>
      </c>
      <c r="I555" s="53">
        <f t="shared" ca="1" si="91"/>
        <v>0</v>
      </c>
      <c r="J555" s="53">
        <f t="shared" ca="1" si="87"/>
        <v>0</v>
      </c>
      <c r="K555" s="53">
        <f t="shared" ca="1" si="92"/>
        <v>0</v>
      </c>
      <c r="L555" s="53">
        <f t="shared" ca="1" si="93"/>
        <v>0</v>
      </c>
      <c r="M555" s="53">
        <f t="shared" ca="1" si="94"/>
        <v>0</v>
      </c>
      <c r="N555" s="53">
        <f t="shared" ca="1" si="95"/>
        <v>0</v>
      </c>
    </row>
    <row r="556" spans="6:14" x14ac:dyDescent="0.3">
      <c r="F556" s="53">
        <f t="shared" ca="1" si="88"/>
        <v>0</v>
      </c>
      <c r="G556" s="53">
        <f t="shared" ca="1" si="89"/>
        <v>14.759521517010727</v>
      </c>
      <c r="H556" s="53">
        <f t="shared" ca="1" si="90"/>
        <v>1.521220722506726</v>
      </c>
      <c r="I556" s="53">
        <f t="shared" ca="1" si="91"/>
        <v>0</v>
      </c>
      <c r="J556" s="53">
        <f t="shared" ca="1" si="87"/>
        <v>0</v>
      </c>
      <c r="K556" s="53">
        <f t="shared" ca="1" si="92"/>
        <v>0</v>
      </c>
      <c r="L556" s="53">
        <f t="shared" ca="1" si="93"/>
        <v>0</v>
      </c>
      <c r="M556" s="53">
        <f t="shared" ca="1" si="94"/>
        <v>0</v>
      </c>
      <c r="N556" s="53">
        <f t="shared" ca="1" si="95"/>
        <v>0</v>
      </c>
    </row>
    <row r="557" spans="6:14" x14ac:dyDescent="0.3">
      <c r="F557" s="53">
        <f t="shared" ca="1" si="88"/>
        <v>4.7777326004995615</v>
      </c>
      <c r="G557" s="53">
        <f t="shared" ca="1" si="89"/>
        <v>14.203496010277561</v>
      </c>
      <c r="H557" s="53">
        <f t="shared" ca="1" si="90"/>
        <v>63.924291326655485</v>
      </c>
      <c r="I557" s="53">
        <f t="shared" ca="1" si="91"/>
        <v>1</v>
      </c>
      <c r="J557" s="53">
        <f t="shared" ca="1" si="87"/>
        <v>-18.981228610777123</v>
      </c>
      <c r="K557" s="53">
        <f t="shared" ca="1" si="92"/>
        <v>241.49366929634436</v>
      </c>
      <c r="L557" s="53">
        <f t="shared" ca="1" si="93"/>
        <v>241.49366929634436</v>
      </c>
      <c r="M557" s="53">
        <f t="shared" ca="1" si="94"/>
        <v>241.49366929634436</v>
      </c>
      <c r="N557" s="53">
        <f t="shared" ca="1" si="95"/>
        <v>705.49977927825603</v>
      </c>
    </row>
    <row r="558" spans="6:14" x14ac:dyDescent="0.3">
      <c r="F558" s="53">
        <f t="shared" ca="1" si="88"/>
        <v>3.8012999599432487</v>
      </c>
      <c r="G558" s="53">
        <f t="shared" ca="1" si="89"/>
        <v>14.81771189118502</v>
      </c>
      <c r="H558" s="53">
        <f t="shared" ca="1" si="90"/>
        <v>1.2446671377135643</v>
      </c>
      <c r="I558" s="53">
        <f t="shared" ca="1" si="91"/>
        <v>1</v>
      </c>
      <c r="J558" s="53">
        <f t="shared" ca="1" si="87"/>
        <v>-18.619011851128271</v>
      </c>
      <c r="K558" s="53">
        <f t="shared" ca="1" si="92"/>
        <v>-9.8390433403307629</v>
      </c>
      <c r="L558" s="53">
        <f t="shared" ca="1" si="93"/>
        <v>-9.8390433403307629</v>
      </c>
      <c r="M558" s="53">
        <f t="shared" ca="1" si="94"/>
        <v>-9.8390433403307629</v>
      </c>
      <c r="N558" s="53">
        <f t="shared" ca="1" si="95"/>
        <v>-48.136141872120554</v>
      </c>
    </row>
    <row r="559" spans="6:14" x14ac:dyDescent="0.3">
      <c r="F559" s="53">
        <f t="shared" ca="1" si="88"/>
        <v>0</v>
      </c>
      <c r="G559" s="53">
        <f t="shared" ca="1" si="89"/>
        <v>12.175637023446193</v>
      </c>
      <c r="H559" s="53">
        <f t="shared" ca="1" si="90"/>
        <v>2.7060459207673091</v>
      </c>
      <c r="I559" s="53">
        <f t="shared" ca="1" si="91"/>
        <v>0</v>
      </c>
      <c r="J559" s="53">
        <f t="shared" ca="1" si="87"/>
        <v>0</v>
      </c>
      <c r="K559" s="53">
        <f t="shared" ca="1" si="92"/>
        <v>0</v>
      </c>
      <c r="L559" s="53">
        <f t="shared" ca="1" si="93"/>
        <v>0</v>
      </c>
      <c r="M559" s="53">
        <f t="shared" ca="1" si="94"/>
        <v>0</v>
      </c>
      <c r="N559" s="53">
        <f t="shared" ca="1" si="95"/>
        <v>0</v>
      </c>
    </row>
    <row r="560" spans="6:14" x14ac:dyDescent="0.3">
      <c r="F560" s="53">
        <f t="shared" ca="1" si="88"/>
        <v>0</v>
      </c>
      <c r="G560" s="53">
        <f t="shared" ca="1" si="89"/>
        <v>17.712785523670064</v>
      </c>
      <c r="H560" s="53">
        <f t="shared" ca="1" si="90"/>
        <v>1.0519769746591126</v>
      </c>
      <c r="I560" s="53">
        <f t="shared" ca="1" si="91"/>
        <v>0</v>
      </c>
      <c r="J560" s="53">
        <f t="shared" ca="1" si="87"/>
        <v>0</v>
      </c>
      <c r="K560" s="53">
        <f t="shared" ca="1" si="92"/>
        <v>0</v>
      </c>
      <c r="L560" s="53">
        <f t="shared" ca="1" si="93"/>
        <v>0</v>
      </c>
      <c r="M560" s="53">
        <f t="shared" ca="1" si="94"/>
        <v>0</v>
      </c>
      <c r="N560" s="53">
        <f t="shared" ca="1" si="95"/>
        <v>0</v>
      </c>
    </row>
    <row r="561" spans="6:14" x14ac:dyDescent="0.3">
      <c r="F561" s="53">
        <f t="shared" ca="1" si="88"/>
        <v>0</v>
      </c>
      <c r="G561" s="53">
        <f t="shared" ca="1" si="89"/>
        <v>16.277722706761136</v>
      </c>
      <c r="H561" s="53">
        <f t="shared" ca="1" si="90"/>
        <v>4.5930800753850161</v>
      </c>
      <c r="I561" s="53">
        <f t="shared" ca="1" si="91"/>
        <v>0</v>
      </c>
      <c r="J561" s="53">
        <f t="shared" ca="1" si="87"/>
        <v>0</v>
      </c>
      <c r="K561" s="53">
        <f t="shared" ca="1" si="92"/>
        <v>0</v>
      </c>
      <c r="L561" s="53">
        <f t="shared" ca="1" si="93"/>
        <v>0</v>
      </c>
      <c r="M561" s="53">
        <f t="shared" ca="1" si="94"/>
        <v>0</v>
      </c>
      <c r="N561" s="53">
        <f t="shared" ca="1" si="95"/>
        <v>0</v>
      </c>
    </row>
    <row r="562" spans="6:14" x14ac:dyDescent="0.3">
      <c r="F562" s="53">
        <f t="shared" ca="1" si="88"/>
        <v>0</v>
      </c>
      <c r="G562" s="53">
        <f t="shared" ca="1" si="89"/>
        <v>14.526108293490811</v>
      </c>
      <c r="H562" s="53">
        <f t="shared" ca="1" si="90"/>
        <v>4.9571800617256905</v>
      </c>
      <c r="I562" s="53">
        <f t="shared" ca="1" si="91"/>
        <v>0</v>
      </c>
      <c r="J562" s="53">
        <f t="shared" ca="1" si="87"/>
        <v>0</v>
      </c>
      <c r="K562" s="53">
        <f t="shared" ca="1" si="92"/>
        <v>0</v>
      </c>
      <c r="L562" s="53">
        <f t="shared" ca="1" si="93"/>
        <v>0</v>
      </c>
      <c r="M562" s="53">
        <f t="shared" ca="1" si="94"/>
        <v>0</v>
      </c>
      <c r="N562" s="53">
        <f t="shared" ca="1" si="95"/>
        <v>0</v>
      </c>
    </row>
    <row r="563" spans="6:14" x14ac:dyDescent="0.3">
      <c r="F563" s="53">
        <f t="shared" ca="1" si="88"/>
        <v>4.4761822122350949</v>
      </c>
      <c r="G563" s="53">
        <f t="shared" ca="1" si="89"/>
        <v>14.551101150047401</v>
      </c>
      <c r="H563" s="53">
        <f t="shared" ca="1" si="90"/>
        <v>20.875259858213315</v>
      </c>
      <c r="I563" s="53">
        <f t="shared" ca="1" si="91"/>
        <v>1</v>
      </c>
      <c r="J563" s="53">
        <f t="shared" ca="1" si="87"/>
        <v>-19.027283362282496</v>
      </c>
      <c r="K563" s="53">
        <f t="shared" ca="1" si="92"/>
        <v>68.94993828280586</v>
      </c>
      <c r="L563" s="53">
        <f t="shared" ca="1" si="93"/>
        <v>68.94993828280586</v>
      </c>
      <c r="M563" s="53">
        <f t="shared" ca="1" si="94"/>
        <v>68.94993828280586</v>
      </c>
      <c r="N563" s="53">
        <f t="shared" ca="1" si="95"/>
        <v>187.82253148613506</v>
      </c>
    </row>
    <row r="564" spans="6:14" x14ac:dyDescent="0.3">
      <c r="F564" s="53">
        <f t="shared" ca="1" si="88"/>
        <v>4.7926455077004819</v>
      </c>
      <c r="G564" s="53">
        <f t="shared" ca="1" si="89"/>
        <v>19.468124237115838</v>
      </c>
      <c r="H564" s="53">
        <f t="shared" ca="1" si="90"/>
        <v>6.454136364627626</v>
      </c>
      <c r="I564" s="53">
        <f t="shared" ca="1" si="91"/>
        <v>1</v>
      </c>
      <c r="J564" s="53">
        <f t="shared" ca="1" si="87"/>
        <v>-24.260769744816319</v>
      </c>
      <c r="K564" s="53">
        <f t="shared" ca="1" si="92"/>
        <v>6.3484212213946662</v>
      </c>
      <c r="L564" s="53">
        <f t="shared" ca="1" si="93"/>
        <v>6.3484212213946662</v>
      </c>
      <c r="M564" s="53">
        <f t="shared" ca="1" si="94"/>
        <v>6.3484212213946662</v>
      </c>
      <c r="N564" s="53">
        <f t="shared" ca="1" si="95"/>
        <v>-5.2155060806323199</v>
      </c>
    </row>
    <row r="565" spans="6:14" x14ac:dyDescent="0.3">
      <c r="F565" s="53">
        <f t="shared" ca="1" si="88"/>
        <v>3.4218385925401114</v>
      </c>
      <c r="G565" s="53">
        <f t="shared" ca="1" si="89"/>
        <v>17.871499288523658</v>
      </c>
      <c r="H565" s="53">
        <f t="shared" ca="1" si="90"/>
        <v>4.5878380809144295</v>
      </c>
      <c r="I565" s="53">
        <f t="shared" ca="1" si="91"/>
        <v>1</v>
      </c>
      <c r="J565" s="53">
        <f t="shared" ca="1" si="87"/>
        <v>-21.293337881063771</v>
      </c>
      <c r="K565" s="53">
        <f t="shared" ca="1" si="92"/>
        <v>0.47985303513405952</v>
      </c>
      <c r="L565" s="53">
        <f t="shared" ca="1" si="93"/>
        <v>0.47985303513405952</v>
      </c>
      <c r="M565" s="53">
        <f t="shared" ca="1" si="94"/>
        <v>0.47985303513405952</v>
      </c>
      <c r="N565" s="53">
        <f t="shared" ca="1" si="95"/>
        <v>-19.853778775661592</v>
      </c>
    </row>
    <row r="566" spans="6:14" x14ac:dyDescent="0.3">
      <c r="F566" s="53">
        <f t="shared" ca="1" si="88"/>
        <v>3.6100129197556905</v>
      </c>
      <c r="G566" s="53">
        <f t="shared" ca="1" si="89"/>
        <v>17.445631269205933</v>
      </c>
      <c r="H566" s="53">
        <f t="shared" ca="1" si="90"/>
        <v>6.0168276957033813</v>
      </c>
      <c r="I566" s="53">
        <f t="shared" ca="1" si="91"/>
        <v>1</v>
      </c>
      <c r="J566" s="53">
        <f t="shared" ca="1" si="87"/>
        <v>-21.055644188961622</v>
      </c>
      <c r="K566" s="53">
        <f t="shared" ca="1" si="92"/>
        <v>6.6216795136075923</v>
      </c>
      <c r="L566" s="53">
        <f t="shared" ca="1" si="93"/>
        <v>6.6216795136075923</v>
      </c>
      <c r="M566" s="53">
        <f t="shared" ca="1" si="94"/>
        <v>6.6216795136075923</v>
      </c>
      <c r="N566" s="53">
        <f t="shared" ca="1" si="95"/>
        <v>-1.1906056481388454</v>
      </c>
    </row>
    <row r="567" spans="6:14" x14ac:dyDescent="0.3">
      <c r="F567" s="53">
        <f t="shared" ca="1" si="88"/>
        <v>4.1260917592388386</v>
      </c>
      <c r="G567" s="53">
        <f t="shared" ca="1" si="89"/>
        <v>17.282199191057359</v>
      </c>
      <c r="H567" s="53">
        <f t="shared" ca="1" si="90"/>
        <v>2.5678497286759887</v>
      </c>
      <c r="I567" s="53">
        <f t="shared" ca="1" si="91"/>
        <v>1</v>
      </c>
      <c r="J567" s="53">
        <f t="shared" ca="1" si="87"/>
        <v>-21.408290950296198</v>
      </c>
      <c r="K567" s="53">
        <f t="shared" ca="1" si="92"/>
        <v>-7.0108002763534039</v>
      </c>
      <c r="L567" s="53">
        <f t="shared" ca="1" si="93"/>
        <v>-7.0108002763534039</v>
      </c>
      <c r="M567" s="53">
        <f t="shared" ca="1" si="94"/>
        <v>-7.0108002763534039</v>
      </c>
      <c r="N567" s="53">
        <f t="shared" ca="1" si="95"/>
        <v>-42.440691779356413</v>
      </c>
    </row>
    <row r="568" spans="6:14" x14ac:dyDescent="0.3">
      <c r="F568" s="53">
        <f t="shared" ca="1" si="88"/>
        <v>0</v>
      </c>
      <c r="G568" s="53">
        <f t="shared" ca="1" si="89"/>
        <v>18.847490581051591</v>
      </c>
      <c r="H568" s="53">
        <f t="shared" ca="1" si="90"/>
        <v>6.0247753942028748</v>
      </c>
      <c r="I568" s="53">
        <f t="shared" ca="1" si="91"/>
        <v>0</v>
      </c>
      <c r="J568" s="53">
        <f t="shared" ca="1" si="87"/>
        <v>0</v>
      </c>
      <c r="K568" s="53">
        <f t="shared" ca="1" si="92"/>
        <v>0</v>
      </c>
      <c r="L568" s="53">
        <f t="shared" ca="1" si="93"/>
        <v>0</v>
      </c>
      <c r="M568" s="53">
        <f t="shared" ca="1" si="94"/>
        <v>0</v>
      </c>
      <c r="N568" s="53">
        <f t="shared" ca="1" si="95"/>
        <v>0</v>
      </c>
    </row>
    <row r="569" spans="6:14" x14ac:dyDescent="0.3">
      <c r="F569" s="53">
        <f t="shared" ca="1" si="88"/>
        <v>3.6906733975550079</v>
      </c>
      <c r="G569" s="53">
        <f t="shared" ca="1" si="89"/>
        <v>17.788845152876288</v>
      </c>
      <c r="H569" s="53">
        <f t="shared" ca="1" si="90"/>
        <v>6.2551632059100699</v>
      </c>
      <c r="I569" s="53">
        <f t="shared" ca="1" si="91"/>
        <v>1</v>
      </c>
      <c r="J569" s="53">
        <f t="shared" ca="1" si="87"/>
        <v>-21.479518550431294</v>
      </c>
      <c r="K569" s="53">
        <f t="shared" ca="1" si="92"/>
        <v>7.2318076707639918</v>
      </c>
      <c r="L569" s="53">
        <f t="shared" ca="1" si="93"/>
        <v>7.2318076707639918</v>
      </c>
      <c r="M569" s="53">
        <f t="shared" ca="1" si="94"/>
        <v>7.2318076707639918</v>
      </c>
      <c r="N569" s="53">
        <f t="shared" ca="1" si="95"/>
        <v>0.21590446186068135</v>
      </c>
    </row>
    <row r="570" spans="6:14" x14ac:dyDescent="0.3">
      <c r="F570" s="53">
        <f t="shared" ca="1" si="88"/>
        <v>4.7894949057941956</v>
      </c>
      <c r="G570" s="53">
        <f t="shared" ca="1" si="89"/>
        <v>15.106026063501433</v>
      </c>
      <c r="H570" s="53">
        <f t="shared" ca="1" si="90"/>
        <v>1.0833370409733745</v>
      </c>
      <c r="I570" s="53">
        <f t="shared" ca="1" si="91"/>
        <v>1</v>
      </c>
      <c r="J570" s="53">
        <f t="shared" ca="1" si="87"/>
        <v>-19.895520969295628</v>
      </c>
      <c r="K570" s="53">
        <f t="shared" ca="1" si="92"/>
        <v>-10.772677899607935</v>
      </c>
      <c r="L570" s="53">
        <f t="shared" ca="1" si="93"/>
        <v>-10.772677899607935</v>
      </c>
      <c r="M570" s="53">
        <f t="shared" ca="1" si="94"/>
        <v>-10.772677899607935</v>
      </c>
      <c r="N570" s="53">
        <f t="shared" ca="1" si="95"/>
        <v>-52.213554668119436</v>
      </c>
    </row>
    <row r="571" spans="6:14" x14ac:dyDescent="0.3">
      <c r="F571" s="53">
        <f t="shared" ca="1" si="88"/>
        <v>4.3969093375205288</v>
      </c>
      <c r="G571" s="53">
        <f t="shared" ca="1" si="89"/>
        <v>14.658298824573148</v>
      </c>
      <c r="H571" s="53">
        <f t="shared" ca="1" si="90"/>
        <v>4.5473200059036305</v>
      </c>
      <c r="I571" s="53">
        <f t="shared" ca="1" si="91"/>
        <v>1</v>
      </c>
      <c r="J571" s="53">
        <f t="shared" ca="1" si="87"/>
        <v>-19.055208162093678</v>
      </c>
      <c r="K571" s="53">
        <f t="shared" ca="1" si="92"/>
        <v>3.5309811990413742</v>
      </c>
      <c r="L571" s="53">
        <f t="shared" ca="1" si="93"/>
        <v>3.5309811990413742</v>
      </c>
      <c r="M571" s="53">
        <f t="shared" ca="1" si="94"/>
        <v>3.5309811990413742</v>
      </c>
      <c r="N571" s="53">
        <f t="shared" ca="1" si="95"/>
        <v>-8.4622645649695549</v>
      </c>
    </row>
    <row r="572" spans="6:14" x14ac:dyDescent="0.3">
      <c r="F572" s="53">
        <f t="shared" ca="1" si="88"/>
        <v>3.990415085936545</v>
      </c>
      <c r="G572" s="53">
        <f t="shared" ca="1" si="89"/>
        <v>14.623227377875777</v>
      </c>
      <c r="H572" s="53">
        <f t="shared" ca="1" si="90"/>
        <v>29.619280414764035</v>
      </c>
      <c r="I572" s="53">
        <f t="shared" ca="1" si="91"/>
        <v>1</v>
      </c>
      <c r="J572" s="53">
        <f t="shared" ca="1" si="87"/>
        <v>-18.613642463812322</v>
      </c>
      <c r="K572" s="53">
        <f t="shared" ca="1" si="92"/>
        <v>103.85389428118036</v>
      </c>
      <c r="L572" s="53">
        <f t="shared" ca="1" si="93"/>
        <v>103.85389428118036</v>
      </c>
      <c r="M572" s="53">
        <f t="shared" ca="1" si="94"/>
        <v>103.85389428118036</v>
      </c>
      <c r="N572" s="53">
        <f t="shared" ca="1" si="95"/>
        <v>292.94804037972875</v>
      </c>
    </row>
    <row r="573" spans="6:14" x14ac:dyDescent="0.3">
      <c r="F573" s="53">
        <f t="shared" ca="1" si="88"/>
        <v>4.2133591998462103</v>
      </c>
      <c r="G573" s="53">
        <f t="shared" ca="1" si="89"/>
        <v>12.75412025364853</v>
      </c>
      <c r="H573" s="53">
        <f t="shared" ca="1" si="90"/>
        <v>4.5843361345907789</v>
      </c>
      <c r="I573" s="53">
        <f t="shared" ca="1" si="91"/>
        <v>1</v>
      </c>
      <c r="J573" s="53">
        <f t="shared" ca="1" si="87"/>
        <v>-16.96747945349474</v>
      </c>
      <c r="K573" s="53">
        <f t="shared" ca="1" si="92"/>
        <v>5.5832242847145857</v>
      </c>
      <c r="L573" s="53">
        <f t="shared" ca="1" si="93"/>
        <v>5.5832242847145857</v>
      </c>
      <c r="M573" s="53">
        <f t="shared" ca="1" si="94"/>
        <v>5.5832242847145857</v>
      </c>
      <c r="N573" s="53">
        <f t="shared" ca="1" si="95"/>
        <v>-0.21780659935098257</v>
      </c>
    </row>
    <row r="574" spans="6:14" x14ac:dyDescent="0.3">
      <c r="F574" s="53">
        <f t="shared" ca="1" si="88"/>
        <v>4.1135789082781482</v>
      </c>
      <c r="G574" s="53">
        <f t="shared" ca="1" si="89"/>
        <v>18.017591376877903</v>
      </c>
      <c r="H574" s="53">
        <f t="shared" ca="1" si="90"/>
        <v>4.5287356112719779E-2</v>
      </c>
      <c r="I574" s="53">
        <f t="shared" ca="1" si="91"/>
        <v>1</v>
      </c>
      <c r="J574" s="53">
        <f t="shared" ca="1" si="87"/>
        <v>-22.131170285156053</v>
      </c>
      <c r="K574" s="53">
        <f t="shared" ca="1" si="92"/>
        <v>-17.836441952427023</v>
      </c>
      <c r="L574" s="53">
        <f t="shared" ca="1" si="93"/>
        <v>-17.836441952427023</v>
      </c>
      <c r="M574" s="53">
        <f t="shared" ca="1" si="94"/>
        <v>-17.836441952427023</v>
      </c>
      <c r="N574" s="53">
        <f t="shared" ca="1" si="95"/>
        <v>-75.640496142437115</v>
      </c>
    </row>
    <row r="575" spans="6:14" x14ac:dyDescent="0.3">
      <c r="F575" s="53">
        <f t="shared" ca="1" si="88"/>
        <v>3.2457525098619584</v>
      </c>
      <c r="G575" s="53">
        <f t="shared" ca="1" si="89"/>
        <v>17.441231187636042</v>
      </c>
      <c r="H575" s="53">
        <f t="shared" ca="1" si="90"/>
        <v>0.78200914470614968</v>
      </c>
      <c r="I575" s="53">
        <f t="shared" ca="1" si="91"/>
        <v>1</v>
      </c>
      <c r="J575" s="53">
        <f t="shared" ca="1" si="87"/>
        <v>-20.686983697498</v>
      </c>
      <c r="K575" s="53">
        <f t="shared" ca="1" si="92"/>
        <v>-14.313194608811443</v>
      </c>
      <c r="L575" s="53">
        <f t="shared" ca="1" si="93"/>
        <v>-14.313194608811443</v>
      </c>
      <c r="M575" s="53">
        <f t="shared" ca="1" si="94"/>
        <v>-14.313194608811443</v>
      </c>
      <c r="N575" s="53">
        <f t="shared" ca="1" si="95"/>
        <v>-63.62656752393233</v>
      </c>
    </row>
    <row r="576" spans="6:14" x14ac:dyDescent="0.3">
      <c r="F576" s="53">
        <f t="shared" ca="1" si="88"/>
        <v>4.4198188731417609</v>
      </c>
      <c r="G576" s="53">
        <f t="shared" ca="1" si="89"/>
        <v>13.485360785636219</v>
      </c>
      <c r="H576" s="53">
        <f t="shared" ca="1" si="90"/>
        <v>12.241315030794006</v>
      </c>
      <c r="I576" s="53">
        <f t="shared" ca="1" si="91"/>
        <v>1</v>
      </c>
      <c r="J576" s="53">
        <f t="shared" ca="1" si="87"/>
        <v>-17.905179658777982</v>
      </c>
      <c r="K576" s="53">
        <f t="shared" ca="1" si="92"/>
        <v>35.479899337539806</v>
      </c>
      <c r="L576" s="53">
        <f t="shared" ca="1" si="93"/>
        <v>35.479899337539806</v>
      </c>
      <c r="M576" s="53">
        <f t="shared" ca="1" si="94"/>
        <v>35.479899337539806</v>
      </c>
      <c r="N576" s="53">
        <f t="shared" ca="1" si="95"/>
        <v>88.534518353841435</v>
      </c>
    </row>
    <row r="577" spans="6:14" x14ac:dyDescent="0.3">
      <c r="F577" s="53">
        <f t="shared" ca="1" si="88"/>
        <v>3.0783762195995181</v>
      </c>
      <c r="G577" s="53">
        <f t="shared" ca="1" si="89"/>
        <v>15.666363807205034</v>
      </c>
      <c r="H577" s="53">
        <f t="shared" ca="1" si="90"/>
        <v>13.228541758336597</v>
      </c>
      <c r="I577" s="53">
        <f t="shared" ca="1" si="91"/>
        <v>1</v>
      </c>
      <c r="J577" s="53">
        <f t="shared" ca="1" si="87"/>
        <v>-18.744740026804553</v>
      </c>
      <c r="K577" s="53">
        <f t="shared" ca="1" si="92"/>
        <v>37.247803226141357</v>
      </c>
      <c r="L577" s="53">
        <f t="shared" ca="1" si="93"/>
        <v>37.247803226141357</v>
      </c>
      <c r="M577" s="53">
        <f t="shared" ca="1" si="94"/>
        <v>37.247803226141357</v>
      </c>
      <c r="N577" s="53">
        <f t="shared" ca="1" si="95"/>
        <v>92.998669651619522</v>
      </c>
    </row>
    <row r="578" spans="6:14" x14ac:dyDescent="0.3">
      <c r="F578" s="53">
        <f t="shared" ca="1" si="88"/>
        <v>3.547326273913475</v>
      </c>
      <c r="G578" s="53">
        <f t="shared" ca="1" si="89"/>
        <v>14.044306385043622</v>
      </c>
      <c r="H578" s="53">
        <f t="shared" ca="1" si="90"/>
        <v>15.449419572390044</v>
      </c>
      <c r="I578" s="53">
        <f t="shared" ca="1" si="91"/>
        <v>1</v>
      </c>
      <c r="J578" s="53">
        <f t="shared" ca="1" si="87"/>
        <v>-17.591632658957096</v>
      </c>
      <c r="K578" s="53">
        <f t="shared" ca="1" si="92"/>
        <v>47.753371904516555</v>
      </c>
      <c r="L578" s="53">
        <f t="shared" ca="1" si="93"/>
        <v>47.753371904516555</v>
      </c>
      <c r="M578" s="53">
        <f t="shared" ca="1" si="94"/>
        <v>47.753371904516555</v>
      </c>
      <c r="N578" s="53">
        <f t="shared" ca="1" si="95"/>
        <v>125.66848305459257</v>
      </c>
    </row>
    <row r="579" spans="6:14" x14ac:dyDescent="0.3">
      <c r="F579" s="53">
        <f t="shared" ca="1" si="88"/>
        <v>4.234601274346006</v>
      </c>
      <c r="G579" s="53">
        <f t="shared" ca="1" si="89"/>
        <v>12.500865414873957</v>
      </c>
      <c r="H579" s="53">
        <f t="shared" ca="1" si="90"/>
        <v>11.400658880404958</v>
      </c>
      <c r="I579" s="53">
        <f t="shared" ca="1" si="91"/>
        <v>1</v>
      </c>
      <c r="J579" s="53">
        <f t="shared" ca="1" si="87"/>
        <v>-16.735466689219962</v>
      </c>
      <c r="K579" s="53">
        <f t="shared" ca="1" si="92"/>
        <v>33.101770106745875</v>
      </c>
      <c r="L579" s="53">
        <f t="shared" ca="1" si="93"/>
        <v>33.101770106745875</v>
      </c>
      <c r="M579" s="53">
        <f t="shared" ca="1" si="94"/>
        <v>33.101770106745875</v>
      </c>
      <c r="N579" s="53">
        <f t="shared" ca="1" si="95"/>
        <v>82.569843631017662</v>
      </c>
    </row>
    <row r="580" spans="6:14" x14ac:dyDescent="0.3">
      <c r="F580" s="53">
        <f t="shared" ca="1" si="88"/>
        <v>3.2186648175930217</v>
      </c>
      <c r="G580" s="53">
        <f t="shared" ca="1" si="89"/>
        <v>18.646108774431703</v>
      </c>
      <c r="H580" s="53">
        <f t="shared" ca="1" si="90"/>
        <v>30.259287613464682</v>
      </c>
      <c r="I580" s="53">
        <f t="shared" ca="1" si="91"/>
        <v>1</v>
      </c>
      <c r="J580" s="53">
        <f t="shared" ca="1" si="87"/>
        <v>-21.864773592024726</v>
      </c>
      <c r="K580" s="53">
        <f t="shared" ca="1" si="92"/>
        <v>102.39104167942702</v>
      </c>
      <c r="L580" s="53">
        <f t="shared" ca="1" si="93"/>
        <v>102.39104167942702</v>
      </c>
      <c r="M580" s="53">
        <f t="shared" ca="1" si="94"/>
        <v>102.39104167942702</v>
      </c>
      <c r="N580" s="53">
        <f t="shared" ca="1" si="95"/>
        <v>285.30835144625632</v>
      </c>
    </row>
    <row r="581" spans="6:14" x14ac:dyDescent="0.3">
      <c r="F581" s="53">
        <f t="shared" ca="1" si="88"/>
        <v>4.1774971051168484</v>
      </c>
      <c r="G581" s="53">
        <f t="shared" ca="1" si="89"/>
        <v>16.81714599703815</v>
      </c>
      <c r="H581" s="53">
        <f t="shared" ca="1" si="90"/>
        <v>3.6124221864356114</v>
      </c>
      <c r="I581" s="53">
        <f t="shared" ca="1" si="91"/>
        <v>1</v>
      </c>
      <c r="J581" s="53">
        <f t="shared" ca="1" si="87"/>
        <v>-20.994643102154999</v>
      </c>
      <c r="K581" s="53">
        <f t="shared" ca="1" si="92"/>
        <v>-2.3674572512957042</v>
      </c>
      <c r="L581" s="53">
        <f t="shared" ca="1" si="93"/>
        <v>-2.3674572512957042</v>
      </c>
      <c r="M581" s="53">
        <f t="shared" ca="1" si="94"/>
        <v>-2.3674572512957042</v>
      </c>
      <c r="N581" s="53">
        <f t="shared" ca="1" si="95"/>
        <v>-28.097014856042112</v>
      </c>
    </row>
    <row r="582" spans="6:14" x14ac:dyDescent="0.3">
      <c r="F582" s="53">
        <f t="shared" ca="1" si="88"/>
        <v>3.6239800725011904</v>
      </c>
      <c r="G582" s="53">
        <f t="shared" ca="1" si="89"/>
        <v>15.588367901191555</v>
      </c>
      <c r="H582" s="53">
        <f t="shared" ca="1" si="90"/>
        <v>38.309463627359307</v>
      </c>
      <c r="I582" s="53">
        <f t="shared" ca="1" si="91"/>
        <v>1</v>
      </c>
      <c r="J582" s="53">
        <f t="shared" ref="J582:J645" ca="1" si="96">(H582*C589-G582-F582)*I582</f>
        <v>-19.212347973692744</v>
      </c>
      <c r="K582" s="53">
        <f t="shared" ca="1" si="92"/>
        <v>137.64948660824567</v>
      </c>
      <c r="L582" s="53">
        <f t="shared" ca="1" si="93"/>
        <v>137.64948660824567</v>
      </c>
      <c r="M582" s="53">
        <f t="shared" ca="1" si="94"/>
        <v>137.64948660824567</v>
      </c>
      <c r="N582" s="53">
        <f t="shared" ca="1" si="95"/>
        <v>393.73611185104426</v>
      </c>
    </row>
    <row r="583" spans="6:14" x14ac:dyDescent="0.3">
      <c r="F583" s="53">
        <f t="shared" ref="F583:F646" ca="1" si="97">IF(RAND()&lt;=$C$5,3+(RAND()*2),0)</f>
        <v>0</v>
      </c>
      <c r="G583" s="53">
        <f t="shared" ref="G583:G646" ca="1" si="98">_xlfn.NORM.INV(RAND(),$C$8,$C$9)</f>
        <v>18.980928989378384</v>
      </c>
      <c r="H583" s="53">
        <f t="shared" ref="H583:H646" ca="1" si="99">-1*LN(1-RAND())/(1/10)</f>
        <v>22.005293986256664</v>
      </c>
      <c r="I583" s="53">
        <f t="shared" ca="1" si="91"/>
        <v>0</v>
      </c>
      <c r="J583" s="53">
        <f t="shared" ca="1" si="96"/>
        <v>0</v>
      </c>
      <c r="K583" s="53">
        <f t="shared" ca="1" si="92"/>
        <v>0</v>
      </c>
      <c r="L583" s="53">
        <f t="shared" ca="1" si="93"/>
        <v>0</v>
      </c>
      <c r="M583" s="53">
        <f t="shared" ca="1" si="94"/>
        <v>0</v>
      </c>
      <c r="N583" s="53">
        <f t="shared" ca="1" si="95"/>
        <v>0</v>
      </c>
    </row>
    <row r="584" spans="6:14" x14ac:dyDescent="0.3">
      <c r="F584" s="53">
        <f t="shared" ca="1" si="97"/>
        <v>4.1192753403701046</v>
      </c>
      <c r="G584" s="53">
        <f t="shared" ca="1" si="98"/>
        <v>14.616990959759828</v>
      </c>
      <c r="H584" s="53">
        <f t="shared" ca="1" si="99"/>
        <v>6.4578340716097866</v>
      </c>
      <c r="I584" s="53">
        <f t="shared" ca="1" si="91"/>
        <v>1</v>
      </c>
      <c r="J584" s="53">
        <f t="shared" ca="1" si="96"/>
        <v>-18.736266300129934</v>
      </c>
      <c r="K584" s="53">
        <f t="shared" ca="1" si="92"/>
        <v>11.214345326679318</v>
      </c>
      <c r="L584" s="53">
        <f t="shared" ca="1" si="93"/>
        <v>11.214345326679318</v>
      </c>
      <c r="M584" s="53">
        <f t="shared" ca="1" si="94"/>
        <v>11.214345326679318</v>
      </c>
      <c r="N584" s="53">
        <f t="shared" ca="1" si="95"/>
        <v>14.90676967990802</v>
      </c>
    </row>
    <row r="585" spans="6:14" x14ac:dyDescent="0.3">
      <c r="F585" s="53">
        <f t="shared" ca="1" si="97"/>
        <v>3.832332586381626</v>
      </c>
      <c r="G585" s="53">
        <f t="shared" ca="1" si="98"/>
        <v>15.710347902213474</v>
      </c>
      <c r="H585" s="53">
        <f t="shared" ca="1" si="99"/>
        <v>21.055756880553691</v>
      </c>
      <c r="I585" s="53">
        <f t="shared" ca="1" si="91"/>
        <v>1</v>
      </c>
      <c r="J585" s="53">
        <f t="shared" ca="1" si="96"/>
        <v>-19.542680488595099</v>
      </c>
      <c r="K585" s="53">
        <f t="shared" ca="1" si="92"/>
        <v>68.512679620001293</v>
      </c>
      <c r="L585" s="53">
        <f t="shared" ca="1" si="93"/>
        <v>68.512679620001293</v>
      </c>
      <c r="M585" s="53">
        <f t="shared" ca="1" si="94"/>
        <v>68.512679620001293</v>
      </c>
      <c r="N585" s="53">
        <f t="shared" ca="1" si="95"/>
        <v>185.99535837140877</v>
      </c>
    </row>
    <row r="586" spans="6:14" x14ac:dyDescent="0.3">
      <c r="F586" s="53">
        <f t="shared" ca="1" si="97"/>
        <v>3.359446730329823</v>
      </c>
      <c r="G586" s="53">
        <f t="shared" ca="1" si="98"/>
        <v>14.840155971365659</v>
      </c>
      <c r="H586" s="53">
        <f t="shared" ca="1" si="99"/>
        <v>22.430873594784909</v>
      </c>
      <c r="I586" s="53">
        <f t="shared" ca="1" si="91"/>
        <v>1</v>
      </c>
      <c r="J586" s="53">
        <f t="shared" ca="1" si="96"/>
        <v>-18.199602701695483</v>
      </c>
      <c r="K586" s="53">
        <f t="shared" ca="1" si="92"/>
        <v>74.883338407773977</v>
      </c>
      <c r="L586" s="53">
        <f t="shared" ca="1" si="93"/>
        <v>74.883338407773977</v>
      </c>
      <c r="M586" s="53">
        <f t="shared" ca="1" si="94"/>
        <v>74.883338407773977</v>
      </c>
      <c r="N586" s="53">
        <f t="shared" ca="1" si="95"/>
        <v>206.45041252162645</v>
      </c>
    </row>
    <row r="587" spans="6:14" x14ac:dyDescent="0.3">
      <c r="F587" s="53">
        <f t="shared" ca="1" si="97"/>
        <v>4.6021253706192597</v>
      </c>
      <c r="G587" s="53">
        <f t="shared" ca="1" si="98"/>
        <v>16.929812676451395</v>
      </c>
      <c r="H587" s="53">
        <f t="shared" ca="1" si="99"/>
        <v>6.1087260199258617</v>
      </c>
      <c r="I587" s="53">
        <f t="shared" ca="1" si="91"/>
        <v>1</v>
      </c>
      <c r="J587" s="53">
        <f t="shared" ca="1" si="96"/>
        <v>-21.531938047070653</v>
      </c>
      <c r="K587" s="53">
        <f t="shared" ca="1" si="92"/>
        <v>7.5050914032520524</v>
      </c>
      <c r="L587" s="53">
        <f t="shared" ca="1" si="93"/>
        <v>7.5050914032520524</v>
      </c>
      <c r="M587" s="53">
        <f t="shared" ca="1" si="94"/>
        <v>7.5050914032520524</v>
      </c>
      <c r="N587" s="53">
        <f t="shared" ca="1" si="95"/>
        <v>0.98333616268550372</v>
      </c>
    </row>
    <row r="588" spans="6:14" x14ac:dyDescent="0.3">
      <c r="F588" s="53">
        <f t="shared" ca="1" si="97"/>
        <v>0</v>
      </c>
      <c r="G588" s="53">
        <f t="shared" ca="1" si="98"/>
        <v>15.073315052607484</v>
      </c>
      <c r="H588" s="53">
        <f t="shared" ca="1" si="99"/>
        <v>20.282344257983599</v>
      </c>
      <c r="I588" s="53">
        <f t="shared" ca="1" si="91"/>
        <v>0</v>
      </c>
      <c r="J588" s="53">
        <f t="shared" ca="1" si="96"/>
        <v>0</v>
      </c>
      <c r="K588" s="53">
        <f t="shared" ca="1" si="92"/>
        <v>0</v>
      </c>
      <c r="L588" s="53">
        <f t="shared" ca="1" si="93"/>
        <v>0</v>
      </c>
      <c r="M588" s="53">
        <f t="shared" ca="1" si="94"/>
        <v>0</v>
      </c>
      <c r="N588" s="53">
        <f t="shared" ca="1" si="95"/>
        <v>0</v>
      </c>
    </row>
    <row r="589" spans="6:14" x14ac:dyDescent="0.3">
      <c r="F589" s="53">
        <f t="shared" ca="1" si="97"/>
        <v>4.5874917223809524</v>
      </c>
      <c r="G589" s="53">
        <f t="shared" ca="1" si="98"/>
        <v>15.145098555186845</v>
      </c>
      <c r="H589" s="53">
        <f t="shared" ca="1" si="99"/>
        <v>19.065796824045471</v>
      </c>
      <c r="I589" s="53">
        <f t="shared" ca="1" si="91"/>
        <v>1</v>
      </c>
      <c r="J589" s="53">
        <f t="shared" ca="1" si="96"/>
        <v>-19.732590277567798</v>
      </c>
      <c r="K589" s="53">
        <f t="shared" ca="1" si="92"/>
        <v>61.118088740995034</v>
      </c>
      <c r="L589" s="53">
        <f t="shared" ca="1" si="93"/>
        <v>61.118088740995034</v>
      </c>
      <c r="M589" s="53">
        <f t="shared" ca="1" si="94"/>
        <v>61.118088740995034</v>
      </c>
      <c r="N589" s="53">
        <f t="shared" ca="1" si="95"/>
        <v>163.62167594541731</v>
      </c>
    </row>
    <row r="590" spans="6:14" x14ac:dyDescent="0.3">
      <c r="F590" s="53">
        <f t="shared" ca="1" si="97"/>
        <v>4.9870305033653581</v>
      </c>
      <c r="G590" s="53">
        <f t="shared" ca="1" si="98"/>
        <v>14.562558049128759</v>
      </c>
      <c r="H590" s="53">
        <f t="shared" ca="1" si="99"/>
        <v>8.821982577851216</v>
      </c>
      <c r="I590" s="53">
        <f t="shared" ca="1" si="91"/>
        <v>1</v>
      </c>
      <c r="J590" s="53">
        <f t="shared" ca="1" si="96"/>
        <v>-19.549588552494118</v>
      </c>
      <c r="K590" s="53">
        <f t="shared" ca="1" si="92"/>
        <v>20.725372262276103</v>
      </c>
      <c r="L590" s="53">
        <f t="shared" ca="1" si="93"/>
        <v>20.725372262276103</v>
      </c>
      <c r="M590" s="53">
        <f t="shared" ca="1" si="94"/>
        <v>20.725372262276103</v>
      </c>
      <c r="N590" s="53">
        <f t="shared" ca="1" si="95"/>
        <v>42.626528234334188</v>
      </c>
    </row>
    <row r="591" spans="6:14" x14ac:dyDescent="0.3">
      <c r="F591" s="53">
        <f t="shared" ca="1" si="97"/>
        <v>0</v>
      </c>
      <c r="G591" s="53">
        <f t="shared" ca="1" si="98"/>
        <v>13.61391860290852</v>
      </c>
      <c r="H591" s="53">
        <f t="shared" ca="1" si="99"/>
        <v>16.143130970113198</v>
      </c>
      <c r="I591" s="53">
        <f t="shared" ca="1" si="91"/>
        <v>0</v>
      </c>
      <c r="J591" s="53">
        <f t="shared" ca="1" si="96"/>
        <v>0</v>
      </c>
      <c r="K591" s="53">
        <f t="shared" ca="1" si="92"/>
        <v>0</v>
      </c>
      <c r="L591" s="53">
        <f t="shared" ca="1" si="93"/>
        <v>0</v>
      </c>
      <c r="M591" s="53">
        <f t="shared" ca="1" si="94"/>
        <v>0</v>
      </c>
      <c r="N591" s="53">
        <f t="shared" ca="1" si="95"/>
        <v>0</v>
      </c>
    </row>
    <row r="592" spans="6:14" x14ac:dyDescent="0.3">
      <c r="F592" s="53">
        <f t="shared" ca="1" si="97"/>
        <v>4.12966267472249</v>
      </c>
      <c r="G592" s="53">
        <f t="shared" ca="1" si="98"/>
        <v>14.929493447614503</v>
      </c>
      <c r="H592" s="53">
        <f t="shared" ca="1" si="99"/>
        <v>1.2615284506711981</v>
      </c>
      <c r="I592" s="53">
        <f t="shared" ca="1" si="91"/>
        <v>1</v>
      </c>
      <c r="J592" s="53">
        <f t="shared" ca="1" si="96"/>
        <v>-19.059156122336994</v>
      </c>
      <c r="K592" s="53">
        <f t="shared" ca="1" si="92"/>
        <v>-9.8833796449297111</v>
      </c>
      <c r="L592" s="53">
        <f t="shared" ca="1" si="93"/>
        <v>-9.8833796449297111</v>
      </c>
      <c r="M592" s="53">
        <f t="shared" ca="1" si="94"/>
        <v>-9.8833796449297111</v>
      </c>
      <c r="N592" s="53">
        <f t="shared" ca="1" si="95"/>
        <v>-48.709295057126127</v>
      </c>
    </row>
    <row r="593" spans="6:14" x14ac:dyDescent="0.3">
      <c r="F593" s="53">
        <f t="shared" ca="1" si="97"/>
        <v>3.9194289024741038</v>
      </c>
      <c r="G593" s="53">
        <f t="shared" ca="1" si="98"/>
        <v>16.675811798210393</v>
      </c>
      <c r="H593" s="53">
        <f t="shared" ca="1" si="99"/>
        <v>9.3952087431206941</v>
      </c>
      <c r="I593" s="53">
        <f t="shared" ca="1" si="91"/>
        <v>1</v>
      </c>
      <c r="J593" s="53">
        <f t="shared" ca="1" si="96"/>
        <v>-20.595240700684496</v>
      </c>
      <c r="K593" s="53">
        <f t="shared" ca="1" si="92"/>
        <v>20.905023174272383</v>
      </c>
      <c r="L593" s="53">
        <f t="shared" ca="1" si="93"/>
        <v>20.905023174272383</v>
      </c>
      <c r="M593" s="53">
        <f t="shared" ca="1" si="94"/>
        <v>20.905023174272383</v>
      </c>
      <c r="N593" s="53">
        <f t="shared" ca="1" si="95"/>
        <v>42.119828822132654</v>
      </c>
    </row>
    <row r="594" spans="6:14" x14ac:dyDescent="0.3">
      <c r="F594" s="53">
        <f t="shared" ca="1" si="97"/>
        <v>4.6536892272611166</v>
      </c>
      <c r="G594" s="53">
        <f t="shared" ca="1" si="98"/>
        <v>13.722499883304277</v>
      </c>
      <c r="H594" s="53">
        <f t="shared" ca="1" si="99"/>
        <v>4.6995766376826653</v>
      </c>
      <c r="I594" s="53">
        <f t="shared" ca="1" si="91"/>
        <v>1</v>
      </c>
      <c r="J594" s="53">
        <f t="shared" ca="1" si="96"/>
        <v>-18.376189110565392</v>
      </c>
      <c r="K594" s="53">
        <f t="shared" ca="1" si="92"/>
        <v>5.0758066674263844</v>
      </c>
      <c r="L594" s="53">
        <f t="shared" ca="1" si="93"/>
        <v>5.0758066674263844</v>
      </c>
      <c r="M594" s="53">
        <f t="shared" ca="1" si="94"/>
        <v>5.0758066674263844</v>
      </c>
      <c r="N594" s="53">
        <f t="shared" ca="1" si="95"/>
        <v>-3.1487691082862383</v>
      </c>
    </row>
    <row r="595" spans="6:14" x14ac:dyDescent="0.3">
      <c r="F595" s="53">
        <f t="shared" ca="1" si="97"/>
        <v>3.0584368913070037</v>
      </c>
      <c r="G595" s="53">
        <f t="shared" ca="1" si="98"/>
        <v>12.642072161535898</v>
      </c>
      <c r="H595" s="53">
        <f t="shared" ca="1" si="99"/>
        <v>2.401780992395484</v>
      </c>
      <c r="I595" s="53">
        <f t="shared" ca="1" si="91"/>
        <v>1</v>
      </c>
      <c r="J595" s="53">
        <f t="shared" ca="1" si="96"/>
        <v>-15.700509052842902</v>
      </c>
      <c r="K595" s="53">
        <f t="shared" ca="1" si="92"/>
        <v>-3.034948191953962</v>
      </c>
      <c r="L595" s="53">
        <f t="shared" ca="1" si="93"/>
        <v>-3.034948191953962</v>
      </c>
      <c r="M595" s="53">
        <f t="shared" ca="1" si="94"/>
        <v>-3.034948191953962</v>
      </c>
      <c r="N595" s="53">
        <f t="shared" ca="1" si="95"/>
        <v>-24.805353628704786</v>
      </c>
    </row>
    <row r="596" spans="6:14" x14ac:dyDescent="0.3">
      <c r="F596" s="53">
        <f t="shared" ca="1" si="97"/>
        <v>3.1869654005202444</v>
      </c>
      <c r="G596" s="53">
        <f t="shared" ca="1" si="98"/>
        <v>18.965769783616157</v>
      </c>
      <c r="H596" s="53">
        <f t="shared" ca="1" si="99"/>
        <v>1.2630832234992058</v>
      </c>
      <c r="I596" s="53">
        <f t="shared" ca="1" si="91"/>
        <v>1</v>
      </c>
      <c r="J596" s="53">
        <f t="shared" ca="1" si="96"/>
        <v>-22.1527351841364</v>
      </c>
      <c r="K596" s="53">
        <f t="shared" ca="1" si="92"/>
        <v>-13.913436889619334</v>
      </c>
      <c r="L596" s="53">
        <f t="shared" ca="1" si="93"/>
        <v>-13.913436889619334</v>
      </c>
      <c r="M596" s="53">
        <f t="shared" ca="1" si="94"/>
        <v>-13.913436889619334</v>
      </c>
      <c r="N596" s="53">
        <f t="shared" ca="1" si="95"/>
        <v>-63.893045852994405</v>
      </c>
    </row>
    <row r="597" spans="6:14" x14ac:dyDescent="0.3">
      <c r="F597" s="53">
        <f t="shared" ca="1" si="97"/>
        <v>3.955585321936864</v>
      </c>
      <c r="G597" s="53">
        <f t="shared" ca="1" si="98"/>
        <v>19.142279088422914</v>
      </c>
      <c r="H597" s="53">
        <f t="shared" ca="1" si="99"/>
        <v>4.530507273064285</v>
      </c>
      <c r="I597" s="53">
        <f t="shared" ca="1" si="91"/>
        <v>1</v>
      </c>
      <c r="J597" s="53">
        <f t="shared" ca="1" si="96"/>
        <v>-23.097864410359776</v>
      </c>
      <c r="K597" s="53">
        <f t="shared" ca="1" si="92"/>
        <v>-1.0202499961657736</v>
      </c>
      <c r="L597" s="53">
        <f t="shared" ca="1" si="93"/>
        <v>-1.0202499961657736</v>
      </c>
      <c r="M597" s="53">
        <f t="shared" ca="1" si="94"/>
        <v>-1.0202499961657736</v>
      </c>
      <c r="N597" s="53">
        <f t="shared" ca="1" si="95"/>
        <v>-26.158614398857097</v>
      </c>
    </row>
    <row r="598" spans="6:14" x14ac:dyDescent="0.3">
      <c r="F598" s="53">
        <f t="shared" ca="1" si="97"/>
        <v>3.6515986257569253</v>
      </c>
      <c r="G598" s="53">
        <f t="shared" ca="1" si="98"/>
        <v>15.417934178271295</v>
      </c>
      <c r="H598" s="53">
        <f t="shared" ca="1" si="99"/>
        <v>4.1067700613892276E-2</v>
      </c>
      <c r="I598" s="53">
        <f t="shared" ca="1" si="91"/>
        <v>1</v>
      </c>
      <c r="J598" s="53">
        <f t="shared" ca="1" si="96"/>
        <v>-19.069532804028221</v>
      </c>
      <c r="K598" s="53">
        <f t="shared" ca="1" si="92"/>
        <v>-15.253663375815727</v>
      </c>
      <c r="L598" s="53">
        <f t="shared" ca="1" si="93"/>
        <v>-15.253663375815727</v>
      </c>
      <c r="M598" s="53">
        <f t="shared" ca="1" si="94"/>
        <v>-15.253663375815727</v>
      </c>
      <c r="N598" s="53">
        <f t="shared" ca="1" si="95"/>
        <v>-64.8305229314754</v>
      </c>
    </row>
    <row r="599" spans="6:14" x14ac:dyDescent="0.3">
      <c r="F599" s="53">
        <f t="shared" ca="1" si="97"/>
        <v>3.837471259615409</v>
      </c>
      <c r="G599" s="53">
        <f t="shared" ca="1" si="98"/>
        <v>15.311095540958561</v>
      </c>
      <c r="H599" s="53">
        <f t="shared" ca="1" si="99"/>
        <v>2.7107641561920959</v>
      </c>
      <c r="I599" s="53">
        <f t="shared" ref="I599:I662" ca="1" si="100">IF(F599=0,0,1)</f>
        <v>1</v>
      </c>
      <c r="J599" s="53">
        <f t="shared" ca="1" si="96"/>
        <v>-19.14856680057397</v>
      </c>
      <c r="K599" s="53">
        <f t="shared" ref="K599:K662" ca="1" si="101">(H599*$C$13-G599)*I599</f>
        <v>-4.4680389161901779</v>
      </c>
      <c r="L599" s="53">
        <f t="shared" ref="L599:L662" ca="1" si="102">(H599*$C$13-G599)*I599</f>
        <v>-4.4680389161901779</v>
      </c>
      <c r="M599" s="53">
        <f t="shared" ref="M599:M662" ca="1" si="103">(H599*$C$13-G599)*I599</f>
        <v>-4.4680389161901779</v>
      </c>
      <c r="N599" s="53">
        <f t="shared" ref="N599:N662" ca="1" si="104">SUM(J599:M599)</f>
        <v>-32.552683549144504</v>
      </c>
    </row>
    <row r="600" spans="6:14" x14ac:dyDescent="0.3">
      <c r="F600" s="53">
        <f t="shared" ca="1" si="97"/>
        <v>4.1498933858218701</v>
      </c>
      <c r="G600" s="53">
        <f t="shared" ca="1" si="98"/>
        <v>17.723465138288226</v>
      </c>
      <c r="H600" s="53">
        <f t="shared" ca="1" si="99"/>
        <v>0.7110174252246374</v>
      </c>
      <c r="I600" s="53">
        <f t="shared" ca="1" si="100"/>
        <v>1</v>
      </c>
      <c r="J600" s="53">
        <f t="shared" ca="1" si="96"/>
        <v>-21.873358524110095</v>
      </c>
      <c r="K600" s="53">
        <f t="shared" ca="1" si="101"/>
        <v>-14.879395437389677</v>
      </c>
      <c r="L600" s="53">
        <f t="shared" ca="1" si="102"/>
        <v>-14.879395437389677</v>
      </c>
      <c r="M600" s="53">
        <f t="shared" ca="1" si="103"/>
        <v>-14.879395437389677</v>
      </c>
      <c r="N600" s="53">
        <f t="shared" ca="1" si="104"/>
        <v>-66.511544836279128</v>
      </c>
    </row>
    <row r="601" spans="6:14" x14ac:dyDescent="0.3">
      <c r="F601" s="53">
        <f t="shared" ca="1" si="97"/>
        <v>3.1490709251296649</v>
      </c>
      <c r="G601" s="53">
        <f t="shared" ca="1" si="98"/>
        <v>16.548058727684708</v>
      </c>
      <c r="H601" s="53">
        <f t="shared" ca="1" si="99"/>
        <v>10.073691960623817</v>
      </c>
      <c r="I601" s="53">
        <f t="shared" ca="1" si="100"/>
        <v>1</v>
      </c>
      <c r="J601" s="53">
        <f t="shared" ca="1" si="96"/>
        <v>-19.697129652814372</v>
      </c>
      <c r="K601" s="53">
        <f t="shared" ca="1" si="101"/>
        <v>23.74670911481056</v>
      </c>
      <c r="L601" s="53">
        <f t="shared" ca="1" si="102"/>
        <v>23.74670911481056</v>
      </c>
      <c r="M601" s="53">
        <f t="shared" ca="1" si="103"/>
        <v>23.74670911481056</v>
      </c>
      <c r="N601" s="53">
        <f t="shared" ca="1" si="104"/>
        <v>51.542997691617309</v>
      </c>
    </row>
    <row r="602" spans="6:14" x14ac:dyDescent="0.3">
      <c r="F602" s="53">
        <f t="shared" ca="1" si="97"/>
        <v>0</v>
      </c>
      <c r="G602" s="53">
        <f t="shared" ca="1" si="98"/>
        <v>13.930648064698264</v>
      </c>
      <c r="H602" s="53">
        <f t="shared" ca="1" si="99"/>
        <v>2.5864712034422013</v>
      </c>
      <c r="I602" s="53">
        <f t="shared" ca="1" si="100"/>
        <v>0</v>
      </c>
      <c r="J602" s="53">
        <f t="shared" ca="1" si="96"/>
        <v>0</v>
      </c>
      <c r="K602" s="53">
        <f t="shared" ca="1" si="101"/>
        <v>0</v>
      </c>
      <c r="L602" s="53">
        <f t="shared" ca="1" si="102"/>
        <v>0</v>
      </c>
      <c r="M602" s="53">
        <f t="shared" ca="1" si="103"/>
        <v>0</v>
      </c>
      <c r="N602" s="53">
        <f t="shared" ca="1" si="104"/>
        <v>0</v>
      </c>
    </row>
    <row r="603" spans="6:14" x14ac:dyDescent="0.3">
      <c r="F603" s="53">
        <f t="shared" ca="1" si="97"/>
        <v>3.6507312048839768</v>
      </c>
      <c r="G603" s="53">
        <f t="shared" ca="1" si="98"/>
        <v>17.504706557709873</v>
      </c>
      <c r="H603" s="53">
        <f t="shared" ca="1" si="99"/>
        <v>14.344873408691438</v>
      </c>
      <c r="I603" s="53">
        <f t="shared" ca="1" si="100"/>
        <v>1</v>
      </c>
      <c r="J603" s="53">
        <f t="shared" ca="1" si="96"/>
        <v>-21.155437762593849</v>
      </c>
      <c r="K603" s="53">
        <f t="shared" ca="1" si="101"/>
        <v>39.874787077055878</v>
      </c>
      <c r="L603" s="53">
        <f t="shared" ca="1" si="102"/>
        <v>39.874787077055878</v>
      </c>
      <c r="M603" s="53">
        <f t="shared" ca="1" si="103"/>
        <v>39.874787077055878</v>
      </c>
      <c r="N603" s="53">
        <f t="shared" ca="1" si="104"/>
        <v>98.468923468573792</v>
      </c>
    </row>
    <row r="604" spans="6:14" x14ac:dyDescent="0.3">
      <c r="F604" s="53">
        <f t="shared" ca="1" si="97"/>
        <v>0</v>
      </c>
      <c r="G604" s="53">
        <f t="shared" ca="1" si="98"/>
        <v>20.058128511248693</v>
      </c>
      <c r="H604" s="53">
        <f t="shared" ca="1" si="99"/>
        <v>19.023781584727313</v>
      </c>
      <c r="I604" s="53">
        <f t="shared" ca="1" si="100"/>
        <v>0</v>
      </c>
      <c r="J604" s="53">
        <f t="shared" ca="1" si="96"/>
        <v>0</v>
      </c>
      <c r="K604" s="53">
        <f t="shared" ca="1" si="101"/>
        <v>0</v>
      </c>
      <c r="L604" s="53">
        <f t="shared" ca="1" si="102"/>
        <v>0</v>
      </c>
      <c r="M604" s="53">
        <f t="shared" ca="1" si="103"/>
        <v>0</v>
      </c>
      <c r="N604" s="53">
        <f t="shared" ca="1" si="104"/>
        <v>0</v>
      </c>
    </row>
    <row r="605" spans="6:14" x14ac:dyDescent="0.3">
      <c r="F605" s="53">
        <f t="shared" ca="1" si="97"/>
        <v>4.9532460001642153</v>
      </c>
      <c r="G605" s="53">
        <f t="shared" ca="1" si="98"/>
        <v>16.556349063960312</v>
      </c>
      <c r="H605" s="53">
        <f t="shared" ca="1" si="99"/>
        <v>13.270025125978936</v>
      </c>
      <c r="I605" s="53">
        <f t="shared" ca="1" si="100"/>
        <v>1</v>
      </c>
      <c r="J605" s="53">
        <f t="shared" ca="1" si="96"/>
        <v>-21.509595064124525</v>
      </c>
      <c r="K605" s="53">
        <f t="shared" ca="1" si="101"/>
        <v>36.523751439955433</v>
      </c>
      <c r="L605" s="53">
        <f t="shared" ca="1" si="102"/>
        <v>36.523751439955433</v>
      </c>
      <c r="M605" s="53">
        <f t="shared" ca="1" si="103"/>
        <v>36.523751439955433</v>
      </c>
      <c r="N605" s="53">
        <f t="shared" ca="1" si="104"/>
        <v>88.061659255741773</v>
      </c>
    </row>
    <row r="606" spans="6:14" x14ac:dyDescent="0.3">
      <c r="F606" s="53">
        <f t="shared" ca="1" si="97"/>
        <v>3.9218903948399566</v>
      </c>
      <c r="G606" s="53">
        <f t="shared" ca="1" si="98"/>
        <v>15.749218216270302</v>
      </c>
      <c r="H606" s="53">
        <f t="shared" ca="1" si="99"/>
        <v>1.8577562358084934</v>
      </c>
      <c r="I606" s="53">
        <f t="shared" ca="1" si="100"/>
        <v>1</v>
      </c>
      <c r="J606" s="53">
        <f t="shared" ca="1" si="96"/>
        <v>-19.67110861111026</v>
      </c>
      <c r="K606" s="53">
        <f t="shared" ca="1" si="101"/>
        <v>-8.3181932730363286</v>
      </c>
      <c r="L606" s="53">
        <f t="shared" ca="1" si="102"/>
        <v>-8.3181932730363286</v>
      </c>
      <c r="M606" s="53">
        <f t="shared" ca="1" si="103"/>
        <v>-8.3181932730363286</v>
      </c>
      <c r="N606" s="53">
        <f t="shared" ca="1" si="104"/>
        <v>-44.625688430219242</v>
      </c>
    </row>
    <row r="607" spans="6:14" x14ac:dyDescent="0.3">
      <c r="F607" s="53">
        <f t="shared" ca="1" si="97"/>
        <v>4.8901472519812907</v>
      </c>
      <c r="G607" s="53">
        <f t="shared" ca="1" si="98"/>
        <v>14.681677060163606</v>
      </c>
      <c r="H607" s="53">
        <f t="shared" ca="1" si="99"/>
        <v>2.4023522780617736</v>
      </c>
      <c r="I607" s="53">
        <f t="shared" ca="1" si="100"/>
        <v>1</v>
      </c>
      <c r="J607" s="53">
        <f t="shared" ca="1" si="96"/>
        <v>-19.571824312144898</v>
      </c>
      <c r="K607" s="53">
        <f t="shared" ca="1" si="101"/>
        <v>-5.0722679479165116</v>
      </c>
      <c r="L607" s="53">
        <f t="shared" ca="1" si="102"/>
        <v>-5.0722679479165116</v>
      </c>
      <c r="M607" s="53">
        <f t="shared" ca="1" si="103"/>
        <v>-5.0722679479165116</v>
      </c>
      <c r="N607" s="53">
        <f t="shared" ca="1" si="104"/>
        <v>-34.788628155894429</v>
      </c>
    </row>
    <row r="608" spans="6:14" x14ac:dyDescent="0.3">
      <c r="F608" s="53">
        <f t="shared" ca="1" si="97"/>
        <v>0</v>
      </c>
      <c r="G608" s="53">
        <f t="shared" ca="1" si="98"/>
        <v>14.875085197917711</v>
      </c>
      <c r="H608" s="53">
        <f t="shared" ca="1" si="99"/>
        <v>7.4303363491081313</v>
      </c>
      <c r="I608" s="53">
        <f t="shared" ca="1" si="100"/>
        <v>0</v>
      </c>
      <c r="J608" s="53">
        <f t="shared" ca="1" si="96"/>
        <v>0</v>
      </c>
      <c r="K608" s="53">
        <f t="shared" ca="1" si="101"/>
        <v>0</v>
      </c>
      <c r="L608" s="53">
        <f t="shared" ca="1" si="102"/>
        <v>0</v>
      </c>
      <c r="M608" s="53">
        <f t="shared" ca="1" si="103"/>
        <v>0</v>
      </c>
      <c r="N608" s="53">
        <f t="shared" ca="1" si="104"/>
        <v>0</v>
      </c>
    </row>
    <row r="609" spans="6:14" x14ac:dyDescent="0.3">
      <c r="F609" s="53">
        <f t="shared" ca="1" si="97"/>
        <v>3.7160737994816593</v>
      </c>
      <c r="G609" s="53">
        <f t="shared" ca="1" si="98"/>
        <v>13.576425879462883</v>
      </c>
      <c r="H609" s="53">
        <f t="shared" ca="1" si="99"/>
        <v>14.025293926384133</v>
      </c>
      <c r="I609" s="53">
        <f t="shared" ca="1" si="100"/>
        <v>1</v>
      </c>
      <c r="J609" s="53">
        <f t="shared" ca="1" si="96"/>
        <v>-17.292499678944544</v>
      </c>
      <c r="K609" s="53">
        <f t="shared" ca="1" si="101"/>
        <v>42.524749826073652</v>
      </c>
      <c r="L609" s="53">
        <f t="shared" ca="1" si="102"/>
        <v>42.524749826073652</v>
      </c>
      <c r="M609" s="53">
        <f t="shared" ca="1" si="103"/>
        <v>42.524749826073652</v>
      </c>
      <c r="N609" s="53">
        <f t="shared" ca="1" si="104"/>
        <v>110.28174979927641</v>
      </c>
    </row>
    <row r="610" spans="6:14" x14ac:dyDescent="0.3">
      <c r="F610" s="53">
        <f t="shared" ca="1" si="97"/>
        <v>3.5388754042221287</v>
      </c>
      <c r="G610" s="53">
        <f t="shared" ca="1" si="98"/>
        <v>17.902969539093</v>
      </c>
      <c r="H610" s="53">
        <f t="shared" ca="1" si="99"/>
        <v>5.8714981057907449</v>
      </c>
      <c r="I610" s="53">
        <f t="shared" ca="1" si="100"/>
        <v>1</v>
      </c>
      <c r="J610" s="53">
        <f t="shared" ca="1" si="96"/>
        <v>-21.441844943315129</v>
      </c>
      <c r="K610" s="53">
        <f t="shared" ca="1" si="101"/>
        <v>5.5830228840699796</v>
      </c>
      <c r="L610" s="53">
        <f t="shared" ca="1" si="102"/>
        <v>5.5830228840699796</v>
      </c>
      <c r="M610" s="53">
        <f t="shared" ca="1" si="103"/>
        <v>5.5830228840699796</v>
      </c>
      <c r="N610" s="53">
        <f t="shared" ca="1" si="104"/>
        <v>-4.69277629110519</v>
      </c>
    </row>
    <row r="611" spans="6:14" x14ac:dyDescent="0.3">
      <c r="F611" s="53">
        <f t="shared" ca="1" si="97"/>
        <v>4.0727297089630721</v>
      </c>
      <c r="G611" s="53">
        <f t="shared" ca="1" si="98"/>
        <v>15.341212498671201</v>
      </c>
      <c r="H611" s="53">
        <f t="shared" ca="1" si="99"/>
        <v>4.7009856982666758</v>
      </c>
      <c r="I611" s="53">
        <f t="shared" ca="1" si="100"/>
        <v>1</v>
      </c>
      <c r="J611" s="53">
        <f t="shared" ca="1" si="96"/>
        <v>-19.413942207634271</v>
      </c>
      <c r="K611" s="53">
        <f t="shared" ca="1" si="101"/>
        <v>3.4627302943955023</v>
      </c>
      <c r="L611" s="53">
        <f t="shared" ca="1" si="102"/>
        <v>3.4627302943955023</v>
      </c>
      <c r="M611" s="53">
        <f t="shared" ca="1" si="103"/>
        <v>3.4627302943955023</v>
      </c>
      <c r="N611" s="53">
        <f t="shared" ca="1" si="104"/>
        <v>-9.0257513244477643</v>
      </c>
    </row>
    <row r="612" spans="6:14" x14ac:dyDescent="0.3">
      <c r="F612" s="53">
        <f t="shared" ca="1" si="97"/>
        <v>0</v>
      </c>
      <c r="G612" s="53">
        <f t="shared" ca="1" si="98"/>
        <v>18.976521402368817</v>
      </c>
      <c r="H612" s="53">
        <f t="shared" ca="1" si="99"/>
        <v>4.7262231522606264</v>
      </c>
      <c r="I612" s="53">
        <f t="shared" ca="1" si="100"/>
        <v>0</v>
      </c>
      <c r="J612" s="53">
        <f t="shared" ca="1" si="96"/>
        <v>0</v>
      </c>
      <c r="K612" s="53">
        <f t="shared" ca="1" si="101"/>
        <v>0</v>
      </c>
      <c r="L612" s="53">
        <f t="shared" ca="1" si="102"/>
        <v>0</v>
      </c>
      <c r="M612" s="53">
        <f t="shared" ca="1" si="103"/>
        <v>0</v>
      </c>
      <c r="N612" s="53">
        <f t="shared" ca="1" si="104"/>
        <v>0</v>
      </c>
    </row>
    <row r="613" spans="6:14" x14ac:dyDescent="0.3">
      <c r="F613" s="53">
        <f t="shared" ca="1" si="97"/>
        <v>3.5972507896722683</v>
      </c>
      <c r="G613" s="53">
        <f t="shared" ca="1" si="98"/>
        <v>13.200730492860453</v>
      </c>
      <c r="H613" s="53">
        <f t="shared" ca="1" si="99"/>
        <v>6.2681359588267824</v>
      </c>
      <c r="I613" s="53">
        <f t="shared" ca="1" si="100"/>
        <v>1</v>
      </c>
      <c r="J613" s="53">
        <f t="shared" ca="1" si="96"/>
        <v>-16.797981282532721</v>
      </c>
      <c r="K613" s="53">
        <f t="shared" ca="1" si="101"/>
        <v>11.871813342446677</v>
      </c>
      <c r="L613" s="53">
        <f t="shared" ca="1" si="102"/>
        <v>11.871813342446677</v>
      </c>
      <c r="M613" s="53">
        <f t="shared" ca="1" si="103"/>
        <v>11.871813342446677</v>
      </c>
      <c r="N613" s="53">
        <f t="shared" ca="1" si="104"/>
        <v>18.817458744807311</v>
      </c>
    </row>
    <row r="614" spans="6:14" x14ac:dyDescent="0.3">
      <c r="F614" s="53">
        <f t="shared" ca="1" si="97"/>
        <v>3.2002584276252528</v>
      </c>
      <c r="G614" s="53">
        <f t="shared" ca="1" si="98"/>
        <v>17.63225676922961</v>
      </c>
      <c r="H614" s="53">
        <f t="shared" ca="1" si="99"/>
        <v>9.1417846355104224</v>
      </c>
      <c r="I614" s="53">
        <f t="shared" ca="1" si="100"/>
        <v>1</v>
      </c>
      <c r="J614" s="53">
        <f t="shared" ca="1" si="96"/>
        <v>-20.832515196854864</v>
      </c>
      <c r="K614" s="53">
        <f t="shared" ca="1" si="101"/>
        <v>18.93488177281208</v>
      </c>
      <c r="L614" s="53">
        <f t="shared" ca="1" si="102"/>
        <v>18.93488177281208</v>
      </c>
      <c r="M614" s="53">
        <f t="shared" ca="1" si="103"/>
        <v>18.93488177281208</v>
      </c>
      <c r="N614" s="53">
        <f t="shared" ca="1" si="104"/>
        <v>35.972130121581372</v>
      </c>
    </row>
    <row r="615" spans="6:14" x14ac:dyDescent="0.3">
      <c r="F615" s="53">
        <f t="shared" ca="1" si="97"/>
        <v>4.5322233044611622</v>
      </c>
      <c r="G615" s="53">
        <f t="shared" ca="1" si="98"/>
        <v>12.807511084641551</v>
      </c>
      <c r="H615" s="53">
        <f t="shared" ca="1" si="99"/>
        <v>4.3928627046314235</v>
      </c>
      <c r="I615" s="53">
        <f t="shared" ca="1" si="100"/>
        <v>1</v>
      </c>
      <c r="J615" s="53">
        <f t="shared" ca="1" si="96"/>
        <v>-17.339734389102713</v>
      </c>
      <c r="K615" s="53">
        <f t="shared" ca="1" si="101"/>
        <v>4.7639397338841434</v>
      </c>
      <c r="L615" s="53">
        <f t="shared" ca="1" si="102"/>
        <v>4.7639397338841434</v>
      </c>
      <c r="M615" s="53">
        <f t="shared" ca="1" si="103"/>
        <v>4.7639397338841434</v>
      </c>
      <c r="N615" s="53">
        <f t="shared" ca="1" si="104"/>
        <v>-3.0479151874502826</v>
      </c>
    </row>
    <row r="616" spans="6:14" x14ac:dyDescent="0.3">
      <c r="F616" s="53">
        <f t="shared" ca="1" si="97"/>
        <v>3.9443570926488754</v>
      </c>
      <c r="G616" s="53">
        <f t="shared" ca="1" si="98"/>
        <v>16.634596613179252</v>
      </c>
      <c r="H616" s="53">
        <f t="shared" ca="1" si="99"/>
        <v>4.597637267427757</v>
      </c>
      <c r="I616" s="53">
        <f t="shared" ca="1" si="100"/>
        <v>1</v>
      </c>
      <c r="J616" s="53">
        <f t="shared" ca="1" si="96"/>
        <v>-20.578953705828127</v>
      </c>
      <c r="K616" s="53">
        <f t="shared" ca="1" si="101"/>
        <v>1.7559524565317766</v>
      </c>
      <c r="L616" s="53">
        <f t="shared" ca="1" si="102"/>
        <v>1.7559524565317766</v>
      </c>
      <c r="M616" s="53">
        <f t="shared" ca="1" si="103"/>
        <v>1.7559524565317766</v>
      </c>
      <c r="N616" s="53">
        <f t="shared" ca="1" si="104"/>
        <v>-15.311096336232797</v>
      </c>
    </row>
    <row r="617" spans="6:14" x14ac:dyDescent="0.3">
      <c r="F617" s="53">
        <f t="shared" ca="1" si="97"/>
        <v>0</v>
      </c>
      <c r="G617" s="53">
        <f t="shared" ca="1" si="98"/>
        <v>13.495228450551364</v>
      </c>
      <c r="H617" s="53">
        <f t="shared" ca="1" si="99"/>
        <v>0.91025097269236055</v>
      </c>
      <c r="I617" s="53">
        <f t="shared" ca="1" si="100"/>
        <v>0</v>
      </c>
      <c r="J617" s="53">
        <f t="shared" ca="1" si="96"/>
        <v>0</v>
      </c>
      <c r="K617" s="53">
        <f t="shared" ca="1" si="101"/>
        <v>0</v>
      </c>
      <c r="L617" s="53">
        <f t="shared" ca="1" si="102"/>
        <v>0</v>
      </c>
      <c r="M617" s="53">
        <f t="shared" ca="1" si="103"/>
        <v>0</v>
      </c>
      <c r="N617" s="53">
        <f t="shared" ca="1" si="104"/>
        <v>0</v>
      </c>
    </row>
    <row r="618" spans="6:14" x14ac:dyDescent="0.3">
      <c r="F618" s="53">
        <f t="shared" ca="1" si="97"/>
        <v>4.1900469665736555</v>
      </c>
      <c r="G618" s="53">
        <f t="shared" ca="1" si="98"/>
        <v>18.306899332830408</v>
      </c>
      <c r="H618" s="53">
        <f t="shared" ca="1" si="99"/>
        <v>12.802733820922789</v>
      </c>
      <c r="I618" s="53">
        <f t="shared" ca="1" si="100"/>
        <v>1</v>
      </c>
      <c r="J618" s="53">
        <f t="shared" ca="1" si="96"/>
        <v>-22.496946299404065</v>
      </c>
      <c r="K618" s="53">
        <f t="shared" ca="1" si="101"/>
        <v>32.904035950860745</v>
      </c>
      <c r="L618" s="53">
        <f t="shared" ca="1" si="102"/>
        <v>32.904035950860745</v>
      </c>
      <c r="M618" s="53">
        <f t="shared" ca="1" si="103"/>
        <v>32.904035950860745</v>
      </c>
      <c r="N618" s="53">
        <f t="shared" ca="1" si="104"/>
        <v>76.215161553178177</v>
      </c>
    </row>
    <row r="619" spans="6:14" x14ac:dyDescent="0.3">
      <c r="F619" s="53">
        <f t="shared" ca="1" si="97"/>
        <v>0</v>
      </c>
      <c r="G619" s="53">
        <f t="shared" ca="1" si="98"/>
        <v>17.087391645996277</v>
      </c>
      <c r="H619" s="53">
        <f t="shared" ca="1" si="99"/>
        <v>10.279023975121824</v>
      </c>
      <c r="I619" s="53">
        <f t="shared" ca="1" si="100"/>
        <v>0</v>
      </c>
      <c r="J619" s="53">
        <f t="shared" ca="1" si="96"/>
        <v>0</v>
      </c>
      <c r="K619" s="53">
        <f t="shared" ca="1" si="101"/>
        <v>0</v>
      </c>
      <c r="L619" s="53">
        <f t="shared" ca="1" si="102"/>
        <v>0</v>
      </c>
      <c r="M619" s="53">
        <f t="shared" ca="1" si="103"/>
        <v>0</v>
      </c>
      <c r="N619" s="53">
        <f t="shared" ca="1" si="104"/>
        <v>0</v>
      </c>
    </row>
    <row r="620" spans="6:14" x14ac:dyDescent="0.3">
      <c r="F620" s="53">
        <f t="shared" ca="1" si="97"/>
        <v>4.377977462446264</v>
      </c>
      <c r="G620" s="53">
        <f t="shared" ca="1" si="98"/>
        <v>11.471219505324758</v>
      </c>
      <c r="H620" s="53">
        <f t="shared" ca="1" si="99"/>
        <v>14.912549745687409</v>
      </c>
      <c r="I620" s="53">
        <f t="shared" ca="1" si="100"/>
        <v>1</v>
      </c>
      <c r="J620" s="53">
        <f t="shared" ca="1" si="96"/>
        <v>-15.849196967771022</v>
      </c>
      <c r="K620" s="53">
        <f t="shared" ca="1" si="101"/>
        <v>48.178979477424875</v>
      </c>
      <c r="L620" s="53">
        <f t="shared" ca="1" si="102"/>
        <v>48.178979477424875</v>
      </c>
      <c r="M620" s="53">
        <f t="shared" ca="1" si="103"/>
        <v>48.178979477424875</v>
      </c>
      <c r="N620" s="53">
        <f t="shared" ca="1" si="104"/>
        <v>128.6877414645036</v>
      </c>
    </row>
    <row r="621" spans="6:14" x14ac:dyDescent="0.3">
      <c r="F621" s="53">
        <f t="shared" ca="1" si="97"/>
        <v>3.905220196762393</v>
      </c>
      <c r="G621" s="53">
        <f t="shared" ca="1" si="98"/>
        <v>14.578911585892913</v>
      </c>
      <c r="H621" s="53">
        <f t="shared" ca="1" si="99"/>
        <v>0.24348163060930456</v>
      </c>
      <c r="I621" s="53">
        <f t="shared" ca="1" si="100"/>
        <v>1</v>
      </c>
      <c r="J621" s="53">
        <f t="shared" ca="1" si="96"/>
        <v>-18.484131782655304</v>
      </c>
      <c r="K621" s="53">
        <f t="shared" ca="1" si="101"/>
        <v>-13.604985063455695</v>
      </c>
      <c r="L621" s="53">
        <f t="shared" ca="1" si="102"/>
        <v>-13.604985063455695</v>
      </c>
      <c r="M621" s="53">
        <f t="shared" ca="1" si="103"/>
        <v>-13.604985063455695</v>
      </c>
      <c r="N621" s="53">
        <f t="shared" ca="1" si="104"/>
        <v>-59.299086973022384</v>
      </c>
    </row>
    <row r="622" spans="6:14" x14ac:dyDescent="0.3">
      <c r="F622" s="53">
        <f t="shared" ca="1" si="97"/>
        <v>3.75276802510251</v>
      </c>
      <c r="G622" s="53">
        <f t="shared" ca="1" si="98"/>
        <v>16.716535279776746</v>
      </c>
      <c r="H622" s="53">
        <f t="shared" ca="1" si="99"/>
        <v>10.050228838060153</v>
      </c>
      <c r="I622" s="53">
        <f t="shared" ca="1" si="100"/>
        <v>1</v>
      </c>
      <c r="J622" s="53">
        <f t="shared" ca="1" si="96"/>
        <v>-20.469303304879254</v>
      </c>
      <c r="K622" s="53">
        <f t="shared" ca="1" si="101"/>
        <v>23.484380072463868</v>
      </c>
      <c r="L622" s="53">
        <f t="shared" ca="1" si="102"/>
        <v>23.484380072463868</v>
      </c>
      <c r="M622" s="53">
        <f t="shared" ca="1" si="103"/>
        <v>23.484380072463868</v>
      </c>
      <c r="N622" s="53">
        <f t="shared" ca="1" si="104"/>
        <v>49.983836912512345</v>
      </c>
    </row>
    <row r="623" spans="6:14" x14ac:dyDescent="0.3">
      <c r="F623" s="53">
        <f t="shared" ca="1" si="97"/>
        <v>0</v>
      </c>
      <c r="G623" s="53">
        <f t="shared" ca="1" si="98"/>
        <v>15.870040436065269</v>
      </c>
      <c r="H623" s="53">
        <f t="shared" ca="1" si="99"/>
        <v>11.531602750389892</v>
      </c>
      <c r="I623" s="53">
        <f t="shared" ca="1" si="100"/>
        <v>0</v>
      </c>
      <c r="J623" s="53">
        <f t="shared" ca="1" si="96"/>
        <v>0</v>
      </c>
      <c r="K623" s="53">
        <f t="shared" ca="1" si="101"/>
        <v>0</v>
      </c>
      <c r="L623" s="53">
        <f t="shared" ca="1" si="102"/>
        <v>0</v>
      </c>
      <c r="M623" s="53">
        <f t="shared" ca="1" si="103"/>
        <v>0</v>
      </c>
      <c r="N623" s="53">
        <f t="shared" ca="1" si="104"/>
        <v>0</v>
      </c>
    </row>
    <row r="624" spans="6:14" x14ac:dyDescent="0.3">
      <c r="F624" s="53">
        <f t="shared" ca="1" si="97"/>
        <v>4.6774677785003327</v>
      </c>
      <c r="G624" s="53">
        <f t="shared" ca="1" si="98"/>
        <v>15.812047864889157</v>
      </c>
      <c r="H624" s="53">
        <f t="shared" ca="1" si="99"/>
        <v>30.302201108634755</v>
      </c>
      <c r="I624" s="53">
        <f t="shared" ca="1" si="100"/>
        <v>1</v>
      </c>
      <c r="J624" s="53">
        <f t="shared" ca="1" si="96"/>
        <v>-20.489515643389488</v>
      </c>
      <c r="K624" s="53">
        <f t="shared" ca="1" si="101"/>
        <v>105.39675656964987</v>
      </c>
      <c r="L624" s="53">
        <f t="shared" ca="1" si="102"/>
        <v>105.39675656964987</v>
      </c>
      <c r="M624" s="53">
        <f t="shared" ca="1" si="103"/>
        <v>105.39675656964987</v>
      </c>
      <c r="N624" s="53">
        <f t="shared" ca="1" si="104"/>
        <v>295.70075406556015</v>
      </c>
    </row>
    <row r="625" spans="6:14" x14ac:dyDescent="0.3">
      <c r="F625" s="53">
        <f t="shared" ca="1" si="97"/>
        <v>3.4378350652399359</v>
      </c>
      <c r="G625" s="53">
        <f t="shared" ca="1" si="98"/>
        <v>16.860544555758853</v>
      </c>
      <c r="H625" s="53">
        <f t="shared" ca="1" si="99"/>
        <v>32.905698160343192</v>
      </c>
      <c r="I625" s="53">
        <f t="shared" ca="1" si="100"/>
        <v>1</v>
      </c>
      <c r="J625" s="53">
        <f t="shared" ca="1" si="96"/>
        <v>-20.298379620998787</v>
      </c>
      <c r="K625" s="53">
        <f t="shared" ca="1" si="101"/>
        <v>114.76224808561392</v>
      </c>
      <c r="L625" s="53">
        <f t="shared" ca="1" si="102"/>
        <v>114.76224808561392</v>
      </c>
      <c r="M625" s="53">
        <f t="shared" ca="1" si="103"/>
        <v>114.76224808561392</v>
      </c>
      <c r="N625" s="53">
        <f t="shared" ca="1" si="104"/>
        <v>323.98836463584297</v>
      </c>
    </row>
    <row r="626" spans="6:14" x14ac:dyDescent="0.3">
      <c r="F626" s="53">
        <f t="shared" ca="1" si="97"/>
        <v>3.6460922922361396</v>
      </c>
      <c r="G626" s="53">
        <f t="shared" ca="1" si="98"/>
        <v>15.948486728983774</v>
      </c>
      <c r="H626" s="53">
        <f t="shared" ca="1" si="99"/>
        <v>15.341632339434108</v>
      </c>
      <c r="I626" s="53">
        <f t="shared" ca="1" si="100"/>
        <v>1</v>
      </c>
      <c r="J626" s="53">
        <f t="shared" ca="1" si="96"/>
        <v>-19.594579021219914</v>
      </c>
      <c r="K626" s="53">
        <f t="shared" ca="1" si="101"/>
        <v>45.418042628752659</v>
      </c>
      <c r="L626" s="53">
        <f t="shared" ca="1" si="102"/>
        <v>45.418042628752659</v>
      </c>
      <c r="M626" s="53">
        <f t="shared" ca="1" si="103"/>
        <v>45.418042628752659</v>
      </c>
      <c r="N626" s="53">
        <f t="shared" ca="1" si="104"/>
        <v>116.65954886503806</v>
      </c>
    </row>
    <row r="627" spans="6:14" x14ac:dyDescent="0.3">
      <c r="F627" s="53">
        <f t="shared" ca="1" si="97"/>
        <v>3.4835310887370174</v>
      </c>
      <c r="G627" s="53">
        <f t="shared" ca="1" si="98"/>
        <v>16.744824093974085</v>
      </c>
      <c r="H627" s="53">
        <f t="shared" ca="1" si="99"/>
        <v>23.587193569485962</v>
      </c>
      <c r="I627" s="53">
        <f t="shared" ca="1" si="100"/>
        <v>1</v>
      </c>
      <c r="J627" s="53">
        <f t="shared" ca="1" si="96"/>
        <v>-20.228355182711102</v>
      </c>
      <c r="K627" s="53">
        <f t="shared" ca="1" si="101"/>
        <v>77.603950183969758</v>
      </c>
      <c r="L627" s="53">
        <f t="shared" ca="1" si="102"/>
        <v>77.603950183969758</v>
      </c>
      <c r="M627" s="53">
        <f t="shared" ca="1" si="103"/>
        <v>77.603950183969758</v>
      </c>
      <c r="N627" s="53">
        <f t="shared" ca="1" si="104"/>
        <v>212.58349536919815</v>
      </c>
    </row>
    <row r="628" spans="6:14" x14ac:dyDescent="0.3">
      <c r="F628" s="53">
        <f t="shared" ca="1" si="97"/>
        <v>4.2851284900281357</v>
      </c>
      <c r="G628" s="53">
        <f t="shared" ca="1" si="98"/>
        <v>13.627959496075462</v>
      </c>
      <c r="H628" s="53">
        <f t="shared" ca="1" si="99"/>
        <v>9.3814038868147502</v>
      </c>
      <c r="I628" s="53">
        <f t="shared" ca="1" si="100"/>
        <v>1</v>
      </c>
      <c r="J628" s="53">
        <f t="shared" ca="1" si="96"/>
        <v>-17.913087986103598</v>
      </c>
      <c r="K628" s="53">
        <f t="shared" ca="1" si="101"/>
        <v>23.897656051183539</v>
      </c>
      <c r="L628" s="53">
        <f t="shared" ca="1" si="102"/>
        <v>23.897656051183539</v>
      </c>
      <c r="M628" s="53">
        <f t="shared" ca="1" si="103"/>
        <v>23.897656051183539</v>
      </c>
      <c r="N628" s="53">
        <f t="shared" ca="1" si="104"/>
        <v>53.779880167447018</v>
      </c>
    </row>
    <row r="629" spans="6:14" x14ac:dyDescent="0.3">
      <c r="F629" s="53">
        <f t="shared" ca="1" si="97"/>
        <v>0</v>
      </c>
      <c r="G629" s="53">
        <f t="shared" ca="1" si="98"/>
        <v>12.466628178916094</v>
      </c>
      <c r="H629" s="53">
        <f t="shared" ca="1" si="99"/>
        <v>29.162521232985206</v>
      </c>
      <c r="I629" s="53">
        <f t="shared" ca="1" si="100"/>
        <v>0</v>
      </c>
      <c r="J629" s="53">
        <f t="shared" ca="1" si="96"/>
        <v>0</v>
      </c>
      <c r="K629" s="53">
        <f t="shared" ca="1" si="101"/>
        <v>0</v>
      </c>
      <c r="L629" s="53">
        <f t="shared" ca="1" si="102"/>
        <v>0</v>
      </c>
      <c r="M629" s="53">
        <f t="shared" ca="1" si="103"/>
        <v>0</v>
      </c>
      <c r="N629" s="53">
        <f t="shared" ca="1" si="104"/>
        <v>0</v>
      </c>
    </row>
    <row r="630" spans="6:14" x14ac:dyDescent="0.3">
      <c r="F630" s="53">
        <f t="shared" ca="1" si="97"/>
        <v>3.5936152804292902</v>
      </c>
      <c r="G630" s="53">
        <f t="shared" ca="1" si="98"/>
        <v>16.929530738057405</v>
      </c>
      <c r="H630" s="53">
        <f t="shared" ca="1" si="99"/>
        <v>16.584921499623182</v>
      </c>
      <c r="I630" s="53">
        <f t="shared" ca="1" si="100"/>
        <v>1</v>
      </c>
      <c r="J630" s="53">
        <f t="shared" ca="1" si="96"/>
        <v>-20.523146018486695</v>
      </c>
      <c r="K630" s="53">
        <f t="shared" ca="1" si="101"/>
        <v>49.410155260435317</v>
      </c>
      <c r="L630" s="53">
        <f t="shared" ca="1" si="102"/>
        <v>49.410155260435317</v>
      </c>
      <c r="M630" s="53">
        <f t="shared" ca="1" si="103"/>
        <v>49.410155260435317</v>
      </c>
      <c r="N630" s="53">
        <f t="shared" ca="1" si="104"/>
        <v>127.70731976281925</v>
      </c>
    </row>
    <row r="631" spans="6:14" x14ac:dyDescent="0.3">
      <c r="F631" s="53">
        <f t="shared" ca="1" si="97"/>
        <v>4.4706227219370156</v>
      </c>
      <c r="G631" s="53">
        <f t="shared" ca="1" si="98"/>
        <v>16.598780038833159</v>
      </c>
      <c r="H631" s="53">
        <f t="shared" ca="1" si="99"/>
        <v>3.82516358790435</v>
      </c>
      <c r="I631" s="53">
        <f t="shared" ca="1" si="100"/>
        <v>1</v>
      </c>
      <c r="J631" s="53">
        <f t="shared" ca="1" si="96"/>
        <v>-21.069402760770174</v>
      </c>
      <c r="K631" s="53">
        <f t="shared" ca="1" si="101"/>
        <v>-1.2981256872157587</v>
      </c>
      <c r="L631" s="53">
        <f t="shared" ca="1" si="102"/>
        <v>-1.2981256872157587</v>
      </c>
      <c r="M631" s="53">
        <f t="shared" ca="1" si="103"/>
        <v>-1.2981256872157587</v>
      </c>
      <c r="N631" s="53">
        <f t="shared" ca="1" si="104"/>
        <v>-24.96377982241745</v>
      </c>
    </row>
    <row r="632" spans="6:14" x14ac:dyDescent="0.3">
      <c r="F632" s="53">
        <f t="shared" ca="1" si="97"/>
        <v>0</v>
      </c>
      <c r="G632" s="53">
        <f t="shared" ca="1" si="98"/>
        <v>13.643445763057903</v>
      </c>
      <c r="H632" s="53">
        <f t="shared" ca="1" si="99"/>
        <v>3.3303421903222485</v>
      </c>
      <c r="I632" s="53">
        <f t="shared" ca="1" si="100"/>
        <v>0</v>
      </c>
      <c r="J632" s="53">
        <f t="shared" ca="1" si="96"/>
        <v>0</v>
      </c>
      <c r="K632" s="53">
        <f t="shared" ca="1" si="101"/>
        <v>0</v>
      </c>
      <c r="L632" s="53">
        <f t="shared" ca="1" si="102"/>
        <v>0</v>
      </c>
      <c r="M632" s="53">
        <f t="shared" ca="1" si="103"/>
        <v>0</v>
      </c>
      <c r="N632" s="53">
        <f t="shared" ca="1" si="104"/>
        <v>0</v>
      </c>
    </row>
    <row r="633" spans="6:14" x14ac:dyDescent="0.3">
      <c r="F633" s="53">
        <f t="shared" ca="1" si="97"/>
        <v>4.1321162914727543</v>
      </c>
      <c r="G633" s="53">
        <f t="shared" ca="1" si="98"/>
        <v>15.683925041739887</v>
      </c>
      <c r="H633" s="53">
        <f t="shared" ca="1" si="99"/>
        <v>23.399729335072639</v>
      </c>
      <c r="I633" s="53">
        <f t="shared" ca="1" si="100"/>
        <v>1</v>
      </c>
      <c r="J633" s="53">
        <f t="shared" ca="1" si="96"/>
        <v>-19.816041333212642</v>
      </c>
      <c r="K633" s="53">
        <f t="shared" ca="1" si="101"/>
        <v>77.914992298550672</v>
      </c>
      <c r="L633" s="53">
        <f t="shared" ca="1" si="102"/>
        <v>77.914992298550672</v>
      </c>
      <c r="M633" s="53">
        <f t="shared" ca="1" si="103"/>
        <v>77.914992298550672</v>
      </c>
      <c r="N633" s="53">
        <f t="shared" ca="1" si="104"/>
        <v>213.92893556243939</v>
      </c>
    </row>
    <row r="634" spans="6:14" x14ac:dyDescent="0.3">
      <c r="F634" s="53">
        <f t="shared" ca="1" si="97"/>
        <v>3.9065415704286872</v>
      </c>
      <c r="G634" s="53">
        <f t="shared" ca="1" si="98"/>
        <v>12.602522206895074</v>
      </c>
      <c r="H634" s="53">
        <f t="shared" ca="1" si="99"/>
        <v>9.3300913166911652</v>
      </c>
      <c r="I634" s="53">
        <f t="shared" ca="1" si="100"/>
        <v>1</v>
      </c>
      <c r="J634" s="53">
        <f t="shared" ca="1" si="96"/>
        <v>-16.50906377732376</v>
      </c>
      <c r="K634" s="53">
        <f t="shared" ca="1" si="101"/>
        <v>24.717843059869587</v>
      </c>
      <c r="L634" s="53">
        <f t="shared" ca="1" si="102"/>
        <v>24.717843059869587</v>
      </c>
      <c r="M634" s="53">
        <f t="shared" ca="1" si="103"/>
        <v>24.717843059869587</v>
      </c>
      <c r="N634" s="53">
        <f t="shared" ca="1" si="104"/>
        <v>57.644465402285</v>
      </c>
    </row>
    <row r="635" spans="6:14" x14ac:dyDescent="0.3">
      <c r="F635" s="53">
        <f t="shared" ca="1" si="97"/>
        <v>4.2397901947207863</v>
      </c>
      <c r="G635" s="53">
        <f t="shared" ca="1" si="98"/>
        <v>14.991014350170154</v>
      </c>
      <c r="H635" s="53">
        <f t="shared" ca="1" si="99"/>
        <v>1.6420943660067391</v>
      </c>
      <c r="I635" s="53">
        <f t="shared" ca="1" si="100"/>
        <v>1</v>
      </c>
      <c r="J635" s="53">
        <f t="shared" ca="1" si="96"/>
        <v>-19.23080454489094</v>
      </c>
      <c r="K635" s="53">
        <f t="shared" ca="1" si="101"/>
        <v>-8.4226368861431986</v>
      </c>
      <c r="L635" s="53">
        <f t="shared" ca="1" si="102"/>
        <v>-8.4226368861431986</v>
      </c>
      <c r="M635" s="53">
        <f t="shared" ca="1" si="103"/>
        <v>-8.4226368861431986</v>
      </c>
      <c r="N635" s="53">
        <f t="shared" ca="1" si="104"/>
        <v>-44.498715203320529</v>
      </c>
    </row>
    <row r="636" spans="6:14" x14ac:dyDescent="0.3">
      <c r="F636" s="53">
        <f t="shared" ca="1" si="97"/>
        <v>0</v>
      </c>
      <c r="G636" s="53">
        <f t="shared" ca="1" si="98"/>
        <v>18.167652883326863</v>
      </c>
      <c r="H636" s="53">
        <f t="shared" ca="1" si="99"/>
        <v>24.542511267441082</v>
      </c>
      <c r="I636" s="53">
        <f t="shared" ca="1" si="100"/>
        <v>0</v>
      </c>
      <c r="J636" s="53">
        <f t="shared" ca="1" si="96"/>
        <v>0</v>
      </c>
      <c r="K636" s="53">
        <f t="shared" ca="1" si="101"/>
        <v>0</v>
      </c>
      <c r="L636" s="53">
        <f t="shared" ca="1" si="102"/>
        <v>0</v>
      </c>
      <c r="M636" s="53">
        <f t="shared" ca="1" si="103"/>
        <v>0</v>
      </c>
      <c r="N636" s="53">
        <f t="shared" ca="1" si="104"/>
        <v>0</v>
      </c>
    </row>
    <row r="637" spans="6:14" x14ac:dyDescent="0.3">
      <c r="F637" s="53">
        <f t="shared" ca="1" si="97"/>
        <v>0</v>
      </c>
      <c r="G637" s="53">
        <f t="shared" ca="1" si="98"/>
        <v>14.770546709400975</v>
      </c>
      <c r="H637" s="53">
        <f t="shared" ca="1" si="99"/>
        <v>27.59572294817038</v>
      </c>
      <c r="I637" s="53">
        <f t="shared" ca="1" si="100"/>
        <v>0</v>
      </c>
      <c r="J637" s="53">
        <f t="shared" ca="1" si="96"/>
        <v>0</v>
      </c>
      <c r="K637" s="53">
        <f t="shared" ca="1" si="101"/>
        <v>0</v>
      </c>
      <c r="L637" s="53">
        <f t="shared" ca="1" si="102"/>
        <v>0</v>
      </c>
      <c r="M637" s="53">
        <f t="shared" ca="1" si="103"/>
        <v>0</v>
      </c>
      <c r="N637" s="53">
        <f t="shared" ca="1" si="104"/>
        <v>0</v>
      </c>
    </row>
    <row r="638" spans="6:14" x14ac:dyDescent="0.3">
      <c r="F638" s="53">
        <f t="shared" ca="1" si="97"/>
        <v>0</v>
      </c>
      <c r="G638" s="53">
        <f t="shared" ca="1" si="98"/>
        <v>10.944913670719171</v>
      </c>
      <c r="H638" s="53">
        <f t="shared" ca="1" si="99"/>
        <v>8.4880425733690341</v>
      </c>
      <c r="I638" s="53">
        <f t="shared" ca="1" si="100"/>
        <v>0</v>
      </c>
      <c r="J638" s="53">
        <f t="shared" ca="1" si="96"/>
        <v>0</v>
      </c>
      <c r="K638" s="53">
        <f t="shared" ca="1" si="101"/>
        <v>0</v>
      </c>
      <c r="L638" s="53">
        <f t="shared" ca="1" si="102"/>
        <v>0</v>
      </c>
      <c r="M638" s="53">
        <f t="shared" ca="1" si="103"/>
        <v>0</v>
      </c>
      <c r="N638" s="53">
        <f t="shared" ca="1" si="104"/>
        <v>0</v>
      </c>
    </row>
    <row r="639" spans="6:14" x14ac:dyDescent="0.3">
      <c r="F639" s="53">
        <f t="shared" ca="1" si="97"/>
        <v>0</v>
      </c>
      <c r="G639" s="53">
        <f t="shared" ca="1" si="98"/>
        <v>15.970146397377933</v>
      </c>
      <c r="H639" s="53">
        <f t="shared" ca="1" si="99"/>
        <v>1.2780659732995236</v>
      </c>
      <c r="I639" s="53">
        <f t="shared" ca="1" si="100"/>
        <v>0</v>
      </c>
      <c r="J639" s="53">
        <f t="shared" ca="1" si="96"/>
        <v>0</v>
      </c>
      <c r="K639" s="53">
        <f t="shared" ca="1" si="101"/>
        <v>0</v>
      </c>
      <c r="L639" s="53">
        <f t="shared" ca="1" si="102"/>
        <v>0</v>
      </c>
      <c r="M639" s="53">
        <f t="shared" ca="1" si="103"/>
        <v>0</v>
      </c>
      <c r="N639" s="53">
        <f t="shared" ca="1" si="104"/>
        <v>0</v>
      </c>
    </row>
    <row r="640" spans="6:14" x14ac:dyDescent="0.3">
      <c r="F640" s="53">
        <f t="shared" ca="1" si="97"/>
        <v>3.9605050926326735</v>
      </c>
      <c r="G640" s="53">
        <f t="shared" ca="1" si="98"/>
        <v>19.541068195837596</v>
      </c>
      <c r="H640" s="53">
        <f t="shared" ca="1" si="99"/>
        <v>3.5442305719886096</v>
      </c>
      <c r="I640" s="53">
        <f t="shared" ca="1" si="100"/>
        <v>1</v>
      </c>
      <c r="J640" s="53">
        <f t="shared" ca="1" si="96"/>
        <v>-23.501573288470269</v>
      </c>
      <c r="K640" s="53">
        <f t="shared" ca="1" si="101"/>
        <v>-5.3641459078831577</v>
      </c>
      <c r="L640" s="53">
        <f t="shared" ca="1" si="102"/>
        <v>-5.3641459078831577</v>
      </c>
      <c r="M640" s="53">
        <f t="shared" ca="1" si="103"/>
        <v>-5.3641459078831577</v>
      </c>
      <c r="N640" s="53">
        <f t="shared" ca="1" si="104"/>
        <v>-39.594011012119736</v>
      </c>
    </row>
    <row r="641" spans="6:14" x14ac:dyDescent="0.3">
      <c r="F641" s="53">
        <f t="shared" ca="1" si="97"/>
        <v>3.0345495250413275</v>
      </c>
      <c r="G641" s="53">
        <f t="shared" ca="1" si="98"/>
        <v>14.722464918049258</v>
      </c>
      <c r="H641" s="53">
        <f t="shared" ca="1" si="99"/>
        <v>19.410425879086599</v>
      </c>
      <c r="I641" s="53">
        <f t="shared" ca="1" si="100"/>
        <v>1</v>
      </c>
      <c r="J641" s="53">
        <f t="shared" ca="1" si="96"/>
        <v>-17.757014443090586</v>
      </c>
      <c r="K641" s="53">
        <f t="shared" ca="1" si="101"/>
        <v>62.919238598297142</v>
      </c>
      <c r="L641" s="53">
        <f t="shared" ca="1" si="102"/>
        <v>62.919238598297142</v>
      </c>
      <c r="M641" s="53">
        <f t="shared" ca="1" si="103"/>
        <v>62.919238598297142</v>
      </c>
      <c r="N641" s="53">
        <f t="shared" ca="1" si="104"/>
        <v>171.00070135180084</v>
      </c>
    </row>
    <row r="642" spans="6:14" x14ac:dyDescent="0.3">
      <c r="F642" s="53">
        <f t="shared" ca="1" si="97"/>
        <v>3.9103813141415698</v>
      </c>
      <c r="G642" s="53">
        <f t="shared" ca="1" si="98"/>
        <v>14.315803830409266</v>
      </c>
      <c r="H642" s="53">
        <f t="shared" ca="1" si="99"/>
        <v>11.135832992425758</v>
      </c>
      <c r="I642" s="53">
        <f t="shared" ca="1" si="100"/>
        <v>1</v>
      </c>
      <c r="J642" s="53">
        <f t="shared" ca="1" si="96"/>
        <v>-18.226185144550836</v>
      </c>
      <c r="K642" s="53">
        <f t="shared" ca="1" si="101"/>
        <v>30.227528139293767</v>
      </c>
      <c r="L642" s="53">
        <f t="shared" ca="1" si="102"/>
        <v>30.227528139293767</v>
      </c>
      <c r="M642" s="53">
        <f t="shared" ca="1" si="103"/>
        <v>30.227528139293767</v>
      </c>
      <c r="N642" s="53">
        <f t="shared" ca="1" si="104"/>
        <v>72.456399273330462</v>
      </c>
    </row>
    <row r="643" spans="6:14" x14ac:dyDescent="0.3">
      <c r="F643" s="53">
        <f t="shared" ca="1" si="97"/>
        <v>3.3004190814431258</v>
      </c>
      <c r="G643" s="53">
        <f t="shared" ca="1" si="98"/>
        <v>13.441608733009421</v>
      </c>
      <c r="H643" s="53">
        <f t="shared" ca="1" si="99"/>
        <v>1.2857895224471476</v>
      </c>
      <c r="I643" s="53">
        <f t="shared" ca="1" si="100"/>
        <v>1</v>
      </c>
      <c r="J643" s="53">
        <f t="shared" ca="1" si="96"/>
        <v>-16.742027814452548</v>
      </c>
      <c r="K643" s="53">
        <f t="shared" ca="1" si="101"/>
        <v>-8.2984506432208303</v>
      </c>
      <c r="L643" s="53">
        <f t="shared" ca="1" si="102"/>
        <v>-8.2984506432208303</v>
      </c>
      <c r="M643" s="53">
        <f t="shared" ca="1" si="103"/>
        <v>-8.2984506432208303</v>
      </c>
      <c r="N643" s="53">
        <f t="shared" ca="1" si="104"/>
        <v>-41.637379744115044</v>
      </c>
    </row>
    <row r="644" spans="6:14" x14ac:dyDescent="0.3">
      <c r="F644" s="53">
        <f t="shared" ca="1" si="97"/>
        <v>4.4886756773686738</v>
      </c>
      <c r="G644" s="53">
        <f t="shared" ca="1" si="98"/>
        <v>17.806377683544508</v>
      </c>
      <c r="H644" s="53">
        <f t="shared" ca="1" si="99"/>
        <v>1.8034027035044879</v>
      </c>
      <c r="I644" s="53">
        <f t="shared" ca="1" si="100"/>
        <v>1</v>
      </c>
      <c r="J644" s="53">
        <f t="shared" ca="1" si="96"/>
        <v>-22.29505336091318</v>
      </c>
      <c r="K644" s="53">
        <f t="shared" ca="1" si="101"/>
        <v>-10.592766869526557</v>
      </c>
      <c r="L644" s="53">
        <f t="shared" ca="1" si="102"/>
        <v>-10.592766869526557</v>
      </c>
      <c r="M644" s="53">
        <f t="shared" ca="1" si="103"/>
        <v>-10.592766869526557</v>
      </c>
      <c r="N644" s="53">
        <f t="shared" ca="1" si="104"/>
        <v>-54.07335396949285</v>
      </c>
    </row>
    <row r="645" spans="6:14" x14ac:dyDescent="0.3">
      <c r="F645" s="53">
        <f t="shared" ca="1" si="97"/>
        <v>3.0746827533944585</v>
      </c>
      <c r="G645" s="53">
        <f t="shared" ca="1" si="98"/>
        <v>15.157258120723958</v>
      </c>
      <c r="H645" s="53">
        <f t="shared" ca="1" si="99"/>
        <v>24.987411271831434</v>
      </c>
      <c r="I645" s="53">
        <f t="shared" ca="1" si="100"/>
        <v>1</v>
      </c>
      <c r="J645" s="53">
        <f t="shared" ca="1" si="96"/>
        <v>-18.231940874118415</v>
      </c>
      <c r="K645" s="53">
        <f t="shared" ca="1" si="101"/>
        <v>84.792386966601782</v>
      </c>
      <c r="L645" s="53">
        <f t="shared" ca="1" si="102"/>
        <v>84.792386966601782</v>
      </c>
      <c r="M645" s="53">
        <f t="shared" ca="1" si="103"/>
        <v>84.792386966601782</v>
      </c>
      <c r="N645" s="53">
        <f t="shared" ca="1" si="104"/>
        <v>236.14522002568694</v>
      </c>
    </row>
    <row r="646" spans="6:14" x14ac:dyDescent="0.3">
      <c r="F646" s="53">
        <f t="shared" ca="1" si="97"/>
        <v>3.0514966677240265</v>
      </c>
      <c r="G646" s="53">
        <f t="shared" ca="1" si="98"/>
        <v>17.758438225322845</v>
      </c>
      <c r="H646" s="53">
        <f t="shared" ca="1" si="99"/>
        <v>5.2690405937332541</v>
      </c>
      <c r="I646" s="53">
        <f t="shared" ca="1" si="100"/>
        <v>1</v>
      </c>
      <c r="J646" s="53">
        <f t="shared" ref="J646:J709" ca="1" si="105">(H646*C653-G646-F646)*I646</f>
        <v>-20.809934893046872</v>
      </c>
      <c r="K646" s="53">
        <f t="shared" ca="1" si="101"/>
        <v>3.3177241496101715</v>
      </c>
      <c r="L646" s="53">
        <f t="shared" ca="1" si="102"/>
        <v>3.3177241496101715</v>
      </c>
      <c r="M646" s="53">
        <f t="shared" ca="1" si="103"/>
        <v>3.3177241496101715</v>
      </c>
      <c r="N646" s="53">
        <f t="shared" ca="1" si="104"/>
        <v>-10.856762444216358</v>
      </c>
    </row>
    <row r="647" spans="6:14" x14ac:dyDescent="0.3">
      <c r="F647" s="53">
        <f t="shared" ref="F647:F710" ca="1" si="106">IF(RAND()&lt;=$C$5,3+(RAND()*2),0)</f>
        <v>3.6631077294596448</v>
      </c>
      <c r="G647" s="53">
        <f t="shared" ref="G647:G710" ca="1" si="107">_xlfn.NORM.INV(RAND(),$C$8,$C$9)</f>
        <v>14.852879102961333</v>
      </c>
      <c r="H647" s="53">
        <f t="shared" ref="H647:H710" ca="1" si="108">-1*LN(1-RAND())/(1/10)</f>
        <v>8.5536203761744023</v>
      </c>
      <c r="I647" s="53">
        <f t="shared" ca="1" si="100"/>
        <v>1</v>
      </c>
      <c r="J647" s="53">
        <f t="shared" ca="1" si="105"/>
        <v>-18.515986832420978</v>
      </c>
      <c r="K647" s="53">
        <f t="shared" ca="1" si="101"/>
        <v>19.361602401736278</v>
      </c>
      <c r="L647" s="53">
        <f t="shared" ca="1" si="102"/>
        <v>19.361602401736278</v>
      </c>
      <c r="M647" s="53">
        <f t="shared" ca="1" si="103"/>
        <v>19.361602401736278</v>
      </c>
      <c r="N647" s="53">
        <f t="shared" ca="1" si="104"/>
        <v>39.568820372787854</v>
      </c>
    </row>
    <row r="648" spans="6:14" x14ac:dyDescent="0.3">
      <c r="F648" s="53">
        <f t="shared" ca="1" si="106"/>
        <v>3.0577171901113713</v>
      </c>
      <c r="G648" s="53">
        <f t="shared" ca="1" si="107"/>
        <v>14.474818636509443</v>
      </c>
      <c r="H648" s="53">
        <f t="shared" ca="1" si="108"/>
        <v>13.763672189472732</v>
      </c>
      <c r="I648" s="53">
        <f t="shared" ca="1" si="100"/>
        <v>1</v>
      </c>
      <c r="J648" s="53">
        <f t="shared" ca="1" si="105"/>
        <v>-17.532535826620816</v>
      </c>
      <c r="K648" s="53">
        <f t="shared" ca="1" si="101"/>
        <v>40.579870121381489</v>
      </c>
      <c r="L648" s="53">
        <f t="shared" ca="1" si="102"/>
        <v>40.579870121381489</v>
      </c>
      <c r="M648" s="53">
        <f t="shared" ca="1" si="103"/>
        <v>40.579870121381489</v>
      </c>
      <c r="N648" s="53">
        <f t="shared" ca="1" si="104"/>
        <v>104.20707453752365</v>
      </c>
    </row>
    <row r="649" spans="6:14" x14ac:dyDescent="0.3">
      <c r="F649" s="53">
        <f t="shared" ca="1" si="106"/>
        <v>0</v>
      </c>
      <c r="G649" s="53">
        <f t="shared" ca="1" si="107"/>
        <v>17.587850769165787</v>
      </c>
      <c r="H649" s="53">
        <f t="shared" ca="1" si="108"/>
        <v>7.6267542788904228</v>
      </c>
      <c r="I649" s="53">
        <f t="shared" ca="1" si="100"/>
        <v>0</v>
      </c>
      <c r="J649" s="53">
        <f t="shared" ca="1" si="105"/>
        <v>0</v>
      </c>
      <c r="K649" s="53">
        <f t="shared" ca="1" si="101"/>
        <v>0</v>
      </c>
      <c r="L649" s="53">
        <f t="shared" ca="1" si="102"/>
        <v>0</v>
      </c>
      <c r="M649" s="53">
        <f t="shared" ca="1" si="103"/>
        <v>0</v>
      </c>
      <c r="N649" s="53">
        <f t="shared" ca="1" si="104"/>
        <v>0</v>
      </c>
    </row>
    <row r="650" spans="6:14" x14ac:dyDescent="0.3">
      <c r="F650" s="53">
        <f t="shared" ca="1" si="106"/>
        <v>4.5494022517912267</v>
      </c>
      <c r="G650" s="53">
        <f t="shared" ca="1" si="107"/>
        <v>13.268709477804844</v>
      </c>
      <c r="H650" s="53">
        <f t="shared" ca="1" si="108"/>
        <v>17.752102669319157</v>
      </c>
      <c r="I650" s="53">
        <f t="shared" ca="1" si="100"/>
        <v>1</v>
      </c>
      <c r="J650" s="53">
        <f t="shared" ca="1" si="105"/>
        <v>-17.818111729596069</v>
      </c>
      <c r="K650" s="53">
        <f t="shared" ca="1" si="101"/>
        <v>57.739701199471781</v>
      </c>
      <c r="L650" s="53">
        <f t="shared" ca="1" si="102"/>
        <v>57.739701199471781</v>
      </c>
      <c r="M650" s="53">
        <f t="shared" ca="1" si="103"/>
        <v>57.739701199471781</v>
      </c>
      <c r="N650" s="53">
        <f t="shared" ca="1" si="104"/>
        <v>155.40099186881929</v>
      </c>
    </row>
    <row r="651" spans="6:14" x14ac:dyDescent="0.3">
      <c r="F651" s="53">
        <f t="shared" ca="1" si="106"/>
        <v>0</v>
      </c>
      <c r="G651" s="53">
        <f t="shared" ca="1" si="107"/>
        <v>15.772767349228124</v>
      </c>
      <c r="H651" s="53">
        <f t="shared" ca="1" si="108"/>
        <v>11.75056406238224</v>
      </c>
      <c r="I651" s="53">
        <f t="shared" ca="1" si="100"/>
        <v>0</v>
      </c>
      <c r="J651" s="53">
        <f t="shared" ca="1" si="105"/>
        <v>0</v>
      </c>
      <c r="K651" s="53">
        <f t="shared" ca="1" si="101"/>
        <v>0</v>
      </c>
      <c r="L651" s="53">
        <f t="shared" ca="1" si="102"/>
        <v>0</v>
      </c>
      <c r="M651" s="53">
        <f t="shared" ca="1" si="103"/>
        <v>0</v>
      </c>
      <c r="N651" s="53">
        <f t="shared" ca="1" si="104"/>
        <v>0</v>
      </c>
    </row>
    <row r="652" spans="6:14" x14ac:dyDescent="0.3">
      <c r="F652" s="53">
        <f t="shared" ca="1" si="106"/>
        <v>4.8881657604623969</v>
      </c>
      <c r="G652" s="53">
        <f t="shared" ca="1" si="107"/>
        <v>17.307496724295763</v>
      </c>
      <c r="H652" s="53">
        <f t="shared" ca="1" si="108"/>
        <v>10.975504593982764</v>
      </c>
      <c r="I652" s="53">
        <f t="shared" ca="1" si="100"/>
        <v>1</v>
      </c>
      <c r="J652" s="53">
        <f t="shared" ca="1" si="105"/>
        <v>-22.195662484758159</v>
      </c>
      <c r="K652" s="53">
        <f t="shared" ca="1" si="101"/>
        <v>26.594521651635294</v>
      </c>
      <c r="L652" s="53">
        <f t="shared" ca="1" si="102"/>
        <v>26.594521651635294</v>
      </c>
      <c r="M652" s="53">
        <f t="shared" ca="1" si="103"/>
        <v>26.594521651635294</v>
      </c>
      <c r="N652" s="53">
        <f t="shared" ca="1" si="104"/>
        <v>57.587902470147725</v>
      </c>
    </row>
    <row r="653" spans="6:14" x14ac:dyDescent="0.3">
      <c r="F653" s="53">
        <f t="shared" ca="1" si="106"/>
        <v>4.7351221186337344</v>
      </c>
      <c r="G653" s="53">
        <f t="shared" ca="1" si="107"/>
        <v>14.391703033708101</v>
      </c>
      <c r="H653" s="53">
        <f t="shared" ca="1" si="108"/>
        <v>17.285611174494868</v>
      </c>
      <c r="I653" s="53">
        <f t="shared" ca="1" si="100"/>
        <v>1</v>
      </c>
      <c r="J653" s="53">
        <f t="shared" ca="1" si="105"/>
        <v>-19.126825152341837</v>
      </c>
      <c r="K653" s="53">
        <f t="shared" ca="1" si="101"/>
        <v>54.750741664271374</v>
      </c>
      <c r="L653" s="53">
        <f t="shared" ca="1" si="102"/>
        <v>54.750741664271374</v>
      </c>
      <c r="M653" s="53">
        <f t="shared" ca="1" si="103"/>
        <v>54.750741664271374</v>
      </c>
      <c r="N653" s="53">
        <f t="shared" ca="1" si="104"/>
        <v>145.12539984047228</v>
      </c>
    </row>
    <row r="654" spans="6:14" x14ac:dyDescent="0.3">
      <c r="F654" s="53">
        <f t="shared" ca="1" si="106"/>
        <v>0</v>
      </c>
      <c r="G654" s="53">
        <f t="shared" ca="1" si="107"/>
        <v>14.475298340967178</v>
      </c>
      <c r="H654" s="53">
        <f t="shared" ca="1" si="108"/>
        <v>2.6664245057071665</v>
      </c>
      <c r="I654" s="53">
        <f t="shared" ca="1" si="100"/>
        <v>0</v>
      </c>
      <c r="J654" s="53">
        <f t="shared" ca="1" si="105"/>
        <v>0</v>
      </c>
      <c r="K654" s="53">
        <f t="shared" ca="1" si="101"/>
        <v>0</v>
      </c>
      <c r="L654" s="53">
        <f t="shared" ca="1" si="102"/>
        <v>0</v>
      </c>
      <c r="M654" s="53">
        <f t="shared" ca="1" si="103"/>
        <v>0</v>
      </c>
      <c r="N654" s="53">
        <f t="shared" ca="1" si="104"/>
        <v>0</v>
      </c>
    </row>
    <row r="655" spans="6:14" x14ac:dyDescent="0.3">
      <c r="F655" s="53">
        <f t="shared" ca="1" si="106"/>
        <v>3.8976741562271839</v>
      </c>
      <c r="G655" s="53">
        <f t="shared" ca="1" si="107"/>
        <v>15.661783437425623</v>
      </c>
      <c r="H655" s="53">
        <f t="shared" ca="1" si="108"/>
        <v>13.799151941764919</v>
      </c>
      <c r="I655" s="53">
        <f t="shared" ca="1" si="100"/>
        <v>1</v>
      </c>
      <c r="J655" s="53">
        <f t="shared" ca="1" si="105"/>
        <v>-19.559457593652805</v>
      </c>
      <c r="K655" s="53">
        <f t="shared" ca="1" si="101"/>
        <v>39.534824329634048</v>
      </c>
      <c r="L655" s="53">
        <f t="shared" ca="1" si="102"/>
        <v>39.534824329634048</v>
      </c>
      <c r="M655" s="53">
        <f t="shared" ca="1" si="103"/>
        <v>39.534824329634048</v>
      </c>
      <c r="N655" s="53">
        <f t="shared" ca="1" si="104"/>
        <v>99.045015395249337</v>
      </c>
    </row>
    <row r="656" spans="6:14" x14ac:dyDescent="0.3">
      <c r="F656" s="53">
        <f t="shared" ca="1" si="106"/>
        <v>3.3860941150708328</v>
      </c>
      <c r="G656" s="53">
        <f t="shared" ca="1" si="107"/>
        <v>18.345568688266724</v>
      </c>
      <c r="H656" s="53">
        <f t="shared" ca="1" si="108"/>
        <v>20.848740981612767</v>
      </c>
      <c r="I656" s="53">
        <f t="shared" ca="1" si="100"/>
        <v>1</v>
      </c>
      <c r="J656" s="53">
        <f t="shared" ca="1" si="105"/>
        <v>-21.731662803337557</v>
      </c>
      <c r="K656" s="53">
        <f t="shared" ca="1" si="101"/>
        <v>65.049395238184346</v>
      </c>
      <c r="L656" s="53">
        <f t="shared" ca="1" si="102"/>
        <v>65.049395238184346</v>
      </c>
      <c r="M656" s="53">
        <f t="shared" ca="1" si="103"/>
        <v>65.049395238184346</v>
      </c>
      <c r="N656" s="53">
        <f t="shared" ca="1" si="104"/>
        <v>173.41652291121548</v>
      </c>
    </row>
    <row r="657" spans="6:14" x14ac:dyDescent="0.3">
      <c r="F657" s="53">
        <f t="shared" ca="1" si="106"/>
        <v>4.0536632112686179</v>
      </c>
      <c r="G657" s="53">
        <f t="shared" ca="1" si="107"/>
        <v>19.991273897338875</v>
      </c>
      <c r="H657" s="53">
        <f t="shared" ca="1" si="108"/>
        <v>8.4804253600659827</v>
      </c>
      <c r="I657" s="53">
        <f t="shared" ca="1" si="100"/>
        <v>1</v>
      </c>
      <c r="J657" s="53">
        <f t="shared" ca="1" si="105"/>
        <v>-24.044937108607492</v>
      </c>
      <c r="K657" s="53">
        <f t="shared" ca="1" si="101"/>
        <v>13.930427542925056</v>
      </c>
      <c r="L657" s="53">
        <f t="shared" ca="1" si="102"/>
        <v>13.930427542925056</v>
      </c>
      <c r="M657" s="53">
        <f t="shared" ca="1" si="103"/>
        <v>13.930427542925056</v>
      </c>
      <c r="N657" s="53">
        <f t="shared" ca="1" si="104"/>
        <v>17.746345520167676</v>
      </c>
    </row>
    <row r="658" spans="6:14" x14ac:dyDescent="0.3">
      <c r="F658" s="53">
        <f t="shared" ca="1" si="106"/>
        <v>4.7218534371988534</v>
      </c>
      <c r="G658" s="53">
        <f t="shared" ca="1" si="107"/>
        <v>14.921237059103365</v>
      </c>
      <c r="H658" s="53">
        <f t="shared" ca="1" si="108"/>
        <v>1.3352230533318787</v>
      </c>
      <c r="I658" s="53">
        <f t="shared" ca="1" si="100"/>
        <v>1</v>
      </c>
      <c r="J658" s="53">
        <f t="shared" ca="1" si="105"/>
        <v>-19.643090496302218</v>
      </c>
      <c r="K658" s="53">
        <f t="shared" ca="1" si="101"/>
        <v>-9.5803448457758513</v>
      </c>
      <c r="L658" s="53">
        <f t="shared" ca="1" si="102"/>
        <v>-9.5803448457758513</v>
      </c>
      <c r="M658" s="53">
        <f t="shared" ca="1" si="103"/>
        <v>-9.5803448457758513</v>
      </c>
      <c r="N658" s="53">
        <f t="shared" ca="1" si="104"/>
        <v>-48.384125033629772</v>
      </c>
    </row>
    <row r="659" spans="6:14" x14ac:dyDescent="0.3">
      <c r="F659" s="53">
        <f t="shared" ca="1" si="106"/>
        <v>3.0158564381649442</v>
      </c>
      <c r="G659" s="53">
        <f t="shared" ca="1" si="107"/>
        <v>20.198796907460189</v>
      </c>
      <c r="H659" s="53">
        <f t="shared" ca="1" si="108"/>
        <v>4.6497060329994584</v>
      </c>
      <c r="I659" s="53">
        <f t="shared" ca="1" si="100"/>
        <v>1</v>
      </c>
      <c r="J659" s="53">
        <f t="shared" ca="1" si="105"/>
        <v>-23.214653345625134</v>
      </c>
      <c r="K659" s="53">
        <f t="shared" ca="1" si="101"/>
        <v>-1.5999727754623549</v>
      </c>
      <c r="L659" s="53">
        <f t="shared" ca="1" si="102"/>
        <v>-1.5999727754623549</v>
      </c>
      <c r="M659" s="53">
        <f t="shared" ca="1" si="103"/>
        <v>-1.5999727754623549</v>
      </c>
      <c r="N659" s="53">
        <f t="shared" ca="1" si="104"/>
        <v>-28.014571672012199</v>
      </c>
    </row>
    <row r="660" spans="6:14" x14ac:dyDescent="0.3">
      <c r="F660" s="53">
        <f t="shared" ca="1" si="106"/>
        <v>3.4217859575978657</v>
      </c>
      <c r="G660" s="53">
        <f t="shared" ca="1" si="107"/>
        <v>16.316462681634317</v>
      </c>
      <c r="H660" s="53">
        <f t="shared" ca="1" si="108"/>
        <v>7.0073144687262321</v>
      </c>
      <c r="I660" s="53">
        <f t="shared" ca="1" si="100"/>
        <v>1</v>
      </c>
      <c r="J660" s="53">
        <f t="shared" ca="1" si="105"/>
        <v>-19.738248639232182</v>
      </c>
      <c r="K660" s="53">
        <f t="shared" ca="1" si="101"/>
        <v>11.712795193270612</v>
      </c>
      <c r="L660" s="53">
        <f t="shared" ca="1" si="102"/>
        <v>11.712795193270612</v>
      </c>
      <c r="M660" s="53">
        <f t="shared" ca="1" si="103"/>
        <v>11.712795193270612</v>
      </c>
      <c r="N660" s="53">
        <f t="shared" ca="1" si="104"/>
        <v>15.400136940579653</v>
      </c>
    </row>
    <row r="661" spans="6:14" x14ac:dyDescent="0.3">
      <c r="F661" s="53">
        <f t="shared" ca="1" si="106"/>
        <v>0</v>
      </c>
      <c r="G661" s="53">
        <f t="shared" ca="1" si="107"/>
        <v>19.732884109506205</v>
      </c>
      <c r="H661" s="53">
        <f t="shared" ca="1" si="108"/>
        <v>1.7239360112124449</v>
      </c>
      <c r="I661" s="53">
        <f t="shared" ca="1" si="100"/>
        <v>0</v>
      </c>
      <c r="J661" s="53">
        <f t="shared" ca="1" si="105"/>
        <v>0</v>
      </c>
      <c r="K661" s="53">
        <f t="shared" ca="1" si="101"/>
        <v>0</v>
      </c>
      <c r="L661" s="53">
        <f t="shared" ca="1" si="102"/>
        <v>0</v>
      </c>
      <c r="M661" s="53">
        <f t="shared" ca="1" si="103"/>
        <v>0</v>
      </c>
      <c r="N661" s="53">
        <f t="shared" ca="1" si="104"/>
        <v>0</v>
      </c>
    </row>
    <row r="662" spans="6:14" x14ac:dyDescent="0.3">
      <c r="F662" s="53">
        <f t="shared" ca="1" si="106"/>
        <v>0</v>
      </c>
      <c r="G662" s="53">
        <f t="shared" ca="1" si="107"/>
        <v>15.312145681933348</v>
      </c>
      <c r="H662" s="53">
        <f t="shared" ca="1" si="108"/>
        <v>11.561286274655611</v>
      </c>
      <c r="I662" s="53">
        <f t="shared" ca="1" si="100"/>
        <v>0</v>
      </c>
      <c r="J662" s="53">
        <f t="shared" ca="1" si="105"/>
        <v>0</v>
      </c>
      <c r="K662" s="53">
        <f t="shared" ca="1" si="101"/>
        <v>0</v>
      </c>
      <c r="L662" s="53">
        <f t="shared" ca="1" si="102"/>
        <v>0</v>
      </c>
      <c r="M662" s="53">
        <f t="shared" ca="1" si="103"/>
        <v>0</v>
      </c>
      <c r="N662" s="53">
        <f t="shared" ca="1" si="104"/>
        <v>0</v>
      </c>
    </row>
    <row r="663" spans="6:14" x14ac:dyDescent="0.3">
      <c r="F663" s="53">
        <f t="shared" ca="1" si="106"/>
        <v>3.5608256377813712</v>
      </c>
      <c r="G663" s="53">
        <f t="shared" ca="1" si="107"/>
        <v>16.252280008510542</v>
      </c>
      <c r="H663" s="53">
        <f t="shared" ca="1" si="108"/>
        <v>9.5181962522341355</v>
      </c>
      <c r="I663" s="53">
        <f t="shared" ref="I663:I726" ca="1" si="109">IF(F663=0,0,1)</f>
        <v>1</v>
      </c>
      <c r="J663" s="53">
        <f t="shared" ca="1" si="105"/>
        <v>-19.813105646291913</v>
      </c>
      <c r="K663" s="53">
        <f t="shared" ref="K663:K726" ca="1" si="110">(H663*$C$13-G663)*I663</f>
        <v>21.820505000425999</v>
      </c>
      <c r="L663" s="53">
        <f t="shared" ref="L663:L726" ca="1" si="111">(H663*$C$13-G663)*I663</f>
        <v>21.820505000425999</v>
      </c>
      <c r="M663" s="53">
        <f t="shared" ref="M663:M726" ca="1" si="112">(H663*$C$13-G663)*I663</f>
        <v>21.820505000425999</v>
      </c>
      <c r="N663" s="53">
        <f t="shared" ref="N663:N726" ca="1" si="113">SUM(J663:M663)</f>
        <v>45.648409354986086</v>
      </c>
    </row>
    <row r="664" spans="6:14" x14ac:dyDescent="0.3">
      <c r="F664" s="53">
        <f t="shared" ca="1" si="106"/>
        <v>3.8744320119445366</v>
      </c>
      <c r="G664" s="53">
        <f t="shared" ca="1" si="107"/>
        <v>16.602075284633948</v>
      </c>
      <c r="H664" s="53">
        <f t="shared" ca="1" si="108"/>
        <v>1.6098885861855967</v>
      </c>
      <c r="I664" s="53">
        <f t="shared" ca="1" si="109"/>
        <v>1</v>
      </c>
      <c r="J664" s="53">
        <f t="shared" ca="1" si="105"/>
        <v>-20.476507296578482</v>
      </c>
      <c r="K664" s="53">
        <f t="shared" ca="1" si="110"/>
        <v>-10.162520939891561</v>
      </c>
      <c r="L664" s="53">
        <f t="shared" ca="1" si="111"/>
        <v>-10.162520939891561</v>
      </c>
      <c r="M664" s="53">
        <f t="shared" ca="1" si="112"/>
        <v>-10.162520939891561</v>
      </c>
      <c r="N664" s="53">
        <f t="shared" ca="1" si="113"/>
        <v>-50.964070116253168</v>
      </c>
    </row>
    <row r="665" spans="6:14" x14ac:dyDescent="0.3">
      <c r="F665" s="53">
        <f t="shared" ca="1" si="106"/>
        <v>3.5774222710198043</v>
      </c>
      <c r="G665" s="53">
        <f t="shared" ca="1" si="107"/>
        <v>20.915228848904718</v>
      </c>
      <c r="H665" s="53">
        <f t="shared" ca="1" si="108"/>
        <v>3.1532160898891153</v>
      </c>
      <c r="I665" s="53">
        <f t="shared" ca="1" si="109"/>
        <v>1</v>
      </c>
      <c r="J665" s="53">
        <f t="shared" ca="1" si="105"/>
        <v>-24.492651119924524</v>
      </c>
      <c r="K665" s="53">
        <f t="shared" ca="1" si="110"/>
        <v>-8.3023644893482569</v>
      </c>
      <c r="L665" s="53">
        <f t="shared" ca="1" si="111"/>
        <v>-8.3023644893482569</v>
      </c>
      <c r="M665" s="53">
        <f t="shared" ca="1" si="112"/>
        <v>-8.3023644893482569</v>
      </c>
      <c r="N665" s="53">
        <f t="shared" ca="1" si="113"/>
        <v>-49.399744587969295</v>
      </c>
    </row>
    <row r="666" spans="6:14" x14ac:dyDescent="0.3">
      <c r="F666" s="53">
        <f t="shared" ca="1" si="106"/>
        <v>3.8586334719593363</v>
      </c>
      <c r="G666" s="53">
        <f t="shared" ca="1" si="107"/>
        <v>10.282558166782106</v>
      </c>
      <c r="H666" s="53">
        <f t="shared" ca="1" si="108"/>
        <v>7.9912898255182636</v>
      </c>
      <c r="I666" s="53">
        <f t="shared" ca="1" si="109"/>
        <v>1</v>
      </c>
      <c r="J666" s="53">
        <f t="shared" ca="1" si="105"/>
        <v>-14.141191638741443</v>
      </c>
      <c r="K666" s="53">
        <f t="shared" ca="1" si="110"/>
        <v>21.682601135290948</v>
      </c>
      <c r="L666" s="53">
        <f t="shared" ca="1" si="111"/>
        <v>21.682601135290948</v>
      </c>
      <c r="M666" s="53">
        <f t="shared" ca="1" si="112"/>
        <v>21.682601135290948</v>
      </c>
      <c r="N666" s="53">
        <f t="shared" ca="1" si="113"/>
        <v>50.906611767131402</v>
      </c>
    </row>
    <row r="667" spans="6:14" x14ac:dyDescent="0.3">
      <c r="F667" s="53">
        <f t="shared" ca="1" si="106"/>
        <v>0</v>
      </c>
      <c r="G667" s="53">
        <f t="shared" ca="1" si="107"/>
        <v>15.41045414830243</v>
      </c>
      <c r="H667" s="53">
        <f t="shared" ca="1" si="108"/>
        <v>6.8826811170316882</v>
      </c>
      <c r="I667" s="53">
        <f t="shared" ca="1" si="109"/>
        <v>0</v>
      </c>
      <c r="J667" s="53">
        <f t="shared" ca="1" si="105"/>
        <v>0</v>
      </c>
      <c r="K667" s="53">
        <f t="shared" ca="1" si="110"/>
        <v>0</v>
      </c>
      <c r="L667" s="53">
        <f t="shared" ca="1" si="111"/>
        <v>0</v>
      </c>
      <c r="M667" s="53">
        <f t="shared" ca="1" si="112"/>
        <v>0</v>
      </c>
      <c r="N667" s="53">
        <f t="shared" ca="1" si="113"/>
        <v>0</v>
      </c>
    </row>
    <row r="668" spans="6:14" x14ac:dyDescent="0.3">
      <c r="F668" s="53">
        <f t="shared" ca="1" si="106"/>
        <v>4.8594954750275283</v>
      </c>
      <c r="G668" s="53">
        <f t="shared" ca="1" si="107"/>
        <v>14.301625478403146</v>
      </c>
      <c r="H668" s="53">
        <f t="shared" ca="1" si="108"/>
        <v>39.562388784259753</v>
      </c>
      <c r="I668" s="53">
        <f t="shared" ca="1" si="109"/>
        <v>1</v>
      </c>
      <c r="J668" s="53">
        <f t="shared" ca="1" si="105"/>
        <v>-19.161120953430675</v>
      </c>
      <c r="K668" s="53">
        <f t="shared" ca="1" si="110"/>
        <v>143.94792965863587</v>
      </c>
      <c r="L668" s="53">
        <f t="shared" ca="1" si="111"/>
        <v>143.94792965863587</v>
      </c>
      <c r="M668" s="53">
        <f t="shared" ca="1" si="112"/>
        <v>143.94792965863587</v>
      </c>
      <c r="N668" s="53">
        <f t="shared" ca="1" si="113"/>
        <v>412.68266802247695</v>
      </c>
    </row>
    <row r="669" spans="6:14" x14ac:dyDescent="0.3">
      <c r="F669" s="53">
        <f t="shared" ca="1" si="106"/>
        <v>3.0060028747627667</v>
      </c>
      <c r="G669" s="53">
        <f t="shared" ca="1" si="107"/>
        <v>16.992379699744287</v>
      </c>
      <c r="H669" s="53">
        <f t="shared" ca="1" si="108"/>
        <v>9.2826508799902658</v>
      </c>
      <c r="I669" s="53">
        <f t="shared" ca="1" si="109"/>
        <v>1</v>
      </c>
      <c r="J669" s="53">
        <f t="shared" ca="1" si="105"/>
        <v>-19.998382574507055</v>
      </c>
      <c r="K669" s="53">
        <f t="shared" ca="1" si="110"/>
        <v>20.138223820216776</v>
      </c>
      <c r="L669" s="53">
        <f t="shared" ca="1" si="111"/>
        <v>20.138223820216776</v>
      </c>
      <c r="M669" s="53">
        <f t="shared" ca="1" si="112"/>
        <v>20.138223820216776</v>
      </c>
      <c r="N669" s="53">
        <f t="shared" ca="1" si="113"/>
        <v>40.416288886143278</v>
      </c>
    </row>
    <row r="670" spans="6:14" x14ac:dyDescent="0.3">
      <c r="F670" s="53">
        <f t="shared" ca="1" si="106"/>
        <v>4.1924205682642199</v>
      </c>
      <c r="G670" s="53">
        <f t="shared" ca="1" si="107"/>
        <v>19.063120639995766</v>
      </c>
      <c r="H670" s="53">
        <f t="shared" ca="1" si="108"/>
        <v>1.6588562726977032</v>
      </c>
      <c r="I670" s="53">
        <f t="shared" ca="1" si="109"/>
        <v>1</v>
      </c>
      <c r="J670" s="53">
        <f t="shared" ca="1" si="105"/>
        <v>-23.255541208259984</v>
      </c>
      <c r="K670" s="53">
        <f t="shared" ca="1" si="110"/>
        <v>-12.427695549204953</v>
      </c>
      <c r="L670" s="53">
        <f t="shared" ca="1" si="111"/>
        <v>-12.427695549204953</v>
      </c>
      <c r="M670" s="53">
        <f t="shared" ca="1" si="112"/>
        <v>-12.427695549204953</v>
      </c>
      <c r="N670" s="53">
        <f t="shared" ca="1" si="113"/>
        <v>-60.53862785587485</v>
      </c>
    </row>
    <row r="671" spans="6:14" x14ac:dyDescent="0.3">
      <c r="F671" s="53">
        <f t="shared" ca="1" si="106"/>
        <v>4.5497414467260926</v>
      </c>
      <c r="G671" s="53">
        <f t="shared" ca="1" si="107"/>
        <v>19.189714204659513</v>
      </c>
      <c r="H671" s="53">
        <f t="shared" ca="1" si="108"/>
        <v>3.7680218468752673</v>
      </c>
      <c r="I671" s="53">
        <f t="shared" ca="1" si="109"/>
        <v>1</v>
      </c>
      <c r="J671" s="53">
        <f t="shared" ca="1" si="105"/>
        <v>-23.739455651385605</v>
      </c>
      <c r="K671" s="53">
        <f t="shared" ca="1" si="110"/>
        <v>-4.1176268171584436</v>
      </c>
      <c r="L671" s="53">
        <f t="shared" ca="1" si="111"/>
        <v>-4.1176268171584436</v>
      </c>
      <c r="M671" s="53">
        <f t="shared" ca="1" si="112"/>
        <v>-4.1176268171584436</v>
      </c>
      <c r="N671" s="53">
        <f t="shared" ca="1" si="113"/>
        <v>-36.092336102860941</v>
      </c>
    </row>
    <row r="672" spans="6:14" x14ac:dyDescent="0.3">
      <c r="F672" s="53">
        <f t="shared" ca="1" si="106"/>
        <v>0</v>
      </c>
      <c r="G672" s="53">
        <f t="shared" ca="1" si="107"/>
        <v>18.518087707776392</v>
      </c>
      <c r="H672" s="53">
        <f t="shared" ca="1" si="108"/>
        <v>18.14847178521654</v>
      </c>
      <c r="I672" s="53">
        <f t="shared" ca="1" si="109"/>
        <v>0</v>
      </c>
      <c r="J672" s="53">
        <f t="shared" ca="1" si="105"/>
        <v>0</v>
      </c>
      <c r="K672" s="53">
        <f t="shared" ca="1" si="110"/>
        <v>0</v>
      </c>
      <c r="L672" s="53">
        <f t="shared" ca="1" si="111"/>
        <v>0</v>
      </c>
      <c r="M672" s="53">
        <f t="shared" ca="1" si="112"/>
        <v>0</v>
      </c>
      <c r="N672" s="53">
        <f t="shared" ca="1" si="113"/>
        <v>0</v>
      </c>
    </row>
    <row r="673" spans="6:14" x14ac:dyDescent="0.3">
      <c r="F673" s="53">
        <f t="shared" ca="1" si="106"/>
        <v>0</v>
      </c>
      <c r="G673" s="53">
        <f t="shared" ca="1" si="107"/>
        <v>14.602048569304628</v>
      </c>
      <c r="H673" s="53">
        <f t="shared" ca="1" si="108"/>
        <v>5.4327005187954596</v>
      </c>
      <c r="I673" s="53">
        <f t="shared" ca="1" si="109"/>
        <v>0</v>
      </c>
      <c r="J673" s="53">
        <f t="shared" ca="1" si="105"/>
        <v>0</v>
      </c>
      <c r="K673" s="53">
        <f t="shared" ca="1" si="110"/>
        <v>0</v>
      </c>
      <c r="L673" s="53">
        <f t="shared" ca="1" si="111"/>
        <v>0</v>
      </c>
      <c r="M673" s="53">
        <f t="shared" ca="1" si="112"/>
        <v>0</v>
      </c>
      <c r="N673" s="53">
        <f t="shared" ca="1" si="113"/>
        <v>0</v>
      </c>
    </row>
    <row r="674" spans="6:14" x14ac:dyDescent="0.3">
      <c r="F674" s="53">
        <f t="shared" ca="1" si="106"/>
        <v>3.0308976244955241</v>
      </c>
      <c r="G674" s="53">
        <f t="shared" ca="1" si="107"/>
        <v>12.353265993516265</v>
      </c>
      <c r="H674" s="53">
        <f t="shared" ca="1" si="108"/>
        <v>17.437017189936277</v>
      </c>
      <c r="I674" s="53">
        <f t="shared" ca="1" si="109"/>
        <v>1</v>
      </c>
      <c r="J674" s="53">
        <f t="shared" ca="1" si="105"/>
        <v>-15.38416361801179</v>
      </c>
      <c r="K674" s="53">
        <f t="shared" ca="1" si="110"/>
        <v>57.394802766228842</v>
      </c>
      <c r="L674" s="53">
        <f t="shared" ca="1" si="111"/>
        <v>57.394802766228842</v>
      </c>
      <c r="M674" s="53">
        <f t="shared" ca="1" si="112"/>
        <v>57.394802766228842</v>
      </c>
      <c r="N674" s="53">
        <f t="shared" ca="1" si="113"/>
        <v>156.80024468067475</v>
      </c>
    </row>
    <row r="675" spans="6:14" x14ac:dyDescent="0.3">
      <c r="F675" s="53">
        <f t="shared" ca="1" si="106"/>
        <v>4.2409959192450506</v>
      </c>
      <c r="G675" s="53">
        <f t="shared" ca="1" si="107"/>
        <v>9.9144245304708232</v>
      </c>
      <c r="H675" s="53">
        <f t="shared" ca="1" si="108"/>
        <v>13.471379102380247</v>
      </c>
      <c r="I675" s="53">
        <f t="shared" ca="1" si="109"/>
        <v>1</v>
      </c>
      <c r="J675" s="53">
        <f t="shared" ca="1" si="105"/>
        <v>-14.155420449715873</v>
      </c>
      <c r="K675" s="53">
        <f t="shared" ca="1" si="110"/>
        <v>43.971091879050164</v>
      </c>
      <c r="L675" s="53">
        <f t="shared" ca="1" si="111"/>
        <v>43.971091879050164</v>
      </c>
      <c r="M675" s="53">
        <f t="shared" ca="1" si="112"/>
        <v>43.971091879050164</v>
      </c>
      <c r="N675" s="53">
        <f t="shared" ca="1" si="113"/>
        <v>117.75785518743461</v>
      </c>
    </row>
    <row r="676" spans="6:14" x14ac:dyDescent="0.3">
      <c r="F676" s="53">
        <f t="shared" ca="1" si="106"/>
        <v>4.8159654107983414</v>
      </c>
      <c r="G676" s="53">
        <f t="shared" ca="1" si="107"/>
        <v>13.226880359674986</v>
      </c>
      <c r="H676" s="53">
        <f t="shared" ca="1" si="108"/>
        <v>5.8736344821932483E-2</v>
      </c>
      <c r="I676" s="53">
        <f t="shared" ca="1" si="109"/>
        <v>1</v>
      </c>
      <c r="J676" s="53">
        <f t="shared" ca="1" si="105"/>
        <v>-18.042845770473328</v>
      </c>
      <c r="K676" s="53">
        <f t="shared" ca="1" si="110"/>
        <v>-12.991934980387256</v>
      </c>
      <c r="L676" s="53">
        <f t="shared" ca="1" si="111"/>
        <v>-12.991934980387256</v>
      </c>
      <c r="M676" s="53">
        <f t="shared" ca="1" si="112"/>
        <v>-12.991934980387256</v>
      </c>
      <c r="N676" s="53">
        <f t="shared" ca="1" si="113"/>
        <v>-57.018650711635097</v>
      </c>
    </row>
    <row r="677" spans="6:14" x14ac:dyDescent="0.3">
      <c r="F677" s="53">
        <f t="shared" ca="1" si="106"/>
        <v>3.2699004151785527</v>
      </c>
      <c r="G677" s="53">
        <f t="shared" ca="1" si="107"/>
        <v>15.019208199438511</v>
      </c>
      <c r="H677" s="53">
        <f t="shared" ca="1" si="108"/>
        <v>7.2144227250353392</v>
      </c>
      <c r="I677" s="53">
        <f t="shared" ca="1" si="109"/>
        <v>1</v>
      </c>
      <c r="J677" s="53">
        <f t="shared" ca="1" si="105"/>
        <v>-18.289108614617064</v>
      </c>
      <c r="K677" s="53">
        <f t="shared" ca="1" si="110"/>
        <v>13.838482700702846</v>
      </c>
      <c r="L677" s="53">
        <f t="shared" ca="1" si="111"/>
        <v>13.838482700702846</v>
      </c>
      <c r="M677" s="53">
        <f t="shared" ca="1" si="112"/>
        <v>13.838482700702846</v>
      </c>
      <c r="N677" s="53">
        <f t="shared" ca="1" si="113"/>
        <v>23.226339487491472</v>
      </c>
    </row>
    <row r="678" spans="6:14" x14ac:dyDescent="0.3">
      <c r="F678" s="53">
        <f t="shared" ca="1" si="106"/>
        <v>0</v>
      </c>
      <c r="G678" s="53">
        <f t="shared" ca="1" si="107"/>
        <v>17.895461689757848</v>
      </c>
      <c r="H678" s="53">
        <f t="shared" ca="1" si="108"/>
        <v>0.38242223356112842</v>
      </c>
      <c r="I678" s="53">
        <f t="shared" ca="1" si="109"/>
        <v>0</v>
      </c>
      <c r="J678" s="53">
        <f t="shared" ca="1" si="105"/>
        <v>0</v>
      </c>
      <c r="K678" s="53">
        <f t="shared" ca="1" si="110"/>
        <v>0</v>
      </c>
      <c r="L678" s="53">
        <f t="shared" ca="1" si="111"/>
        <v>0</v>
      </c>
      <c r="M678" s="53">
        <f t="shared" ca="1" si="112"/>
        <v>0</v>
      </c>
      <c r="N678" s="53">
        <f t="shared" ca="1" si="113"/>
        <v>0</v>
      </c>
    </row>
    <row r="679" spans="6:14" x14ac:dyDescent="0.3">
      <c r="F679" s="53">
        <f t="shared" ca="1" si="106"/>
        <v>3.0378791199803312</v>
      </c>
      <c r="G679" s="53">
        <f t="shared" ca="1" si="107"/>
        <v>15.887244824513726</v>
      </c>
      <c r="H679" s="53">
        <f t="shared" ca="1" si="108"/>
        <v>0.13583117225374905</v>
      </c>
      <c r="I679" s="53">
        <f t="shared" ca="1" si="109"/>
        <v>1</v>
      </c>
      <c r="J679" s="53">
        <f t="shared" ca="1" si="105"/>
        <v>-18.925123944494057</v>
      </c>
      <c r="K679" s="53">
        <f t="shared" ca="1" si="110"/>
        <v>-15.343920135498729</v>
      </c>
      <c r="L679" s="53">
        <f t="shared" ca="1" si="111"/>
        <v>-15.343920135498729</v>
      </c>
      <c r="M679" s="53">
        <f t="shared" ca="1" si="112"/>
        <v>-15.343920135498729</v>
      </c>
      <c r="N679" s="53">
        <f t="shared" ca="1" si="113"/>
        <v>-64.956884350990251</v>
      </c>
    </row>
    <row r="680" spans="6:14" x14ac:dyDescent="0.3">
      <c r="F680" s="53">
        <f t="shared" ca="1" si="106"/>
        <v>3.1129159267112421</v>
      </c>
      <c r="G680" s="53">
        <f t="shared" ca="1" si="107"/>
        <v>15.444589942713078</v>
      </c>
      <c r="H680" s="53">
        <f t="shared" ca="1" si="108"/>
        <v>8.0361242367424879</v>
      </c>
      <c r="I680" s="53">
        <f t="shared" ca="1" si="109"/>
        <v>1</v>
      </c>
      <c r="J680" s="53">
        <f t="shared" ca="1" si="105"/>
        <v>-18.557505869424318</v>
      </c>
      <c r="K680" s="53">
        <f t="shared" ca="1" si="110"/>
        <v>16.699907004256872</v>
      </c>
      <c r="L680" s="53">
        <f t="shared" ca="1" si="111"/>
        <v>16.699907004256872</v>
      </c>
      <c r="M680" s="53">
        <f t="shared" ca="1" si="112"/>
        <v>16.699907004256872</v>
      </c>
      <c r="N680" s="53">
        <f t="shared" ca="1" si="113"/>
        <v>31.542215143346297</v>
      </c>
    </row>
    <row r="681" spans="6:14" x14ac:dyDescent="0.3">
      <c r="F681" s="53">
        <f t="shared" ca="1" si="106"/>
        <v>4.1511226020718563</v>
      </c>
      <c r="G681" s="53">
        <f t="shared" ca="1" si="107"/>
        <v>16.752761154943681</v>
      </c>
      <c r="H681" s="53">
        <f t="shared" ca="1" si="108"/>
        <v>3.1884944547952569</v>
      </c>
      <c r="I681" s="53">
        <f t="shared" ca="1" si="109"/>
        <v>1</v>
      </c>
      <c r="J681" s="53">
        <f t="shared" ca="1" si="105"/>
        <v>-20.903883757015535</v>
      </c>
      <c r="K681" s="53">
        <f t="shared" ca="1" si="110"/>
        <v>-3.9987833357626528</v>
      </c>
      <c r="L681" s="53">
        <f t="shared" ca="1" si="111"/>
        <v>-3.9987833357626528</v>
      </c>
      <c r="M681" s="53">
        <f t="shared" ca="1" si="112"/>
        <v>-3.9987833357626528</v>
      </c>
      <c r="N681" s="53">
        <f t="shared" ca="1" si="113"/>
        <v>-32.900233764303493</v>
      </c>
    </row>
    <row r="682" spans="6:14" x14ac:dyDescent="0.3">
      <c r="F682" s="53">
        <f t="shared" ca="1" si="106"/>
        <v>4.9139130969226219</v>
      </c>
      <c r="G682" s="53">
        <f t="shared" ca="1" si="107"/>
        <v>15.59173737481775</v>
      </c>
      <c r="H682" s="53">
        <f t="shared" ca="1" si="108"/>
        <v>2.1160332742973664</v>
      </c>
      <c r="I682" s="53">
        <f t="shared" ca="1" si="109"/>
        <v>1</v>
      </c>
      <c r="J682" s="53">
        <f t="shared" ca="1" si="105"/>
        <v>-20.505650471740374</v>
      </c>
      <c r="K682" s="53">
        <f t="shared" ca="1" si="110"/>
        <v>-7.1276042776282846</v>
      </c>
      <c r="L682" s="53">
        <f t="shared" ca="1" si="111"/>
        <v>-7.1276042776282846</v>
      </c>
      <c r="M682" s="53">
        <f t="shared" ca="1" si="112"/>
        <v>-7.1276042776282846</v>
      </c>
      <c r="N682" s="53">
        <f t="shared" ca="1" si="113"/>
        <v>-41.888463304625233</v>
      </c>
    </row>
    <row r="683" spans="6:14" x14ac:dyDescent="0.3">
      <c r="F683" s="53">
        <f t="shared" ca="1" si="106"/>
        <v>4.7745815145950345</v>
      </c>
      <c r="G683" s="53">
        <f t="shared" ca="1" si="107"/>
        <v>16.954045948676193</v>
      </c>
      <c r="H683" s="53">
        <f t="shared" ca="1" si="108"/>
        <v>19.81173410290052</v>
      </c>
      <c r="I683" s="53">
        <f t="shared" ca="1" si="109"/>
        <v>1</v>
      </c>
      <c r="J683" s="53">
        <f t="shared" ca="1" si="105"/>
        <v>-21.728627463271227</v>
      </c>
      <c r="K683" s="53">
        <f t="shared" ca="1" si="110"/>
        <v>62.292890462925882</v>
      </c>
      <c r="L683" s="53">
        <f t="shared" ca="1" si="111"/>
        <v>62.292890462925882</v>
      </c>
      <c r="M683" s="53">
        <f t="shared" ca="1" si="112"/>
        <v>62.292890462925882</v>
      </c>
      <c r="N683" s="53">
        <f t="shared" ca="1" si="113"/>
        <v>165.15004392550642</v>
      </c>
    </row>
    <row r="684" spans="6:14" x14ac:dyDescent="0.3">
      <c r="F684" s="53">
        <f t="shared" ca="1" si="106"/>
        <v>4.5656450979570282</v>
      </c>
      <c r="G684" s="53">
        <f t="shared" ca="1" si="107"/>
        <v>15.563453089858269</v>
      </c>
      <c r="H684" s="53">
        <f t="shared" ca="1" si="108"/>
        <v>4.8650309708368793</v>
      </c>
      <c r="I684" s="53">
        <f t="shared" ca="1" si="109"/>
        <v>1</v>
      </c>
      <c r="J684" s="53">
        <f t="shared" ca="1" si="105"/>
        <v>-20.129098187815298</v>
      </c>
      <c r="K684" s="53">
        <f t="shared" ca="1" si="110"/>
        <v>3.8966707934892479</v>
      </c>
      <c r="L684" s="53">
        <f t="shared" ca="1" si="111"/>
        <v>3.8966707934892479</v>
      </c>
      <c r="M684" s="53">
        <f t="shared" ca="1" si="112"/>
        <v>3.8966707934892479</v>
      </c>
      <c r="N684" s="53">
        <f t="shared" ca="1" si="113"/>
        <v>-8.4390858073475563</v>
      </c>
    </row>
    <row r="685" spans="6:14" x14ac:dyDescent="0.3">
      <c r="F685" s="53">
        <f t="shared" ca="1" si="106"/>
        <v>3.9166633337607908</v>
      </c>
      <c r="G685" s="53">
        <f t="shared" ca="1" si="107"/>
        <v>16.190854769580085</v>
      </c>
      <c r="H685" s="53">
        <f t="shared" ca="1" si="108"/>
        <v>0.16515742865686958</v>
      </c>
      <c r="I685" s="53">
        <f t="shared" ca="1" si="109"/>
        <v>1</v>
      </c>
      <c r="J685" s="53">
        <f t="shared" ca="1" si="105"/>
        <v>-20.107518103340876</v>
      </c>
      <c r="K685" s="53">
        <f t="shared" ca="1" si="110"/>
        <v>-15.530225054952606</v>
      </c>
      <c r="L685" s="53">
        <f t="shared" ca="1" si="111"/>
        <v>-15.530225054952606</v>
      </c>
      <c r="M685" s="53">
        <f t="shared" ca="1" si="112"/>
        <v>-15.530225054952606</v>
      </c>
      <c r="N685" s="53">
        <f t="shared" ca="1" si="113"/>
        <v>-66.698193268198693</v>
      </c>
    </row>
    <row r="686" spans="6:14" x14ac:dyDescent="0.3">
      <c r="F686" s="53">
        <f t="shared" ca="1" si="106"/>
        <v>4.5088953024759775</v>
      </c>
      <c r="G686" s="53">
        <f t="shared" ca="1" si="107"/>
        <v>16.57884226821049</v>
      </c>
      <c r="H686" s="53">
        <f t="shared" ca="1" si="108"/>
        <v>0.97512693386255966</v>
      </c>
      <c r="I686" s="53">
        <f t="shared" ca="1" si="109"/>
        <v>1</v>
      </c>
      <c r="J686" s="53">
        <f t="shared" ca="1" si="105"/>
        <v>-21.087737570686468</v>
      </c>
      <c r="K686" s="53">
        <f t="shared" ca="1" si="110"/>
        <v>-12.678334532760251</v>
      </c>
      <c r="L686" s="53">
        <f t="shared" ca="1" si="111"/>
        <v>-12.678334532760251</v>
      </c>
      <c r="M686" s="53">
        <f t="shared" ca="1" si="112"/>
        <v>-12.678334532760251</v>
      </c>
      <c r="N686" s="53">
        <f t="shared" ca="1" si="113"/>
        <v>-59.122741168967224</v>
      </c>
    </row>
    <row r="687" spans="6:14" x14ac:dyDescent="0.3">
      <c r="F687" s="53">
        <f t="shared" ca="1" si="106"/>
        <v>3.5479487402497858</v>
      </c>
      <c r="G687" s="53">
        <f t="shared" ca="1" si="107"/>
        <v>13.776058090777576</v>
      </c>
      <c r="H687" s="53">
        <f t="shared" ca="1" si="108"/>
        <v>1.337423776115765</v>
      </c>
      <c r="I687" s="53">
        <f t="shared" ca="1" si="109"/>
        <v>1</v>
      </c>
      <c r="J687" s="53">
        <f t="shared" ca="1" si="105"/>
        <v>-17.324006831027361</v>
      </c>
      <c r="K687" s="53">
        <f t="shared" ca="1" si="110"/>
        <v>-8.4263629863145155</v>
      </c>
      <c r="L687" s="53">
        <f t="shared" ca="1" si="111"/>
        <v>-8.4263629863145155</v>
      </c>
      <c r="M687" s="53">
        <f t="shared" ca="1" si="112"/>
        <v>-8.4263629863145155</v>
      </c>
      <c r="N687" s="53">
        <f t="shared" ca="1" si="113"/>
        <v>-42.603095789970908</v>
      </c>
    </row>
    <row r="688" spans="6:14" x14ac:dyDescent="0.3">
      <c r="F688" s="53">
        <f t="shared" ca="1" si="106"/>
        <v>3.5195073948483273</v>
      </c>
      <c r="G688" s="53">
        <f t="shared" ca="1" si="107"/>
        <v>13.257623413064861</v>
      </c>
      <c r="H688" s="53">
        <f t="shared" ca="1" si="108"/>
        <v>10.270546172248517</v>
      </c>
      <c r="I688" s="53">
        <f t="shared" ca="1" si="109"/>
        <v>1</v>
      </c>
      <c r="J688" s="53">
        <f t="shared" ca="1" si="105"/>
        <v>-16.777130807913188</v>
      </c>
      <c r="K688" s="53">
        <f t="shared" ca="1" si="110"/>
        <v>27.824561275929206</v>
      </c>
      <c r="L688" s="53">
        <f t="shared" ca="1" si="111"/>
        <v>27.824561275929206</v>
      </c>
      <c r="M688" s="53">
        <f t="shared" ca="1" si="112"/>
        <v>27.824561275929206</v>
      </c>
      <c r="N688" s="53">
        <f t="shared" ca="1" si="113"/>
        <v>66.696553019874429</v>
      </c>
    </row>
    <row r="689" spans="6:14" x14ac:dyDescent="0.3">
      <c r="F689" s="53">
        <f t="shared" ca="1" si="106"/>
        <v>3.0013279204445773</v>
      </c>
      <c r="G689" s="53">
        <f t="shared" ca="1" si="107"/>
        <v>16.956472253427826</v>
      </c>
      <c r="H689" s="53">
        <f t="shared" ca="1" si="108"/>
        <v>2.6626438391046205</v>
      </c>
      <c r="I689" s="53">
        <f t="shared" ca="1" si="109"/>
        <v>1</v>
      </c>
      <c r="J689" s="53">
        <f t="shared" ca="1" si="105"/>
        <v>-19.957800173872403</v>
      </c>
      <c r="K689" s="53">
        <f t="shared" ca="1" si="110"/>
        <v>-6.3058968970093439</v>
      </c>
      <c r="L689" s="53">
        <f t="shared" ca="1" si="111"/>
        <v>-6.3058968970093439</v>
      </c>
      <c r="M689" s="53">
        <f t="shared" ca="1" si="112"/>
        <v>-6.3058968970093439</v>
      </c>
      <c r="N689" s="53">
        <f t="shared" ca="1" si="113"/>
        <v>-38.875490864900442</v>
      </c>
    </row>
    <row r="690" spans="6:14" x14ac:dyDescent="0.3">
      <c r="F690" s="53">
        <f t="shared" ca="1" si="106"/>
        <v>4.9882052975367843</v>
      </c>
      <c r="G690" s="53">
        <f t="shared" ca="1" si="107"/>
        <v>16.171017329596349</v>
      </c>
      <c r="H690" s="53">
        <f t="shared" ca="1" si="108"/>
        <v>5.7020338341901349</v>
      </c>
      <c r="I690" s="53">
        <f t="shared" ca="1" si="109"/>
        <v>1</v>
      </c>
      <c r="J690" s="53">
        <f t="shared" ca="1" si="105"/>
        <v>-21.159222627133133</v>
      </c>
      <c r="K690" s="53">
        <f t="shared" ca="1" si="110"/>
        <v>6.6371180071641902</v>
      </c>
      <c r="L690" s="53">
        <f t="shared" ca="1" si="111"/>
        <v>6.6371180071641902</v>
      </c>
      <c r="M690" s="53">
        <f t="shared" ca="1" si="112"/>
        <v>6.6371180071641902</v>
      </c>
      <c r="N690" s="53">
        <f t="shared" ca="1" si="113"/>
        <v>-1.2478686056405621</v>
      </c>
    </row>
    <row r="691" spans="6:14" x14ac:dyDescent="0.3">
      <c r="F691" s="53">
        <f t="shared" ca="1" si="106"/>
        <v>3.2038649748021597</v>
      </c>
      <c r="G691" s="53">
        <f t="shared" ca="1" si="107"/>
        <v>15.050830227432549</v>
      </c>
      <c r="H691" s="53">
        <f t="shared" ca="1" si="108"/>
        <v>11.507413623738438</v>
      </c>
      <c r="I691" s="53">
        <f t="shared" ca="1" si="109"/>
        <v>1</v>
      </c>
      <c r="J691" s="53">
        <f t="shared" ca="1" si="105"/>
        <v>-18.254695202234707</v>
      </c>
      <c r="K691" s="53">
        <f t="shared" ca="1" si="110"/>
        <v>30.978824267521205</v>
      </c>
      <c r="L691" s="53">
        <f t="shared" ca="1" si="111"/>
        <v>30.978824267521205</v>
      </c>
      <c r="M691" s="53">
        <f t="shared" ca="1" si="112"/>
        <v>30.978824267521205</v>
      </c>
      <c r="N691" s="53">
        <f t="shared" ca="1" si="113"/>
        <v>74.6817776003289</v>
      </c>
    </row>
    <row r="692" spans="6:14" x14ac:dyDescent="0.3">
      <c r="F692" s="53">
        <f t="shared" ca="1" si="106"/>
        <v>3.8245047179854748</v>
      </c>
      <c r="G692" s="53">
        <f t="shared" ca="1" si="107"/>
        <v>15.099327880344186</v>
      </c>
      <c r="H692" s="53">
        <f t="shared" ca="1" si="108"/>
        <v>2.769237061139783</v>
      </c>
      <c r="I692" s="53">
        <f t="shared" ca="1" si="109"/>
        <v>1</v>
      </c>
      <c r="J692" s="53">
        <f t="shared" ca="1" si="105"/>
        <v>-18.92383259832966</v>
      </c>
      <c r="K692" s="53">
        <f t="shared" ca="1" si="110"/>
        <v>-4.0223796357850539</v>
      </c>
      <c r="L692" s="53">
        <f t="shared" ca="1" si="111"/>
        <v>-4.0223796357850539</v>
      </c>
      <c r="M692" s="53">
        <f t="shared" ca="1" si="112"/>
        <v>-4.0223796357850539</v>
      </c>
      <c r="N692" s="53">
        <f t="shared" ca="1" si="113"/>
        <v>-30.990971505684822</v>
      </c>
    </row>
    <row r="693" spans="6:14" x14ac:dyDescent="0.3">
      <c r="F693" s="53">
        <f t="shared" ca="1" si="106"/>
        <v>3.3949399934437436</v>
      </c>
      <c r="G693" s="53">
        <f t="shared" ca="1" si="107"/>
        <v>14.649024374214994</v>
      </c>
      <c r="H693" s="53">
        <f t="shared" ca="1" si="108"/>
        <v>22.289133435193289</v>
      </c>
      <c r="I693" s="53">
        <f t="shared" ca="1" si="109"/>
        <v>1</v>
      </c>
      <c r="J693" s="53">
        <f t="shared" ca="1" si="105"/>
        <v>-18.043964367658738</v>
      </c>
      <c r="K693" s="53">
        <f t="shared" ca="1" si="110"/>
        <v>74.507509366558168</v>
      </c>
      <c r="L693" s="53">
        <f t="shared" ca="1" si="111"/>
        <v>74.507509366558168</v>
      </c>
      <c r="M693" s="53">
        <f t="shared" ca="1" si="112"/>
        <v>74.507509366558168</v>
      </c>
      <c r="N693" s="53">
        <f t="shared" ca="1" si="113"/>
        <v>205.47856373201577</v>
      </c>
    </row>
    <row r="694" spans="6:14" x14ac:dyDescent="0.3">
      <c r="F694" s="53">
        <f t="shared" ca="1" si="106"/>
        <v>0</v>
      </c>
      <c r="G694" s="53">
        <f t="shared" ca="1" si="107"/>
        <v>18.83817258826965</v>
      </c>
      <c r="H694" s="53">
        <f t="shared" ca="1" si="108"/>
        <v>8.8919281943317916</v>
      </c>
      <c r="I694" s="53">
        <f t="shared" ca="1" si="109"/>
        <v>0</v>
      </c>
      <c r="J694" s="53">
        <f t="shared" ca="1" si="105"/>
        <v>0</v>
      </c>
      <c r="K694" s="53">
        <f t="shared" ca="1" si="110"/>
        <v>0</v>
      </c>
      <c r="L694" s="53">
        <f t="shared" ca="1" si="111"/>
        <v>0</v>
      </c>
      <c r="M694" s="53">
        <f t="shared" ca="1" si="112"/>
        <v>0</v>
      </c>
      <c r="N694" s="53">
        <f t="shared" ca="1" si="113"/>
        <v>0</v>
      </c>
    </row>
    <row r="695" spans="6:14" x14ac:dyDescent="0.3">
      <c r="F695" s="53">
        <f t="shared" ca="1" si="106"/>
        <v>3.3876610529549422</v>
      </c>
      <c r="G695" s="53">
        <f t="shared" ca="1" si="107"/>
        <v>15.135344014725508</v>
      </c>
      <c r="H695" s="53">
        <f t="shared" ca="1" si="108"/>
        <v>7.5718585629550068</v>
      </c>
      <c r="I695" s="53">
        <f t="shared" ca="1" si="109"/>
        <v>1</v>
      </c>
      <c r="J695" s="53">
        <f t="shared" ca="1" si="105"/>
        <v>-18.523005067680451</v>
      </c>
      <c r="K695" s="53">
        <f t="shared" ca="1" si="110"/>
        <v>15.152090237094519</v>
      </c>
      <c r="L695" s="53">
        <f t="shared" ca="1" si="111"/>
        <v>15.152090237094519</v>
      </c>
      <c r="M695" s="53">
        <f t="shared" ca="1" si="112"/>
        <v>15.152090237094519</v>
      </c>
      <c r="N695" s="53">
        <f t="shared" ca="1" si="113"/>
        <v>26.933265643603107</v>
      </c>
    </row>
    <row r="696" spans="6:14" x14ac:dyDescent="0.3">
      <c r="F696" s="53">
        <f t="shared" ca="1" si="106"/>
        <v>0</v>
      </c>
      <c r="G696" s="53">
        <f t="shared" ca="1" si="107"/>
        <v>12.49908932349337</v>
      </c>
      <c r="H696" s="53">
        <f t="shared" ca="1" si="108"/>
        <v>1.9241641226369861</v>
      </c>
      <c r="I696" s="53">
        <f t="shared" ca="1" si="109"/>
        <v>0</v>
      </c>
      <c r="J696" s="53">
        <f t="shared" ca="1" si="105"/>
        <v>0</v>
      </c>
      <c r="K696" s="53">
        <f t="shared" ca="1" si="110"/>
        <v>0</v>
      </c>
      <c r="L696" s="53">
        <f t="shared" ca="1" si="111"/>
        <v>0</v>
      </c>
      <c r="M696" s="53">
        <f t="shared" ca="1" si="112"/>
        <v>0</v>
      </c>
      <c r="N696" s="53">
        <f t="shared" ca="1" si="113"/>
        <v>0</v>
      </c>
    </row>
    <row r="697" spans="6:14" x14ac:dyDescent="0.3">
      <c r="F697" s="53">
        <f t="shared" ca="1" si="106"/>
        <v>4.2296070064832865</v>
      </c>
      <c r="G697" s="53">
        <f t="shared" ca="1" si="107"/>
        <v>18.303261461628789</v>
      </c>
      <c r="H697" s="53">
        <f t="shared" ca="1" si="108"/>
        <v>4.5412479243097756</v>
      </c>
      <c r="I697" s="53">
        <f t="shared" ca="1" si="109"/>
        <v>1</v>
      </c>
      <c r="J697" s="53">
        <f t="shared" ca="1" si="105"/>
        <v>-22.532868468112078</v>
      </c>
      <c r="K697" s="53">
        <f t="shared" ca="1" si="110"/>
        <v>-0.13826976438968686</v>
      </c>
      <c r="L697" s="53">
        <f t="shared" ca="1" si="111"/>
        <v>-0.13826976438968686</v>
      </c>
      <c r="M697" s="53">
        <f t="shared" ca="1" si="112"/>
        <v>-0.13826976438968686</v>
      </c>
      <c r="N697" s="53">
        <f t="shared" ca="1" si="113"/>
        <v>-22.947677761281138</v>
      </c>
    </row>
    <row r="698" spans="6:14" x14ac:dyDescent="0.3">
      <c r="F698" s="53">
        <f t="shared" ca="1" si="106"/>
        <v>3.408836500023841</v>
      </c>
      <c r="G698" s="53">
        <f t="shared" ca="1" si="107"/>
        <v>17.132133568258325</v>
      </c>
      <c r="H698" s="53">
        <f t="shared" ca="1" si="108"/>
        <v>0.29107871500136728</v>
      </c>
      <c r="I698" s="53">
        <f t="shared" ca="1" si="109"/>
        <v>1</v>
      </c>
      <c r="J698" s="53">
        <f t="shared" ca="1" si="105"/>
        <v>-20.540970068282167</v>
      </c>
      <c r="K698" s="53">
        <f t="shared" ca="1" si="110"/>
        <v>-15.967818708252857</v>
      </c>
      <c r="L698" s="53">
        <f t="shared" ca="1" si="111"/>
        <v>-15.967818708252857</v>
      </c>
      <c r="M698" s="53">
        <f t="shared" ca="1" si="112"/>
        <v>-15.967818708252857</v>
      </c>
      <c r="N698" s="53">
        <f t="shared" ca="1" si="113"/>
        <v>-68.444426193040741</v>
      </c>
    </row>
    <row r="699" spans="6:14" x14ac:dyDescent="0.3">
      <c r="F699" s="53">
        <f t="shared" ca="1" si="106"/>
        <v>0</v>
      </c>
      <c r="G699" s="53">
        <f t="shared" ca="1" si="107"/>
        <v>14.634622480827268</v>
      </c>
      <c r="H699" s="53">
        <f t="shared" ca="1" si="108"/>
        <v>20.964863321109828</v>
      </c>
      <c r="I699" s="53">
        <f t="shared" ca="1" si="109"/>
        <v>0</v>
      </c>
      <c r="J699" s="53">
        <f t="shared" ca="1" si="105"/>
        <v>0</v>
      </c>
      <c r="K699" s="53">
        <f t="shared" ca="1" si="110"/>
        <v>0</v>
      </c>
      <c r="L699" s="53">
        <f t="shared" ca="1" si="111"/>
        <v>0</v>
      </c>
      <c r="M699" s="53">
        <f t="shared" ca="1" si="112"/>
        <v>0</v>
      </c>
      <c r="N699" s="53">
        <f t="shared" ca="1" si="113"/>
        <v>0</v>
      </c>
    </row>
    <row r="700" spans="6:14" x14ac:dyDescent="0.3">
      <c r="F700" s="53">
        <f t="shared" ca="1" si="106"/>
        <v>3.3080184853208343</v>
      </c>
      <c r="G700" s="53">
        <f t="shared" ca="1" si="107"/>
        <v>13.146669296383363</v>
      </c>
      <c r="H700" s="53">
        <f t="shared" ca="1" si="108"/>
        <v>9.4168029606636683</v>
      </c>
      <c r="I700" s="53">
        <f t="shared" ca="1" si="109"/>
        <v>1</v>
      </c>
      <c r="J700" s="53">
        <f t="shared" ca="1" si="105"/>
        <v>-16.454687781704198</v>
      </c>
      <c r="K700" s="53">
        <f t="shared" ca="1" si="110"/>
        <v>24.520542546271308</v>
      </c>
      <c r="L700" s="53">
        <f t="shared" ca="1" si="111"/>
        <v>24.520542546271308</v>
      </c>
      <c r="M700" s="53">
        <f t="shared" ca="1" si="112"/>
        <v>24.520542546271308</v>
      </c>
      <c r="N700" s="53">
        <f t="shared" ca="1" si="113"/>
        <v>57.10693985710973</v>
      </c>
    </row>
    <row r="701" spans="6:14" x14ac:dyDescent="0.3">
      <c r="F701" s="53">
        <f t="shared" ca="1" si="106"/>
        <v>3.5468621188748122</v>
      </c>
      <c r="G701" s="53">
        <f t="shared" ca="1" si="107"/>
        <v>17.918499986616975</v>
      </c>
      <c r="H701" s="53">
        <f t="shared" ca="1" si="108"/>
        <v>8.2572611246810599</v>
      </c>
      <c r="I701" s="53">
        <f t="shared" ca="1" si="109"/>
        <v>1</v>
      </c>
      <c r="J701" s="53">
        <f t="shared" ca="1" si="105"/>
        <v>-21.465362105491788</v>
      </c>
      <c r="K701" s="53">
        <f t="shared" ca="1" si="110"/>
        <v>15.110544512107264</v>
      </c>
      <c r="L701" s="53">
        <f t="shared" ca="1" si="111"/>
        <v>15.110544512107264</v>
      </c>
      <c r="M701" s="53">
        <f t="shared" ca="1" si="112"/>
        <v>15.110544512107264</v>
      </c>
      <c r="N701" s="53">
        <f t="shared" ca="1" si="113"/>
        <v>23.866271430830004</v>
      </c>
    </row>
    <row r="702" spans="6:14" x14ac:dyDescent="0.3">
      <c r="F702" s="53">
        <f t="shared" ca="1" si="106"/>
        <v>3.7559030908112923</v>
      </c>
      <c r="G702" s="53">
        <f t="shared" ca="1" si="107"/>
        <v>18.757928944414378</v>
      </c>
      <c r="H702" s="53">
        <f t="shared" ca="1" si="108"/>
        <v>3.1338764531269052</v>
      </c>
      <c r="I702" s="53">
        <f t="shared" ca="1" si="109"/>
        <v>1</v>
      </c>
      <c r="J702" s="53">
        <f t="shared" ca="1" si="105"/>
        <v>-22.513832035225668</v>
      </c>
      <c r="K702" s="53">
        <f t="shared" ca="1" si="110"/>
        <v>-6.2224231319067567</v>
      </c>
      <c r="L702" s="53">
        <f t="shared" ca="1" si="111"/>
        <v>-6.2224231319067567</v>
      </c>
      <c r="M702" s="53">
        <f t="shared" ca="1" si="112"/>
        <v>-6.2224231319067567</v>
      </c>
      <c r="N702" s="53">
        <f t="shared" ca="1" si="113"/>
        <v>-41.181101430945944</v>
      </c>
    </row>
    <row r="703" spans="6:14" x14ac:dyDescent="0.3">
      <c r="F703" s="53">
        <f t="shared" ca="1" si="106"/>
        <v>4.9618772684060222</v>
      </c>
      <c r="G703" s="53">
        <f t="shared" ca="1" si="107"/>
        <v>18.773402631376953</v>
      </c>
      <c r="H703" s="53">
        <f t="shared" ca="1" si="108"/>
        <v>0.67095064983019781</v>
      </c>
      <c r="I703" s="53">
        <f t="shared" ca="1" si="109"/>
        <v>1</v>
      </c>
      <c r="J703" s="53">
        <f t="shared" ca="1" si="105"/>
        <v>-23.735279899782974</v>
      </c>
      <c r="K703" s="53">
        <f t="shared" ca="1" si="110"/>
        <v>-16.089600032056161</v>
      </c>
      <c r="L703" s="53">
        <f t="shared" ca="1" si="111"/>
        <v>-16.089600032056161</v>
      </c>
      <c r="M703" s="53">
        <f t="shared" ca="1" si="112"/>
        <v>-16.089600032056161</v>
      </c>
      <c r="N703" s="53">
        <f t="shared" ca="1" si="113"/>
        <v>-72.004079995951457</v>
      </c>
    </row>
    <row r="704" spans="6:14" x14ac:dyDescent="0.3">
      <c r="F704" s="53">
        <f t="shared" ca="1" si="106"/>
        <v>0</v>
      </c>
      <c r="G704" s="53">
        <f t="shared" ca="1" si="107"/>
        <v>18.796233669028364</v>
      </c>
      <c r="H704" s="53">
        <f t="shared" ca="1" si="108"/>
        <v>2.5216918603035969</v>
      </c>
      <c r="I704" s="53">
        <f t="shared" ca="1" si="109"/>
        <v>0</v>
      </c>
      <c r="J704" s="53">
        <f t="shared" ca="1" si="105"/>
        <v>0</v>
      </c>
      <c r="K704" s="53">
        <f t="shared" ca="1" si="110"/>
        <v>0</v>
      </c>
      <c r="L704" s="53">
        <f t="shared" ca="1" si="111"/>
        <v>0</v>
      </c>
      <c r="M704" s="53">
        <f t="shared" ca="1" si="112"/>
        <v>0</v>
      </c>
      <c r="N704" s="53">
        <f t="shared" ca="1" si="113"/>
        <v>0</v>
      </c>
    </row>
    <row r="705" spans="6:14" x14ac:dyDescent="0.3">
      <c r="F705" s="53">
        <f t="shared" ca="1" si="106"/>
        <v>4.4651990066067562</v>
      </c>
      <c r="G705" s="53">
        <f t="shared" ca="1" si="107"/>
        <v>16.437791231768959</v>
      </c>
      <c r="H705" s="53">
        <f t="shared" ca="1" si="108"/>
        <v>2.7329059016157222</v>
      </c>
      <c r="I705" s="53">
        <f t="shared" ca="1" si="109"/>
        <v>1</v>
      </c>
      <c r="J705" s="53">
        <f t="shared" ca="1" si="105"/>
        <v>-20.902990238375715</v>
      </c>
      <c r="K705" s="53">
        <f t="shared" ca="1" si="110"/>
        <v>-5.5061676253060696</v>
      </c>
      <c r="L705" s="53">
        <f t="shared" ca="1" si="111"/>
        <v>-5.5061676253060696</v>
      </c>
      <c r="M705" s="53">
        <f t="shared" ca="1" si="112"/>
        <v>-5.5061676253060696</v>
      </c>
      <c r="N705" s="53">
        <f t="shared" ca="1" si="113"/>
        <v>-37.421493114293924</v>
      </c>
    </row>
    <row r="706" spans="6:14" x14ac:dyDescent="0.3">
      <c r="F706" s="53">
        <f t="shared" ca="1" si="106"/>
        <v>3.8739059423912106</v>
      </c>
      <c r="G706" s="53">
        <f t="shared" ca="1" si="107"/>
        <v>16.999310884969685</v>
      </c>
      <c r="H706" s="53">
        <f t="shared" ca="1" si="108"/>
        <v>19.132152654976551</v>
      </c>
      <c r="I706" s="53">
        <f t="shared" ca="1" si="109"/>
        <v>1</v>
      </c>
      <c r="J706" s="53">
        <f t="shared" ca="1" si="105"/>
        <v>-20.873216827360896</v>
      </c>
      <c r="K706" s="53">
        <f t="shared" ca="1" si="110"/>
        <v>59.529299734936515</v>
      </c>
      <c r="L706" s="53">
        <f t="shared" ca="1" si="111"/>
        <v>59.529299734936515</v>
      </c>
      <c r="M706" s="53">
        <f t="shared" ca="1" si="112"/>
        <v>59.529299734936515</v>
      </c>
      <c r="N706" s="53">
        <f t="shared" ca="1" si="113"/>
        <v>157.71468237744864</v>
      </c>
    </row>
    <row r="707" spans="6:14" x14ac:dyDescent="0.3">
      <c r="F707" s="53">
        <f t="shared" ca="1" si="106"/>
        <v>4.1177259469076199</v>
      </c>
      <c r="G707" s="53">
        <f t="shared" ca="1" si="107"/>
        <v>16.950346036162827</v>
      </c>
      <c r="H707" s="53">
        <f t="shared" ca="1" si="108"/>
        <v>10.300770833947469</v>
      </c>
      <c r="I707" s="53">
        <f t="shared" ca="1" si="109"/>
        <v>1</v>
      </c>
      <c r="J707" s="53">
        <f t="shared" ca="1" si="105"/>
        <v>-21.068071983070446</v>
      </c>
      <c r="K707" s="53">
        <f t="shared" ca="1" si="110"/>
        <v>24.25273729962705</v>
      </c>
      <c r="L707" s="53">
        <f t="shared" ca="1" si="111"/>
        <v>24.25273729962705</v>
      </c>
      <c r="M707" s="53">
        <f t="shared" ca="1" si="112"/>
        <v>24.25273729962705</v>
      </c>
      <c r="N707" s="53">
        <f t="shared" ca="1" si="113"/>
        <v>51.690139915810704</v>
      </c>
    </row>
    <row r="708" spans="6:14" x14ac:dyDescent="0.3">
      <c r="F708" s="53">
        <f t="shared" ca="1" si="106"/>
        <v>0</v>
      </c>
      <c r="G708" s="53">
        <f t="shared" ca="1" si="107"/>
        <v>17.930041348570185</v>
      </c>
      <c r="H708" s="53">
        <f t="shared" ca="1" si="108"/>
        <v>0.37551496854910005</v>
      </c>
      <c r="I708" s="53">
        <f t="shared" ca="1" si="109"/>
        <v>0</v>
      </c>
      <c r="J708" s="53">
        <f t="shared" ca="1" si="105"/>
        <v>0</v>
      </c>
      <c r="K708" s="53">
        <f t="shared" ca="1" si="110"/>
        <v>0</v>
      </c>
      <c r="L708" s="53">
        <f t="shared" ca="1" si="111"/>
        <v>0</v>
      </c>
      <c r="M708" s="53">
        <f t="shared" ca="1" si="112"/>
        <v>0</v>
      </c>
      <c r="N708" s="53">
        <f t="shared" ca="1" si="113"/>
        <v>0</v>
      </c>
    </row>
    <row r="709" spans="6:14" x14ac:dyDescent="0.3">
      <c r="F709" s="53">
        <f t="shared" ca="1" si="106"/>
        <v>4.1101882602519293</v>
      </c>
      <c r="G709" s="53">
        <f t="shared" ca="1" si="107"/>
        <v>12.810709231304104</v>
      </c>
      <c r="H709" s="53">
        <f t="shared" ca="1" si="108"/>
        <v>12.874649692376151</v>
      </c>
      <c r="I709" s="53">
        <f t="shared" ca="1" si="109"/>
        <v>1</v>
      </c>
      <c r="J709" s="53">
        <f t="shared" ca="1" si="105"/>
        <v>-16.920897491556033</v>
      </c>
      <c r="K709" s="53">
        <f t="shared" ca="1" si="110"/>
        <v>38.687889538200501</v>
      </c>
      <c r="L709" s="53">
        <f t="shared" ca="1" si="111"/>
        <v>38.687889538200501</v>
      </c>
      <c r="M709" s="53">
        <f t="shared" ca="1" si="112"/>
        <v>38.687889538200501</v>
      </c>
      <c r="N709" s="53">
        <f t="shared" ca="1" si="113"/>
        <v>99.142771123045463</v>
      </c>
    </row>
    <row r="710" spans="6:14" x14ac:dyDescent="0.3">
      <c r="F710" s="53">
        <f t="shared" ca="1" si="106"/>
        <v>3.0035744847552164</v>
      </c>
      <c r="G710" s="53">
        <f t="shared" ca="1" si="107"/>
        <v>16.279563026040073</v>
      </c>
      <c r="H710" s="53">
        <f t="shared" ca="1" si="108"/>
        <v>8.0643734186231839</v>
      </c>
      <c r="I710" s="53">
        <f t="shared" ca="1" si="109"/>
        <v>1</v>
      </c>
      <c r="J710" s="53">
        <f t="shared" ref="J710:J773" ca="1" si="114">(H710*C717-G710-F710)*I710</f>
        <v>-19.283137510795289</v>
      </c>
      <c r="K710" s="53">
        <f t="shared" ca="1" si="110"/>
        <v>15.977930648452663</v>
      </c>
      <c r="L710" s="53">
        <f t="shared" ca="1" si="111"/>
        <v>15.977930648452663</v>
      </c>
      <c r="M710" s="53">
        <f t="shared" ca="1" si="112"/>
        <v>15.977930648452663</v>
      </c>
      <c r="N710" s="53">
        <f t="shared" ca="1" si="113"/>
        <v>28.6506544345627</v>
      </c>
    </row>
    <row r="711" spans="6:14" x14ac:dyDescent="0.3">
      <c r="F711" s="53">
        <f t="shared" ref="F711:F774" ca="1" si="115">IF(RAND()&lt;=$C$5,3+(RAND()*2),0)</f>
        <v>4.3573230436533255</v>
      </c>
      <c r="G711" s="53">
        <f t="shared" ref="G711:G774" ca="1" si="116">_xlfn.NORM.INV(RAND(),$C$8,$C$9)</f>
        <v>17.231641633313853</v>
      </c>
      <c r="H711" s="53">
        <f t="shared" ref="H711:H774" ca="1" si="117">-1*LN(1-RAND())/(1/10)</f>
        <v>10.415097425134416</v>
      </c>
      <c r="I711" s="53">
        <f t="shared" ca="1" si="109"/>
        <v>1</v>
      </c>
      <c r="J711" s="53">
        <f t="shared" ca="1" si="114"/>
        <v>-21.58896467696718</v>
      </c>
      <c r="K711" s="53">
        <f t="shared" ca="1" si="110"/>
        <v>24.428748067223811</v>
      </c>
      <c r="L711" s="53">
        <f t="shared" ca="1" si="111"/>
        <v>24.428748067223811</v>
      </c>
      <c r="M711" s="53">
        <f t="shared" ca="1" si="112"/>
        <v>24.428748067223811</v>
      </c>
      <c r="N711" s="53">
        <f t="shared" ca="1" si="113"/>
        <v>51.697279524704257</v>
      </c>
    </row>
    <row r="712" spans="6:14" x14ac:dyDescent="0.3">
      <c r="F712" s="53">
        <f t="shared" ca="1" si="115"/>
        <v>4.4041008422502266</v>
      </c>
      <c r="G712" s="53">
        <f t="shared" ca="1" si="116"/>
        <v>15.766897569431094</v>
      </c>
      <c r="H712" s="53">
        <f t="shared" ca="1" si="117"/>
        <v>1.922033123020698</v>
      </c>
      <c r="I712" s="53">
        <f t="shared" ca="1" si="109"/>
        <v>1</v>
      </c>
      <c r="J712" s="53">
        <f t="shared" ca="1" si="114"/>
        <v>-20.170998411681321</v>
      </c>
      <c r="K712" s="53">
        <f t="shared" ca="1" si="110"/>
        <v>-8.0787650773483026</v>
      </c>
      <c r="L712" s="53">
        <f t="shared" ca="1" si="111"/>
        <v>-8.0787650773483026</v>
      </c>
      <c r="M712" s="53">
        <f t="shared" ca="1" si="112"/>
        <v>-8.0787650773483026</v>
      </c>
      <c r="N712" s="53">
        <f t="shared" ca="1" si="113"/>
        <v>-44.407293643726227</v>
      </c>
    </row>
    <row r="713" spans="6:14" x14ac:dyDescent="0.3">
      <c r="F713" s="53">
        <f t="shared" ca="1" si="115"/>
        <v>3.0618295856368829</v>
      </c>
      <c r="G713" s="53">
        <f t="shared" ca="1" si="116"/>
        <v>16.047312295354846</v>
      </c>
      <c r="H713" s="53">
        <f t="shared" ca="1" si="117"/>
        <v>14.347224695652857</v>
      </c>
      <c r="I713" s="53">
        <f t="shared" ca="1" si="109"/>
        <v>1</v>
      </c>
      <c r="J713" s="53">
        <f t="shared" ca="1" si="114"/>
        <v>-19.109141880991729</v>
      </c>
      <c r="K713" s="53">
        <f t="shared" ca="1" si="110"/>
        <v>41.341586487256578</v>
      </c>
      <c r="L713" s="53">
        <f t="shared" ca="1" si="111"/>
        <v>41.341586487256578</v>
      </c>
      <c r="M713" s="53">
        <f t="shared" ca="1" si="112"/>
        <v>41.341586487256578</v>
      </c>
      <c r="N713" s="53">
        <f t="shared" ca="1" si="113"/>
        <v>104.915617580778</v>
      </c>
    </row>
    <row r="714" spans="6:14" x14ac:dyDescent="0.3">
      <c r="F714" s="53">
        <f t="shared" ca="1" si="115"/>
        <v>4.1047964612292294</v>
      </c>
      <c r="G714" s="53">
        <f t="shared" ca="1" si="116"/>
        <v>13.352749290922729</v>
      </c>
      <c r="H714" s="53">
        <f t="shared" ca="1" si="117"/>
        <v>14.666032613387948</v>
      </c>
      <c r="I714" s="53">
        <f t="shared" ca="1" si="109"/>
        <v>1</v>
      </c>
      <c r="J714" s="53">
        <f t="shared" ca="1" si="114"/>
        <v>-17.457545752151958</v>
      </c>
      <c r="K714" s="53">
        <f t="shared" ca="1" si="110"/>
        <v>45.311381162629061</v>
      </c>
      <c r="L714" s="53">
        <f t="shared" ca="1" si="111"/>
        <v>45.311381162629061</v>
      </c>
      <c r="M714" s="53">
        <f t="shared" ca="1" si="112"/>
        <v>45.311381162629061</v>
      </c>
      <c r="N714" s="53">
        <f t="shared" ca="1" si="113"/>
        <v>118.47659773573523</v>
      </c>
    </row>
    <row r="715" spans="6:14" x14ac:dyDescent="0.3">
      <c r="F715" s="53">
        <f t="shared" ca="1" si="115"/>
        <v>3.8505519670684842</v>
      </c>
      <c r="G715" s="53">
        <f t="shared" ca="1" si="116"/>
        <v>16.434947974204501</v>
      </c>
      <c r="H715" s="53">
        <f t="shared" ca="1" si="117"/>
        <v>2.3201598700788519</v>
      </c>
      <c r="I715" s="53">
        <f t="shared" ca="1" si="109"/>
        <v>1</v>
      </c>
      <c r="J715" s="53">
        <f t="shared" ca="1" si="114"/>
        <v>-20.285499941272985</v>
      </c>
      <c r="K715" s="53">
        <f t="shared" ca="1" si="110"/>
        <v>-7.1543084938890935</v>
      </c>
      <c r="L715" s="53">
        <f t="shared" ca="1" si="111"/>
        <v>-7.1543084938890935</v>
      </c>
      <c r="M715" s="53">
        <f t="shared" ca="1" si="112"/>
        <v>-7.1543084938890935</v>
      </c>
      <c r="N715" s="53">
        <f t="shared" ca="1" si="113"/>
        <v>-41.748425422940258</v>
      </c>
    </row>
    <row r="716" spans="6:14" x14ac:dyDescent="0.3">
      <c r="F716" s="53">
        <f t="shared" ca="1" si="115"/>
        <v>3.9249600645560614</v>
      </c>
      <c r="G716" s="53">
        <f t="shared" ca="1" si="116"/>
        <v>13.638947207970588</v>
      </c>
      <c r="H716" s="53">
        <f t="shared" ca="1" si="117"/>
        <v>2.4022969529889364</v>
      </c>
      <c r="I716" s="53">
        <f t="shared" ca="1" si="109"/>
        <v>1</v>
      </c>
      <c r="J716" s="53">
        <f t="shared" ca="1" si="114"/>
        <v>-17.563907272526649</v>
      </c>
      <c r="K716" s="53">
        <f t="shared" ca="1" si="110"/>
        <v>-4.0297593960148426</v>
      </c>
      <c r="L716" s="53">
        <f t="shared" ca="1" si="111"/>
        <v>-4.0297593960148426</v>
      </c>
      <c r="M716" s="53">
        <f t="shared" ca="1" si="112"/>
        <v>-4.0297593960148426</v>
      </c>
      <c r="N716" s="53">
        <f t="shared" ca="1" si="113"/>
        <v>-29.653185460571176</v>
      </c>
    </row>
    <row r="717" spans="6:14" x14ac:dyDescent="0.3">
      <c r="F717" s="53">
        <f t="shared" ca="1" si="115"/>
        <v>4.3106920151570662</v>
      </c>
      <c r="G717" s="53">
        <f t="shared" ca="1" si="116"/>
        <v>15.725783221543949</v>
      </c>
      <c r="H717" s="53">
        <f t="shared" ca="1" si="117"/>
        <v>15.301951242317786</v>
      </c>
      <c r="I717" s="53">
        <f t="shared" ca="1" si="109"/>
        <v>1</v>
      </c>
      <c r="J717" s="53">
        <f t="shared" ca="1" si="114"/>
        <v>-20.036475236701015</v>
      </c>
      <c r="K717" s="53">
        <f t="shared" ca="1" si="110"/>
        <v>45.482021747727195</v>
      </c>
      <c r="L717" s="53">
        <f t="shared" ca="1" si="111"/>
        <v>45.482021747727195</v>
      </c>
      <c r="M717" s="53">
        <f t="shared" ca="1" si="112"/>
        <v>45.482021747727195</v>
      </c>
      <c r="N717" s="53">
        <f t="shared" ca="1" si="113"/>
        <v>116.40959000648058</v>
      </c>
    </row>
    <row r="718" spans="6:14" x14ac:dyDescent="0.3">
      <c r="F718" s="53">
        <f t="shared" ca="1" si="115"/>
        <v>4.8132455839661441</v>
      </c>
      <c r="G718" s="53">
        <f t="shared" ca="1" si="116"/>
        <v>15.855878412402962</v>
      </c>
      <c r="H718" s="53">
        <f t="shared" ca="1" si="117"/>
        <v>16.720763521828854</v>
      </c>
      <c r="I718" s="53">
        <f t="shared" ca="1" si="109"/>
        <v>1</v>
      </c>
      <c r="J718" s="53">
        <f t="shared" ca="1" si="114"/>
        <v>-20.669123996369105</v>
      </c>
      <c r="K718" s="53">
        <f t="shared" ca="1" si="110"/>
        <v>51.027175674912456</v>
      </c>
      <c r="L718" s="53">
        <f t="shared" ca="1" si="111"/>
        <v>51.027175674912456</v>
      </c>
      <c r="M718" s="53">
        <f t="shared" ca="1" si="112"/>
        <v>51.027175674912456</v>
      </c>
      <c r="N718" s="53">
        <f t="shared" ca="1" si="113"/>
        <v>132.41240302836826</v>
      </c>
    </row>
    <row r="719" spans="6:14" x14ac:dyDescent="0.3">
      <c r="F719" s="53">
        <f t="shared" ca="1" si="115"/>
        <v>4.7500496424931695</v>
      </c>
      <c r="G719" s="53">
        <f t="shared" ca="1" si="116"/>
        <v>17.385148094209686</v>
      </c>
      <c r="H719" s="53">
        <f t="shared" ca="1" si="117"/>
        <v>0.95994474962046306</v>
      </c>
      <c r="I719" s="53">
        <f t="shared" ca="1" si="109"/>
        <v>1</v>
      </c>
      <c r="J719" s="53">
        <f t="shared" ca="1" si="114"/>
        <v>-22.135197736702857</v>
      </c>
      <c r="K719" s="53">
        <f t="shared" ca="1" si="110"/>
        <v>-13.545369095727834</v>
      </c>
      <c r="L719" s="53">
        <f t="shared" ca="1" si="111"/>
        <v>-13.545369095727834</v>
      </c>
      <c r="M719" s="53">
        <f t="shared" ca="1" si="112"/>
        <v>-13.545369095727834</v>
      </c>
      <c r="N719" s="53">
        <f t="shared" ca="1" si="113"/>
        <v>-62.771305023886363</v>
      </c>
    </row>
    <row r="720" spans="6:14" x14ac:dyDescent="0.3">
      <c r="F720" s="53">
        <f t="shared" ca="1" si="115"/>
        <v>4.8243960278822229</v>
      </c>
      <c r="G720" s="53">
        <f t="shared" ca="1" si="116"/>
        <v>13.417130855919764</v>
      </c>
      <c r="H720" s="53">
        <f t="shared" ca="1" si="117"/>
        <v>7.4056768699400006</v>
      </c>
      <c r="I720" s="53">
        <f t="shared" ca="1" si="109"/>
        <v>1</v>
      </c>
      <c r="J720" s="53">
        <f t="shared" ca="1" si="114"/>
        <v>-18.241526883801988</v>
      </c>
      <c r="K720" s="53">
        <f t="shared" ca="1" si="110"/>
        <v>16.205576623840237</v>
      </c>
      <c r="L720" s="53">
        <f t="shared" ca="1" si="111"/>
        <v>16.205576623840237</v>
      </c>
      <c r="M720" s="53">
        <f t="shared" ca="1" si="112"/>
        <v>16.205576623840237</v>
      </c>
      <c r="N720" s="53">
        <f t="shared" ca="1" si="113"/>
        <v>30.375202987718723</v>
      </c>
    </row>
    <row r="721" spans="6:14" x14ac:dyDescent="0.3">
      <c r="F721" s="53">
        <f t="shared" ca="1" si="115"/>
        <v>4.9143803454522796</v>
      </c>
      <c r="G721" s="53">
        <f t="shared" ca="1" si="116"/>
        <v>13.914735612940921</v>
      </c>
      <c r="H721" s="53">
        <f t="shared" ca="1" si="117"/>
        <v>10.661746082910028</v>
      </c>
      <c r="I721" s="53">
        <f t="shared" ca="1" si="109"/>
        <v>1</v>
      </c>
      <c r="J721" s="53">
        <f t="shared" ca="1" si="114"/>
        <v>-18.829115958393203</v>
      </c>
      <c r="K721" s="53">
        <f t="shared" ca="1" si="110"/>
        <v>28.732248718699189</v>
      </c>
      <c r="L721" s="53">
        <f t="shared" ca="1" si="111"/>
        <v>28.732248718699189</v>
      </c>
      <c r="M721" s="53">
        <f t="shared" ca="1" si="112"/>
        <v>28.732248718699189</v>
      </c>
      <c r="N721" s="53">
        <f t="shared" ca="1" si="113"/>
        <v>67.367630197704358</v>
      </c>
    </row>
    <row r="722" spans="6:14" x14ac:dyDescent="0.3">
      <c r="F722" s="53">
        <f t="shared" ca="1" si="115"/>
        <v>0</v>
      </c>
      <c r="G722" s="53">
        <f t="shared" ca="1" si="116"/>
        <v>16.317643003843521</v>
      </c>
      <c r="H722" s="53">
        <f t="shared" ca="1" si="117"/>
        <v>0.22523873147630424</v>
      </c>
      <c r="I722" s="53">
        <f t="shared" ca="1" si="109"/>
        <v>0</v>
      </c>
      <c r="J722" s="53">
        <f t="shared" ca="1" si="114"/>
        <v>0</v>
      </c>
      <c r="K722" s="53">
        <f t="shared" ca="1" si="110"/>
        <v>0</v>
      </c>
      <c r="L722" s="53">
        <f t="shared" ca="1" si="111"/>
        <v>0</v>
      </c>
      <c r="M722" s="53">
        <f t="shared" ca="1" si="112"/>
        <v>0</v>
      </c>
      <c r="N722" s="53">
        <f t="shared" ca="1" si="113"/>
        <v>0</v>
      </c>
    </row>
    <row r="723" spans="6:14" x14ac:dyDescent="0.3">
      <c r="F723" s="53">
        <f t="shared" ca="1" si="115"/>
        <v>4.9671329572349228</v>
      </c>
      <c r="G723" s="53">
        <f t="shared" ca="1" si="116"/>
        <v>16.063493956432026</v>
      </c>
      <c r="H723" s="53">
        <f t="shared" ca="1" si="117"/>
        <v>11.078044383575609</v>
      </c>
      <c r="I723" s="53">
        <f t="shared" ca="1" si="109"/>
        <v>1</v>
      </c>
      <c r="J723" s="53">
        <f t="shared" ca="1" si="114"/>
        <v>-21.03062691366695</v>
      </c>
      <c r="K723" s="53">
        <f t="shared" ca="1" si="110"/>
        <v>28.248683577870409</v>
      </c>
      <c r="L723" s="53">
        <f t="shared" ca="1" si="111"/>
        <v>28.248683577870409</v>
      </c>
      <c r="M723" s="53">
        <f t="shared" ca="1" si="112"/>
        <v>28.248683577870409</v>
      </c>
      <c r="N723" s="53">
        <f t="shared" ca="1" si="113"/>
        <v>63.715423819944277</v>
      </c>
    </row>
    <row r="724" spans="6:14" x14ac:dyDescent="0.3">
      <c r="F724" s="53">
        <f t="shared" ca="1" si="115"/>
        <v>3.4926744150587492</v>
      </c>
      <c r="G724" s="53">
        <f t="shared" ca="1" si="116"/>
        <v>15.211854365667334</v>
      </c>
      <c r="H724" s="53">
        <f t="shared" ca="1" si="117"/>
        <v>1.8512978834056528</v>
      </c>
      <c r="I724" s="53">
        <f t="shared" ca="1" si="109"/>
        <v>1</v>
      </c>
      <c r="J724" s="53">
        <f t="shared" ca="1" si="114"/>
        <v>-18.704528780726083</v>
      </c>
      <c r="K724" s="53">
        <f t="shared" ca="1" si="110"/>
        <v>-7.8066628320447222</v>
      </c>
      <c r="L724" s="53">
        <f t="shared" ca="1" si="111"/>
        <v>-7.8066628320447222</v>
      </c>
      <c r="M724" s="53">
        <f t="shared" ca="1" si="112"/>
        <v>-7.8066628320447222</v>
      </c>
      <c r="N724" s="53">
        <f t="shared" ca="1" si="113"/>
        <v>-42.124517276860246</v>
      </c>
    </row>
    <row r="725" spans="6:14" x14ac:dyDescent="0.3">
      <c r="F725" s="53">
        <f t="shared" ca="1" si="115"/>
        <v>0</v>
      </c>
      <c r="G725" s="53">
        <f t="shared" ca="1" si="116"/>
        <v>14.636159754738832</v>
      </c>
      <c r="H725" s="53">
        <f t="shared" ca="1" si="117"/>
        <v>2.9745334212635948</v>
      </c>
      <c r="I725" s="53">
        <f t="shared" ca="1" si="109"/>
        <v>0</v>
      </c>
      <c r="J725" s="53">
        <f t="shared" ca="1" si="114"/>
        <v>0</v>
      </c>
      <c r="K725" s="53">
        <f t="shared" ca="1" si="110"/>
        <v>0</v>
      </c>
      <c r="L725" s="53">
        <f t="shared" ca="1" si="111"/>
        <v>0</v>
      </c>
      <c r="M725" s="53">
        <f t="shared" ca="1" si="112"/>
        <v>0</v>
      </c>
      <c r="N725" s="53">
        <f t="shared" ca="1" si="113"/>
        <v>0</v>
      </c>
    </row>
    <row r="726" spans="6:14" x14ac:dyDescent="0.3">
      <c r="F726" s="53">
        <f t="shared" ca="1" si="115"/>
        <v>3.9500361529124559</v>
      </c>
      <c r="G726" s="53">
        <f t="shared" ca="1" si="116"/>
        <v>16.308514981750207</v>
      </c>
      <c r="H726" s="53">
        <f t="shared" ca="1" si="117"/>
        <v>10.915621851661101</v>
      </c>
      <c r="I726" s="53">
        <f t="shared" ca="1" si="109"/>
        <v>1</v>
      </c>
      <c r="J726" s="53">
        <f t="shared" ca="1" si="114"/>
        <v>-20.258551134662664</v>
      </c>
      <c r="K726" s="53">
        <f t="shared" ca="1" si="110"/>
        <v>27.353972424894195</v>
      </c>
      <c r="L726" s="53">
        <f t="shared" ca="1" si="111"/>
        <v>27.353972424894195</v>
      </c>
      <c r="M726" s="53">
        <f t="shared" ca="1" si="112"/>
        <v>27.353972424894195</v>
      </c>
      <c r="N726" s="53">
        <f t="shared" ca="1" si="113"/>
        <v>61.803366140019918</v>
      </c>
    </row>
    <row r="727" spans="6:14" x14ac:dyDescent="0.3">
      <c r="F727" s="53">
        <f t="shared" ca="1" si="115"/>
        <v>4.8326126591084684</v>
      </c>
      <c r="G727" s="53">
        <f t="shared" ca="1" si="116"/>
        <v>14.567553053389044</v>
      </c>
      <c r="H727" s="53">
        <f t="shared" ca="1" si="117"/>
        <v>30.453810703555767</v>
      </c>
      <c r="I727" s="53">
        <f t="shared" ref="I727:I790" ca="1" si="118">IF(F727=0,0,1)</f>
        <v>1</v>
      </c>
      <c r="J727" s="53">
        <f t="shared" ca="1" si="114"/>
        <v>-19.400165712497511</v>
      </c>
      <c r="K727" s="53">
        <f t="shared" ref="K727:K790" ca="1" si="119">(H727*$C$13-G727)*I727</f>
        <v>107.24768976083402</v>
      </c>
      <c r="L727" s="53">
        <f t="shared" ref="L727:L790" ca="1" si="120">(H727*$C$13-G727)*I727</f>
        <v>107.24768976083402</v>
      </c>
      <c r="M727" s="53">
        <f t="shared" ref="M727:M790" ca="1" si="121">(H727*$C$13-G727)*I727</f>
        <v>107.24768976083402</v>
      </c>
      <c r="N727" s="53">
        <f t="shared" ref="N727:N790" ca="1" si="122">SUM(J727:M727)</f>
        <v>302.34290357000452</v>
      </c>
    </row>
    <row r="728" spans="6:14" x14ac:dyDescent="0.3">
      <c r="F728" s="53">
        <f t="shared" ca="1" si="115"/>
        <v>4.7754409404449838</v>
      </c>
      <c r="G728" s="53">
        <f t="shared" ca="1" si="116"/>
        <v>15.829431747967799</v>
      </c>
      <c r="H728" s="53">
        <f t="shared" ca="1" si="117"/>
        <v>0.19760587649677316</v>
      </c>
      <c r="I728" s="53">
        <f t="shared" ca="1" si="118"/>
        <v>1</v>
      </c>
      <c r="J728" s="53">
        <f t="shared" ca="1" si="114"/>
        <v>-20.604872688412783</v>
      </c>
      <c r="K728" s="53">
        <f t="shared" ca="1" si="119"/>
        <v>-15.039008241980707</v>
      </c>
      <c r="L728" s="53">
        <f t="shared" ca="1" si="120"/>
        <v>-15.039008241980707</v>
      </c>
      <c r="M728" s="53">
        <f t="shared" ca="1" si="121"/>
        <v>-15.039008241980707</v>
      </c>
      <c r="N728" s="53">
        <f t="shared" ca="1" si="122"/>
        <v>-65.721897414354913</v>
      </c>
    </row>
    <row r="729" spans="6:14" x14ac:dyDescent="0.3">
      <c r="F729" s="53">
        <f t="shared" ca="1" si="115"/>
        <v>3.5542447640055341</v>
      </c>
      <c r="G729" s="53">
        <f t="shared" ca="1" si="116"/>
        <v>13.749044696173247</v>
      </c>
      <c r="H729" s="53">
        <f t="shared" ca="1" si="117"/>
        <v>1.0656815761386342</v>
      </c>
      <c r="I729" s="53">
        <f t="shared" ca="1" si="118"/>
        <v>1</v>
      </c>
      <c r="J729" s="53">
        <f t="shared" ca="1" si="114"/>
        <v>-17.303289460178782</v>
      </c>
      <c r="K729" s="53">
        <f t="shared" ca="1" si="119"/>
        <v>-9.4863183916187097</v>
      </c>
      <c r="L729" s="53">
        <f t="shared" ca="1" si="120"/>
        <v>-9.4863183916187097</v>
      </c>
      <c r="M729" s="53">
        <f t="shared" ca="1" si="121"/>
        <v>-9.4863183916187097</v>
      </c>
      <c r="N729" s="53">
        <f t="shared" ca="1" si="122"/>
        <v>-45.762244635034911</v>
      </c>
    </row>
    <row r="730" spans="6:14" x14ac:dyDescent="0.3">
      <c r="F730" s="53">
        <f t="shared" ca="1" si="115"/>
        <v>4.317064499776766</v>
      </c>
      <c r="G730" s="53">
        <f t="shared" ca="1" si="116"/>
        <v>14.146546252528077</v>
      </c>
      <c r="H730" s="53">
        <f t="shared" ca="1" si="117"/>
        <v>18.313344767519588</v>
      </c>
      <c r="I730" s="53">
        <f t="shared" ca="1" si="118"/>
        <v>1</v>
      </c>
      <c r="J730" s="53">
        <f t="shared" ca="1" si="114"/>
        <v>-18.463610752304845</v>
      </c>
      <c r="K730" s="53">
        <f t="shared" ca="1" si="119"/>
        <v>59.106832817550277</v>
      </c>
      <c r="L730" s="53">
        <f t="shared" ca="1" si="120"/>
        <v>59.106832817550277</v>
      </c>
      <c r="M730" s="53">
        <f t="shared" ca="1" si="121"/>
        <v>59.106832817550277</v>
      </c>
      <c r="N730" s="53">
        <f t="shared" ca="1" si="122"/>
        <v>158.85688770034599</v>
      </c>
    </row>
    <row r="731" spans="6:14" x14ac:dyDescent="0.3">
      <c r="F731" s="53">
        <f t="shared" ca="1" si="115"/>
        <v>4.3045664070758907</v>
      </c>
      <c r="G731" s="53">
        <f t="shared" ca="1" si="116"/>
        <v>13.496019223275503</v>
      </c>
      <c r="H731" s="53">
        <f t="shared" ca="1" si="117"/>
        <v>2.4755487687427156</v>
      </c>
      <c r="I731" s="53">
        <f t="shared" ca="1" si="118"/>
        <v>1</v>
      </c>
      <c r="J731" s="53">
        <f t="shared" ca="1" si="114"/>
        <v>-17.800585630351392</v>
      </c>
      <c r="K731" s="53">
        <f t="shared" ca="1" si="119"/>
        <v>-3.5938241483046411</v>
      </c>
      <c r="L731" s="53">
        <f t="shared" ca="1" si="120"/>
        <v>-3.5938241483046411</v>
      </c>
      <c r="M731" s="53">
        <f t="shared" ca="1" si="121"/>
        <v>-3.5938241483046411</v>
      </c>
      <c r="N731" s="53">
        <f t="shared" ca="1" si="122"/>
        <v>-28.582058075265316</v>
      </c>
    </row>
    <row r="732" spans="6:14" x14ac:dyDescent="0.3">
      <c r="F732" s="53">
        <f t="shared" ca="1" si="115"/>
        <v>4.4044801827297864</v>
      </c>
      <c r="G732" s="53">
        <f t="shared" ca="1" si="116"/>
        <v>14.946878966008216</v>
      </c>
      <c r="H732" s="53">
        <f t="shared" ca="1" si="117"/>
        <v>35.898298208618279</v>
      </c>
      <c r="I732" s="53">
        <f t="shared" ca="1" si="118"/>
        <v>1</v>
      </c>
      <c r="J732" s="53">
        <f t="shared" ca="1" si="114"/>
        <v>-19.351359148738002</v>
      </c>
      <c r="K732" s="53">
        <f t="shared" ca="1" si="119"/>
        <v>128.64631386846489</v>
      </c>
      <c r="L732" s="53">
        <f t="shared" ca="1" si="120"/>
        <v>128.64631386846489</v>
      </c>
      <c r="M732" s="53">
        <f t="shared" ca="1" si="121"/>
        <v>128.64631386846489</v>
      </c>
      <c r="N732" s="53">
        <f t="shared" ca="1" si="122"/>
        <v>366.58758245665666</v>
      </c>
    </row>
    <row r="733" spans="6:14" x14ac:dyDescent="0.3">
      <c r="F733" s="53">
        <f t="shared" ca="1" si="115"/>
        <v>3.7931863430003774</v>
      </c>
      <c r="G733" s="53">
        <f t="shared" ca="1" si="116"/>
        <v>15.232677830824287</v>
      </c>
      <c r="H733" s="53">
        <f t="shared" ca="1" si="117"/>
        <v>18.142802372860327</v>
      </c>
      <c r="I733" s="53">
        <f t="shared" ca="1" si="118"/>
        <v>1</v>
      </c>
      <c r="J733" s="53">
        <f t="shared" ca="1" si="114"/>
        <v>-19.025864173824665</v>
      </c>
      <c r="K733" s="53">
        <f t="shared" ca="1" si="119"/>
        <v>57.338531660617022</v>
      </c>
      <c r="L733" s="53">
        <f t="shared" ca="1" si="120"/>
        <v>57.338531660617022</v>
      </c>
      <c r="M733" s="53">
        <f t="shared" ca="1" si="121"/>
        <v>57.338531660617022</v>
      </c>
      <c r="N733" s="53">
        <f t="shared" ca="1" si="122"/>
        <v>152.98973080802642</v>
      </c>
    </row>
    <row r="734" spans="6:14" x14ac:dyDescent="0.3">
      <c r="F734" s="53">
        <f t="shared" ca="1" si="115"/>
        <v>4.5175767531758479</v>
      </c>
      <c r="G734" s="53">
        <f t="shared" ca="1" si="116"/>
        <v>16.331719488988917</v>
      </c>
      <c r="H734" s="53">
        <f t="shared" ca="1" si="117"/>
        <v>22.404680942053197</v>
      </c>
      <c r="I734" s="53">
        <f t="shared" ca="1" si="118"/>
        <v>1</v>
      </c>
      <c r="J734" s="53">
        <f t="shared" ca="1" si="114"/>
        <v>-20.849296242164765</v>
      </c>
      <c r="K734" s="53">
        <f t="shared" ca="1" si="119"/>
        <v>73.287004279223879</v>
      </c>
      <c r="L734" s="53">
        <f t="shared" ca="1" si="120"/>
        <v>73.287004279223879</v>
      </c>
      <c r="M734" s="53">
        <f t="shared" ca="1" si="121"/>
        <v>73.287004279223879</v>
      </c>
      <c r="N734" s="53">
        <f t="shared" ca="1" si="122"/>
        <v>199.01171659550687</v>
      </c>
    </row>
    <row r="735" spans="6:14" x14ac:dyDescent="0.3">
      <c r="F735" s="53">
        <f t="shared" ca="1" si="115"/>
        <v>4.1876733126460266</v>
      </c>
      <c r="G735" s="53">
        <f t="shared" ca="1" si="116"/>
        <v>14.595398767291844</v>
      </c>
      <c r="H735" s="53">
        <f t="shared" ca="1" si="117"/>
        <v>5.9680189812883526</v>
      </c>
      <c r="I735" s="53">
        <f t="shared" ca="1" si="118"/>
        <v>1</v>
      </c>
      <c r="J735" s="53">
        <f t="shared" ca="1" si="114"/>
        <v>-18.78307207993787</v>
      </c>
      <c r="K735" s="53">
        <f t="shared" ca="1" si="119"/>
        <v>9.2766771578615668</v>
      </c>
      <c r="L735" s="53">
        <f t="shared" ca="1" si="120"/>
        <v>9.2766771578615668</v>
      </c>
      <c r="M735" s="53">
        <f t="shared" ca="1" si="121"/>
        <v>9.2766771578615668</v>
      </c>
      <c r="N735" s="53">
        <f t="shared" ca="1" si="122"/>
        <v>9.04695939364683</v>
      </c>
    </row>
    <row r="736" spans="6:14" x14ac:dyDescent="0.3">
      <c r="F736" s="53">
        <f t="shared" ca="1" si="115"/>
        <v>3.1213729924188529</v>
      </c>
      <c r="G736" s="53">
        <f t="shared" ca="1" si="116"/>
        <v>19.73005881239709</v>
      </c>
      <c r="H736" s="53">
        <f t="shared" ca="1" si="117"/>
        <v>8.93424856900441</v>
      </c>
      <c r="I736" s="53">
        <f t="shared" ca="1" si="118"/>
        <v>1</v>
      </c>
      <c r="J736" s="53">
        <f t="shared" ca="1" si="114"/>
        <v>-22.851431804815942</v>
      </c>
      <c r="K736" s="53">
        <f t="shared" ca="1" si="119"/>
        <v>16.00693546362055</v>
      </c>
      <c r="L736" s="53">
        <f t="shared" ca="1" si="120"/>
        <v>16.00693546362055</v>
      </c>
      <c r="M736" s="53">
        <f t="shared" ca="1" si="121"/>
        <v>16.00693546362055</v>
      </c>
      <c r="N736" s="53">
        <f t="shared" ca="1" si="122"/>
        <v>25.169374586045709</v>
      </c>
    </row>
    <row r="737" spans="6:14" x14ac:dyDescent="0.3">
      <c r="F737" s="53">
        <f t="shared" ca="1" si="115"/>
        <v>4.9684166409892407</v>
      </c>
      <c r="G737" s="53">
        <f t="shared" ca="1" si="116"/>
        <v>13.355962372402505</v>
      </c>
      <c r="H737" s="53">
        <f t="shared" ca="1" si="117"/>
        <v>1.9212521844064419</v>
      </c>
      <c r="I737" s="53">
        <f t="shared" ca="1" si="118"/>
        <v>1</v>
      </c>
      <c r="J737" s="53">
        <f t="shared" ca="1" si="114"/>
        <v>-18.324379013391745</v>
      </c>
      <c r="K737" s="53">
        <f t="shared" ca="1" si="119"/>
        <v>-5.6709536347767378</v>
      </c>
      <c r="L737" s="53">
        <f t="shared" ca="1" si="120"/>
        <v>-5.6709536347767378</v>
      </c>
      <c r="M737" s="53">
        <f t="shared" ca="1" si="121"/>
        <v>-5.6709536347767378</v>
      </c>
      <c r="N737" s="53">
        <f t="shared" ca="1" si="122"/>
        <v>-35.337239917721959</v>
      </c>
    </row>
    <row r="738" spans="6:14" x14ac:dyDescent="0.3">
      <c r="F738" s="53">
        <f t="shared" ca="1" si="115"/>
        <v>3.7837336272522517</v>
      </c>
      <c r="G738" s="53">
        <f t="shared" ca="1" si="116"/>
        <v>16.693068574916644</v>
      </c>
      <c r="H738" s="53">
        <f t="shared" ca="1" si="117"/>
        <v>9.5298174598650771</v>
      </c>
      <c r="I738" s="53">
        <f t="shared" ca="1" si="118"/>
        <v>1</v>
      </c>
      <c r="J738" s="53">
        <f t="shared" ca="1" si="114"/>
        <v>-20.476802202168898</v>
      </c>
      <c r="K738" s="53">
        <f t="shared" ca="1" si="119"/>
        <v>21.426201264543664</v>
      </c>
      <c r="L738" s="53">
        <f t="shared" ca="1" si="120"/>
        <v>21.426201264543664</v>
      </c>
      <c r="M738" s="53">
        <f t="shared" ca="1" si="121"/>
        <v>21.426201264543664</v>
      </c>
      <c r="N738" s="53">
        <f t="shared" ca="1" si="122"/>
        <v>43.801801591462095</v>
      </c>
    </row>
    <row r="739" spans="6:14" x14ac:dyDescent="0.3">
      <c r="F739" s="53">
        <f t="shared" ca="1" si="115"/>
        <v>4.7132036851204111</v>
      </c>
      <c r="G739" s="53">
        <f t="shared" ca="1" si="116"/>
        <v>14.473751156477366</v>
      </c>
      <c r="H739" s="53">
        <f t="shared" ca="1" si="117"/>
        <v>18.448764776040687</v>
      </c>
      <c r="I739" s="53">
        <f t="shared" ca="1" si="118"/>
        <v>1</v>
      </c>
      <c r="J739" s="53">
        <f t="shared" ca="1" si="114"/>
        <v>-19.186954841597778</v>
      </c>
      <c r="K739" s="53">
        <f t="shared" ca="1" si="119"/>
        <v>59.321307947685384</v>
      </c>
      <c r="L739" s="53">
        <f t="shared" ca="1" si="120"/>
        <v>59.321307947685384</v>
      </c>
      <c r="M739" s="53">
        <f t="shared" ca="1" si="121"/>
        <v>59.321307947685384</v>
      </c>
      <c r="N739" s="53">
        <f t="shared" ca="1" si="122"/>
        <v>158.77696900145838</v>
      </c>
    </row>
    <row r="740" spans="6:14" x14ac:dyDescent="0.3">
      <c r="F740" s="53">
        <f t="shared" ca="1" si="115"/>
        <v>0</v>
      </c>
      <c r="G740" s="53">
        <f t="shared" ca="1" si="116"/>
        <v>12.022385880012585</v>
      </c>
      <c r="H740" s="53">
        <f t="shared" ca="1" si="117"/>
        <v>37.236484555818393</v>
      </c>
      <c r="I740" s="53">
        <f t="shared" ca="1" si="118"/>
        <v>0</v>
      </c>
      <c r="J740" s="53">
        <f t="shared" ca="1" si="114"/>
        <v>0</v>
      </c>
      <c r="K740" s="53">
        <f t="shared" ca="1" si="119"/>
        <v>0</v>
      </c>
      <c r="L740" s="53">
        <f t="shared" ca="1" si="120"/>
        <v>0</v>
      </c>
      <c r="M740" s="53">
        <f t="shared" ca="1" si="121"/>
        <v>0</v>
      </c>
      <c r="N740" s="53">
        <f t="shared" ca="1" si="122"/>
        <v>0</v>
      </c>
    </row>
    <row r="741" spans="6:14" x14ac:dyDescent="0.3">
      <c r="F741" s="53">
        <f t="shared" ca="1" si="115"/>
        <v>4.1502401530734172</v>
      </c>
      <c r="G741" s="53">
        <f t="shared" ca="1" si="116"/>
        <v>14.50013849487075</v>
      </c>
      <c r="H741" s="53">
        <f t="shared" ca="1" si="117"/>
        <v>16.549562275386091</v>
      </c>
      <c r="I741" s="53">
        <f t="shared" ca="1" si="118"/>
        <v>1</v>
      </c>
      <c r="J741" s="53">
        <f t="shared" ca="1" si="114"/>
        <v>-18.650378647944166</v>
      </c>
      <c r="K741" s="53">
        <f t="shared" ca="1" si="119"/>
        <v>51.698110606673609</v>
      </c>
      <c r="L741" s="53">
        <f t="shared" ca="1" si="120"/>
        <v>51.698110606673609</v>
      </c>
      <c r="M741" s="53">
        <f t="shared" ca="1" si="121"/>
        <v>51.698110606673609</v>
      </c>
      <c r="N741" s="53">
        <f t="shared" ca="1" si="122"/>
        <v>136.44395317207665</v>
      </c>
    </row>
    <row r="742" spans="6:14" x14ac:dyDescent="0.3">
      <c r="F742" s="53">
        <f t="shared" ca="1" si="115"/>
        <v>4.6398996302535132</v>
      </c>
      <c r="G742" s="53">
        <f t="shared" ca="1" si="116"/>
        <v>17.542106964280052</v>
      </c>
      <c r="H742" s="53">
        <f t="shared" ca="1" si="117"/>
        <v>3.070292256728425</v>
      </c>
      <c r="I742" s="53">
        <f t="shared" ca="1" si="118"/>
        <v>1</v>
      </c>
      <c r="J742" s="53">
        <f t="shared" ca="1" si="114"/>
        <v>-22.182006594533565</v>
      </c>
      <c r="K742" s="53">
        <f t="shared" ca="1" si="119"/>
        <v>-5.2609379373663518</v>
      </c>
      <c r="L742" s="53">
        <f t="shared" ca="1" si="120"/>
        <v>-5.2609379373663518</v>
      </c>
      <c r="M742" s="53">
        <f t="shared" ca="1" si="121"/>
        <v>-5.2609379373663518</v>
      </c>
      <c r="N742" s="53">
        <f t="shared" ca="1" si="122"/>
        <v>-37.964820406632619</v>
      </c>
    </row>
    <row r="743" spans="6:14" x14ac:dyDescent="0.3">
      <c r="F743" s="53">
        <f t="shared" ca="1" si="115"/>
        <v>3.842111839564831</v>
      </c>
      <c r="G743" s="53">
        <f t="shared" ca="1" si="116"/>
        <v>15.677035427953507</v>
      </c>
      <c r="H743" s="53">
        <f t="shared" ca="1" si="117"/>
        <v>4.2974634628113009</v>
      </c>
      <c r="I743" s="53">
        <f t="shared" ca="1" si="118"/>
        <v>1</v>
      </c>
      <c r="J743" s="53">
        <f t="shared" ca="1" si="114"/>
        <v>-19.519147267518338</v>
      </c>
      <c r="K743" s="53">
        <f t="shared" ca="1" si="119"/>
        <v>1.5128184232916961</v>
      </c>
      <c r="L743" s="53">
        <f t="shared" ca="1" si="120"/>
        <v>1.5128184232916961</v>
      </c>
      <c r="M743" s="53">
        <f t="shared" ca="1" si="121"/>
        <v>1.5128184232916961</v>
      </c>
      <c r="N743" s="53">
        <f t="shared" ca="1" si="122"/>
        <v>-14.98069199764325</v>
      </c>
    </row>
    <row r="744" spans="6:14" x14ac:dyDescent="0.3">
      <c r="F744" s="53">
        <f t="shared" ca="1" si="115"/>
        <v>3.9258718793553187</v>
      </c>
      <c r="G744" s="53">
        <f t="shared" ca="1" si="116"/>
        <v>17.838967898235811</v>
      </c>
      <c r="H744" s="53">
        <f t="shared" ca="1" si="117"/>
        <v>14.376625514336739</v>
      </c>
      <c r="I744" s="53">
        <f t="shared" ca="1" si="118"/>
        <v>1</v>
      </c>
      <c r="J744" s="53">
        <f t="shared" ca="1" si="114"/>
        <v>-21.764839777591131</v>
      </c>
      <c r="K744" s="53">
        <f t="shared" ca="1" si="119"/>
        <v>39.667534159111142</v>
      </c>
      <c r="L744" s="53">
        <f t="shared" ca="1" si="120"/>
        <v>39.667534159111142</v>
      </c>
      <c r="M744" s="53">
        <f t="shared" ca="1" si="121"/>
        <v>39.667534159111142</v>
      </c>
      <c r="N744" s="53">
        <f t="shared" ca="1" si="122"/>
        <v>97.237762699742291</v>
      </c>
    </row>
    <row r="745" spans="6:14" x14ac:dyDescent="0.3">
      <c r="F745" s="53">
        <f t="shared" ca="1" si="115"/>
        <v>4.6775140757038818</v>
      </c>
      <c r="G745" s="53">
        <f t="shared" ca="1" si="116"/>
        <v>15.927426193856244</v>
      </c>
      <c r="H745" s="53">
        <f t="shared" ca="1" si="117"/>
        <v>2.0106694900999846</v>
      </c>
      <c r="I745" s="53">
        <f t="shared" ca="1" si="118"/>
        <v>1</v>
      </c>
      <c r="J745" s="53">
        <f t="shared" ca="1" si="114"/>
        <v>-20.604940269560124</v>
      </c>
      <c r="K745" s="53">
        <f t="shared" ca="1" si="119"/>
        <v>-7.884748233456305</v>
      </c>
      <c r="L745" s="53">
        <f t="shared" ca="1" si="120"/>
        <v>-7.884748233456305</v>
      </c>
      <c r="M745" s="53">
        <f t="shared" ca="1" si="121"/>
        <v>-7.884748233456305</v>
      </c>
      <c r="N745" s="53">
        <f t="shared" ca="1" si="122"/>
        <v>-44.259184969929045</v>
      </c>
    </row>
    <row r="746" spans="6:14" x14ac:dyDescent="0.3">
      <c r="F746" s="53">
        <f t="shared" ca="1" si="115"/>
        <v>0</v>
      </c>
      <c r="G746" s="53">
        <f t="shared" ca="1" si="116"/>
        <v>16.063785244734134</v>
      </c>
      <c r="H746" s="53">
        <f t="shared" ca="1" si="117"/>
        <v>23.628655966594078</v>
      </c>
      <c r="I746" s="53">
        <f t="shared" ca="1" si="118"/>
        <v>0</v>
      </c>
      <c r="J746" s="53">
        <f t="shared" ca="1" si="114"/>
        <v>0</v>
      </c>
      <c r="K746" s="53">
        <f t="shared" ca="1" si="119"/>
        <v>0</v>
      </c>
      <c r="L746" s="53">
        <f t="shared" ca="1" si="120"/>
        <v>0</v>
      </c>
      <c r="M746" s="53">
        <f t="shared" ca="1" si="121"/>
        <v>0</v>
      </c>
      <c r="N746" s="53">
        <f t="shared" ca="1" si="122"/>
        <v>0</v>
      </c>
    </row>
    <row r="747" spans="6:14" x14ac:dyDescent="0.3">
      <c r="F747" s="53">
        <f t="shared" ca="1" si="115"/>
        <v>3.0222648914568939</v>
      </c>
      <c r="G747" s="53">
        <f t="shared" ca="1" si="116"/>
        <v>15.467212631559779</v>
      </c>
      <c r="H747" s="53">
        <f t="shared" ca="1" si="117"/>
        <v>5.8152593625898774</v>
      </c>
      <c r="I747" s="53">
        <f t="shared" ca="1" si="118"/>
        <v>1</v>
      </c>
      <c r="J747" s="53">
        <f t="shared" ca="1" si="114"/>
        <v>-18.489477523016674</v>
      </c>
      <c r="K747" s="53">
        <f t="shared" ca="1" si="119"/>
        <v>7.793824818799731</v>
      </c>
      <c r="L747" s="53">
        <f t="shared" ca="1" si="120"/>
        <v>7.793824818799731</v>
      </c>
      <c r="M747" s="53">
        <f t="shared" ca="1" si="121"/>
        <v>7.793824818799731</v>
      </c>
      <c r="N747" s="53">
        <f t="shared" ca="1" si="122"/>
        <v>4.8919969333825186</v>
      </c>
    </row>
    <row r="748" spans="6:14" x14ac:dyDescent="0.3">
      <c r="F748" s="53">
        <f t="shared" ca="1" si="115"/>
        <v>4.1517617970128526</v>
      </c>
      <c r="G748" s="53">
        <f t="shared" ca="1" si="116"/>
        <v>15.116586481041953</v>
      </c>
      <c r="H748" s="53">
        <f t="shared" ca="1" si="117"/>
        <v>11.131721144483155</v>
      </c>
      <c r="I748" s="53">
        <f t="shared" ca="1" si="118"/>
        <v>1</v>
      </c>
      <c r="J748" s="53">
        <f t="shared" ca="1" si="114"/>
        <v>-19.268348278054805</v>
      </c>
      <c r="K748" s="53">
        <f t="shared" ca="1" si="119"/>
        <v>29.410298096890667</v>
      </c>
      <c r="L748" s="53">
        <f t="shared" ca="1" si="120"/>
        <v>29.410298096890667</v>
      </c>
      <c r="M748" s="53">
        <f t="shared" ca="1" si="121"/>
        <v>29.410298096890667</v>
      </c>
      <c r="N748" s="53">
        <f t="shared" ca="1" si="122"/>
        <v>68.962546012617196</v>
      </c>
    </row>
    <row r="749" spans="6:14" x14ac:dyDescent="0.3">
      <c r="F749" s="53">
        <f t="shared" ca="1" si="115"/>
        <v>4.3503068061550465</v>
      </c>
      <c r="G749" s="53">
        <f t="shared" ca="1" si="116"/>
        <v>15.206652970144932</v>
      </c>
      <c r="H749" s="53">
        <f t="shared" ca="1" si="117"/>
        <v>2.4181970610794057</v>
      </c>
      <c r="I749" s="53">
        <f t="shared" ca="1" si="118"/>
        <v>1</v>
      </c>
      <c r="J749" s="53">
        <f t="shared" ca="1" si="114"/>
        <v>-19.556959776299976</v>
      </c>
      <c r="K749" s="53">
        <f t="shared" ca="1" si="119"/>
        <v>-5.5338647258273088</v>
      </c>
      <c r="L749" s="53">
        <f t="shared" ca="1" si="120"/>
        <v>-5.5338647258273088</v>
      </c>
      <c r="M749" s="53">
        <f t="shared" ca="1" si="121"/>
        <v>-5.5338647258273088</v>
      </c>
      <c r="N749" s="53">
        <f t="shared" ca="1" si="122"/>
        <v>-36.158553953781897</v>
      </c>
    </row>
    <row r="750" spans="6:14" x14ac:dyDescent="0.3">
      <c r="F750" s="53">
        <f t="shared" ca="1" si="115"/>
        <v>3.6146976000888431</v>
      </c>
      <c r="G750" s="53">
        <f t="shared" ca="1" si="116"/>
        <v>15.069192861287609</v>
      </c>
      <c r="H750" s="53">
        <f t="shared" ca="1" si="117"/>
        <v>7.5552415491260891</v>
      </c>
      <c r="I750" s="53">
        <f t="shared" ca="1" si="118"/>
        <v>1</v>
      </c>
      <c r="J750" s="53">
        <f t="shared" ca="1" si="114"/>
        <v>-18.683890461376453</v>
      </c>
      <c r="K750" s="53">
        <f t="shared" ca="1" si="119"/>
        <v>15.151773335216747</v>
      </c>
      <c r="L750" s="53">
        <f t="shared" ca="1" si="120"/>
        <v>15.151773335216747</v>
      </c>
      <c r="M750" s="53">
        <f t="shared" ca="1" si="121"/>
        <v>15.151773335216747</v>
      </c>
      <c r="N750" s="53">
        <f t="shared" ca="1" si="122"/>
        <v>26.771429544273786</v>
      </c>
    </row>
    <row r="751" spans="6:14" x14ac:dyDescent="0.3">
      <c r="F751" s="53">
        <f t="shared" ca="1" si="115"/>
        <v>3.9050031142161599</v>
      </c>
      <c r="G751" s="53">
        <f t="shared" ca="1" si="116"/>
        <v>19.132113942225651</v>
      </c>
      <c r="H751" s="53">
        <f t="shared" ca="1" si="117"/>
        <v>1.4594076045605444</v>
      </c>
      <c r="I751" s="53">
        <f t="shared" ca="1" si="118"/>
        <v>1</v>
      </c>
      <c r="J751" s="53">
        <f t="shared" ca="1" si="114"/>
        <v>-23.037117056441812</v>
      </c>
      <c r="K751" s="53">
        <f t="shared" ca="1" si="119"/>
        <v>-13.294483523983473</v>
      </c>
      <c r="L751" s="53">
        <f t="shared" ca="1" si="120"/>
        <v>-13.294483523983473</v>
      </c>
      <c r="M751" s="53">
        <f t="shared" ca="1" si="121"/>
        <v>-13.294483523983473</v>
      </c>
      <c r="N751" s="53">
        <f t="shared" ca="1" si="122"/>
        <v>-62.920567628392234</v>
      </c>
    </row>
    <row r="752" spans="6:14" x14ac:dyDescent="0.3">
      <c r="F752" s="53">
        <f t="shared" ca="1" si="115"/>
        <v>4.0039039756475336</v>
      </c>
      <c r="G752" s="53">
        <f t="shared" ca="1" si="116"/>
        <v>16.844431062459162</v>
      </c>
      <c r="H752" s="53">
        <f t="shared" ca="1" si="117"/>
        <v>10.773799128552053</v>
      </c>
      <c r="I752" s="53">
        <f t="shared" ca="1" si="118"/>
        <v>1</v>
      </c>
      <c r="J752" s="53">
        <f t="shared" ca="1" si="114"/>
        <v>-20.848335038106697</v>
      </c>
      <c r="K752" s="53">
        <f t="shared" ca="1" si="119"/>
        <v>26.25076545174905</v>
      </c>
      <c r="L752" s="53">
        <f t="shared" ca="1" si="120"/>
        <v>26.25076545174905</v>
      </c>
      <c r="M752" s="53">
        <f t="shared" ca="1" si="121"/>
        <v>26.25076545174905</v>
      </c>
      <c r="N752" s="53">
        <f t="shared" ca="1" si="122"/>
        <v>57.903961317140457</v>
      </c>
    </row>
    <row r="753" spans="6:14" x14ac:dyDescent="0.3">
      <c r="F753" s="53">
        <f t="shared" ca="1" si="115"/>
        <v>3.8116980086901973</v>
      </c>
      <c r="G753" s="53">
        <f t="shared" ca="1" si="116"/>
        <v>15.111240259700605</v>
      </c>
      <c r="H753" s="53">
        <f t="shared" ca="1" si="117"/>
        <v>10.848911873960159</v>
      </c>
      <c r="I753" s="53">
        <f t="shared" ca="1" si="118"/>
        <v>1</v>
      </c>
      <c r="J753" s="53">
        <f t="shared" ca="1" si="114"/>
        <v>-18.922938268390801</v>
      </c>
      <c r="K753" s="53">
        <f t="shared" ca="1" si="119"/>
        <v>28.28440723614003</v>
      </c>
      <c r="L753" s="53">
        <f t="shared" ca="1" si="120"/>
        <v>28.28440723614003</v>
      </c>
      <c r="M753" s="53">
        <f t="shared" ca="1" si="121"/>
        <v>28.28440723614003</v>
      </c>
      <c r="N753" s="53">
        <f t="shared" ca="1" si="122"/>
        <v>65.930283440029285</v>
      </c>
    </row>
    <row r="754" spans="6:14" x14ac:dyDescent="0.3">
      <c r="F754" s="53">
        <f t="shared" ca="1" si="115"/>
        <v>4.4710756120553432</v>
      </c>
      <c r="G754" s="53">
        <f t="shared" ca="1" si="116"/>
        <v>14.168739253824885</v>
      </c>
      <c r="H754" s="53">
        <f t="shared" ca="1" si="117"/>
        <v>4.3133091288468428</v>
      </c>
      <c r="I754" s="53">
        <f t="shared" ca="1" si="118"/>
        <v>1</v>
      </c>
      <c r="J754" s="53">
        <f t="shared" ca="1" si="114"/>
        <v>-18.639814865880229</v>
      </c>
      <c r="K754" s="53">
        <f t="shared" ca="1" si="119"/>
        <v>3.0844972615624862</v>
      </c>
      <c r="L754" s="53">
        <f t="shared" ca="1" si="120"/>
        <v>3.0844972615624862</v>
      </c>
      <c r="M754" s="53">
        <f t="shared" ca="1" si="121"/>
        <v>3.0844972615624862</v>
      </c>
      <c r="N754" s="53">
        <f t="shared" ca="1" si="122"/>
        <v>-9.3863230811927707</v>
      </c>
    </row>
    <row r="755" spans="6:14" x14ac:dyDescent="0.3">
      <c r="F755" s="53">
        <f t="shared" ca="1" si="115"/>
        <v>3.8300200233426538</v>
      </c>
      <c r="G755" s="53">
        <f t="shared" ca="1" si="116"/>
        <v>16.635248931601236</v>
      </c>
      <c r="H755" s="53">
        <f t="shared" ca="1" si="117"/>
        <v>0.98638037061726824</v>
      </c>
      <c r="I755" s="53">
        <f t="shared" ca="1" si="118"/>
        <v>1</v>
      </c>
      <c r="J755" s="53">
        <f t="shared" ca="1" si="114"/>
        <v>-20.465268954943891</v>
      </c>
      <c r="K755" s="53">
        <f t="shared" ca="1" si="119"/>
        <v>-12.689727449132164</v>
      </c>
      <c r="L755" s="53">
        <f t="shared" ca="1" si="120"/>
        <v>-12.689727449132164</v>
      </c>
      <c r="M755" s="53">
        <f t="shared" ca="1" si="121"/>
        <v>-12.689727449132164</v>
      </c>
      <c r="N755" s="53">
        <f t="shared" ca="1" si="122"/>
        <v>-58.534451302340386</v>
      </c>
    </row>
    <row r="756" spans="6:14" x14ac:dyDescent="0.3">
      <c r="F756" s="53">
        <f t="shared" ca="1" si="115"/>
        <v>3.4219174144411433</v>
      </c>
      <c r="G756" s="53">
        <f t="shared" ca="1" si="116"/>
        <v>14.679913624620413</v>
      </c>
      <c r="H756" s="53">
        <f t="shared" ca="1" si="117"/>
        <v>23.807685970166904</v>
      </c>
      <c r="I756" s="53">
        <f t="shared" ca="1" si="118"/>
        <v>1</v>
      </c>
      <c r="J756" s="53">
        <f t="shared" ca="1" si="114"/>
        <v>-18.101831039061558</v>
      </c>
      <c r="K756" s="53">
        <f t="shared" ca="1" si="119"/>
        <v>80.550830256047206</v>
      </c>
      <c r="L756" s="53">
        <f t="shared" ca="1" si="120"/>
        <v>80.550830256047206</v>
      </c>
      <c r="M756" s="53">
        <f t="shared" ca="1" si="121"/>
        <v>80.550830256047206</v>
      </c>
      <c r="N756" s="53">
        <f t="shared" ca="1" si="122"/>
        <v>223.55065972908005</v>
      </c>
    </row>
    <row r="757" spans="6:14" x14ac:dyDescent="0.3">
      <c r="F757" s="53">
        <f t="shared" ca="1" si="115"/>
        <v>3.8546460755570244</v>
      </c>
      <c r="G757" s="53">
        <f t="shared" ca="1" si="116"/>
        <v>12.491375771224337</v>
      </c>
      <c r="H757" s="53">
        <f t="shared" ca="1" si="117"/>
        <v>19.582459617239145</v>
      </c>
      <c r="I757" s="53">
        <f t="shared" ca="1" si="118"/>
        <v>1</v>
      </c>
      <c r="J757" s="53">
        <f t="shared" ca="1" si="114"/>
        <v>-16.346021846781362</v>
      </c>
      <c r="K757" s="53">
        <f t="shared" ca="1" si="119"/>
        <v>65.83846269773224</v>
      </c>
      <c r="L757" s="53">
        <f t="shared" ca="1" si="120"/>
        <v>65.83846269773224</v>
      </c>
      <c r="M757" s="53">
        <f t="shared" ca="1" si="121"/>
        <v>65.83846269773224</v>
      </c>
      <c r="N757" s="53">
        <f t="shared" ca="1" si="122"/>
        <v>181.16936624641536</v>
      </c>
    </row>
    <row r="758" spans="6:14" x14ac:dyDescent="0.3">
      <c r="F758" s="53">
        <f t="shared" ca="1" si="115"/>
        <v>3.4382937327925909</v>
      </c>
      <c r="G758" s="53">
        <f t="shared" ca="1" si="116"/>
        <v>17.065189277552616</v>
      </c>
      <c r="H758" s="53">
        <f t="shared" ca="1" si="117"/>
        <v>1.8614466801409102</v>
      </c>
      <c r="I758" s="53">
        <f t="shared" ca="1" si="118"/>
        <v>1</v>
      </c>
      <c r="J758" s="53">
        <f t="shared" ca="1" si="114"/>
        <v>-20.503483010345207</v>
      </c>
      <c r="K758" s="53">
        <f t="shared" ca="1" si="119"/>
        <v>-9.619402556988975</v>
      </c>
      <c r="L758" s="53">
        <f t="shared" ca="1" si="120"/>
        <v>-9.619402556988975</v>
      </c>
      <c r="M758" s="53">
        <f t="shared" ca="1" si="121"/>
        <v>-9.619402556988975</v>
      </c>
      <c r="N758" s="53">
        <f t="shared" ca="1" si="122"/>
        <v>-49.361690681312126</v>
      </c>
    </row>
    <row r="759" spans="6:14" x14ac:dyDescent="0.3">
      <c r="F759" s="53">
        <f t="shared" ca="1" si="115"/>
        <v>3.95128880428565</v>
      </c>
      <c r="G759" s="53">
        <f t="shared" ca="1" si="116"/>
        <v>11.623248404346802</v>
      </c>
      <c r="H759" s="53">
        <f t="shared" ca="1" si="117"/>
        <v>11.435367700209689</v>
      </c>
      <c r="I759" s="53">
        <f t="shared" ca="1" si="118"/>
        <v>1</v>
      </c>
      <c r="J759" s="53">
        <f t="shared" ca="1" si="114"/>
        <v>-15.574537208632451</v>
      </c>
      <c r="K759" s="53">
        <f t="shared" ca="1" si="119"/>
        <v>34.118222396491952</v>
      </c>
      <c r="L759" s="53">
        <f t="shared" ca="1" si="120"/>
        <v>34.118222396491952</v>
      </c>
      <c r="M759" s="53">
        <f t="shared" ca="1" si="121"/>
        <v>34.118222396491952</v>
      </c>
      <c r="N759" s="53">
        <f t="shared" ca="1" si="122"/>
        <v>86.780129980843412</v>
      </c>
    </row>
    <row r="760" spans="6:14" x14ac:dyDescent="0.3">
      <c r="F760" s="53">
        <f t="shared" ca="1" si="115"/>
        <v>3.6460775754112005</v>
      </c>
      <c r="G760" s="53">
        <f t="shared" ca="1" si="116"/>
        <v>16.150539647857819</v>
      </c>
      <c r="H760" s="53">
        <f t="shared" ca="1" si="117"/>
        <v>3.2735888933349648</v>
      </c>
      <c r="I760" s="53">
        <f t="shared" ca="1" si="118"/>
        <v>1</v>
      </c>
      <c r="J760" s="53">
        <f t="shared" ca="1" si="114"/>
        <v>-19.796617223269021</v>
      </c>
      <c r="K760" s="53">
        <f t="shared" ca="1" si="119"/>
        <v>-3.0561840745179598</v>
      </c>
      <c r="L760" s="53">
        <f t="shared" ca="1" si="120"/>
        <v>-3.0561840745179598</v>
      </c>
      <c r="M760" s="53">
        <f t="shared" ca="1" si="121"/>
        <v>-3.0561840745179598</v>
      </c>
      <c r="N760" s="53">
        <f t="shared" ca="1" si="122"/>
        <v>-28.965169446822898</v>
      </c>
    </row>
    <row r="761" spans="6:14" x14ac:dyDescent="0.3">
      <c r="F761" s="53">
        <f t="shared" ca="1" si="115"/>
        <v>0</v>
      </c>
      <c r="G761" s="53">
        <f t="shared" ca="1" si="116"/>
        <v>16.087103874266944</v>
      </c>
      <c r="H761" s="53">
        <f t="shared" ca="1" si="117"/>
        <v>10.159659154990388</v>
      </c>
      <c r="I761" s="53">
        <f t="shared" ca="1" si="118"/>
        <v>0</v>
      </c>
      <c r="J761" s="53">
        <f t="shared" ca="1" si="114"/>
        <v>0</v>
      </c>
      <c r="K761" s="53">
        <f t="shared" ca="1" si="119"/>
        <v>0</v>
      </c>
      <c r="L761" s="53">
        <f t="shared" ca="1" si="120"/>
        <v>0</v>
      </c>
      <c r="M761" s="53">
        <f t="shared" ca="1" si="121"/>
        <v>0</v>
      </c>
      <c r="N761" s="53">
        <f t="shared" ca="1" si="122"/>
        <v>0</v>
      </c>
    </row>
    <row r="762" spans="6:14" x14ac:dyDescent="0.3">
      <c r="F762" s="53">
        <f t="shared" ca="1" si="115"/>
        <v>3.177311194002074</v>
      </c>
      <c r="G762" s="53">
        <f t="shared" ca="1" si="116"/>
        <v>17.126599104750216</v>
      </c>
      <c r="H762" s="53">
        <f t="shared" ca="1" si="117"/>
        <v>4.527515028482366</v>
      </c>
      <c r="I762" s="53">
        <f t="shared" ca="1" si="118"/>
        <v>1</v>
      </c>
      <c r="J762" s="53">
        <f t="shared" ca="1" si="114"/>
        <v>-20.303910298752289</v>
      </c>
      <c r="K762" s="53">
        <f t="shared" ca="1" si="119"/>
        <v>0.98346100917924772</v>
      </c>
      <c r="L762" s="53">
        <f t="shared" ca="1" si="120"/>
        <v>0.98346100917924772</v>
      </c>
      <c r="M762" s="53">
        <f t="shared" ca="1" si="121"/>
        <v>0.98346100917924772</v>
      </c>
      <c r="N762" s="53">
        <f t="shared" ca="1" si="122"/>
        <v>-17.353527271214546</v>
      </c>
    </row>
    <row r="763" spans="6:14" x14ac:dyDescent="0.3">
      <c r="F763" s="53">
        <f t="shared" ca="1" si="115"/>
        <v>4.8183502133088512</v>
      </c>
      <c r="G763" s="53">
        <f t="shared" ca="1" si="116"/>
        <v>17.242839554531606</v>
      </c>
      <c r="H763" s="53">
        <f t="shared" ca="1" si="117"/>
        <v>17.266678238257441</v>
      </c>
      <c r="I763" s="53">
        <f t="shared" ca="1" si="118"/>
        <v>1</v>
      </c>
      <c r="J763" s="53">
        <f t="shared" ca="1" si="114"/>
        <v>-22.061189767840457</v>
      </c>
      <c r="K763" s="53">
        <f t="shared" ca="1" si="119"/>
        <v>51.823873398498158</v>
      </c>
      <c r="L763" s="53">
        <f t="shared" ca="1" si="120"/>
        <v>51.823873398498158</v>
      </c>
      <c r="M763" s="53">
        <f t="shared" ca="1" si="121"/>
        <v>51.823873398498158</v>
      </c>
      <c r="N763" s="53">
        <f t="shared" ca="1" si="122"/>
        <v>133.41043042765401</v>
      </c>
    </row>
    <row r="764" spans="6:14" x14ac:dyDescent="0.3">
      <c r="F764" s="53">
        <f t="shared" ca="1" si="115"/>
        <v>0</v>
      </c>
      <c r="G764" s="53">
        <f t="shared" ca="1" si="116"/>
        <v>12.934526951555529</v>
      </c>
      <c r="H764" s="53">
        <f t="shared" ca="1" si="117"/>
        <v>13.71490766498594</v>
      </c>
      <c r="I764" s="53">
        <f t="shared" ca="1" si="118"/>
        <v>0</v>
      </c>
      <c r="J764" s="53">
        <f t="shared" ca="1" si="114"/>
        <v>0</v>
      </c>
      <c r="K764" s="53">
        <f t="shared" ca="1" si="119"/>
        <v>0</v>
      </c>
      <c r="L764" s="53">
        <f t="shared" ca="1" si="120"/>
        <v>0</v>
      </c>
      <c r="M764" s="53">
        <f t="shared" ca="1" si="121"/>
        <v>0</v>
      </c>
      <c r="N764" s="53">
        <f t="shared" ca="1" si="122"/>
        <v>0</v>
      </c>
    </row>
    <row r="765" spans="6:14" x14ac:dyDescent="0.3">
      <c r="F765" s="53">
        <f t="shared" ca="1" si="115"/>
        <v>3.2004013651090588</v>
      </c>
      <c r="G765" s="53">
        <f t="shared" ca="1" si="116"/>
        <v>17.90257973626581</v>
      </c>
      <c r="H765" s="53">
        <f t="shared" ca="1" si="117"/>
        <v>24.104968860735383</v>
      </c>
      <c r="I765" s="53">
        <f t="shared" ca="1" si="118"/>
        <v>1</v>
      </c>
      <c r="J765" s="53">
        <f t="shared" ca="1" si="114"/>
        <v>-21.102981101374869</v>
      </c>
      <c r="K765" s="53">
        <f t="shared" ca="1" si="119"/>
        <v>78.517295706675725</v>
      </c>
      <c r="L765" s="53">
        <f t="shared" ca="1" si="120"/>
        <v>78.517295706675725</v>
      </c>
      <c r="M765" s="53">
        <f t="shared" ca="1" si="121"/>
        <v>78.517295706675725</v>
      </c>
      <c r="N765" s="53">
        <f t="shared" ca="1" si="122"/>
        <v>214.44890601865231</v>
      </c>
    </row>
    <row r="766" spans="6:14" x14ac:dyDescent="0.3">
      <c r="F766" s="53">
        <f t="shared" ca="1" si="115"/>
        <v>0</v>
      </c>
      <c r="G766" s="53">
        <f t="shared" ca="1" si="116"/>
        <v>15.954645640758997</v>
      </c>
      <c r="H766" s="53">
        <f t="shared" ca="1" si="117"/>
        <v>7.2188646820953339</v>
      </c>
      <c r="I766" s="53">
        <f t="shared" ca="1" si="118"/>
        <v>0</v>
      </c>
      <c r="J766" s="53">
        <f t="shared" ca="1" si="114"/>
        <v>0</v>
      </c>
      <c r="K766" s="53">
        <f t="shared" ca="1" si="119"/>
        <v>0</v>
      </c>
      <c r="L766" s="53">
        <f t="shared" ca="1" si="120"/>
        <v>0</v>
      </c>
      <c r="M766" s="53">
        <f t="shared" ca="1" si="121"/>
        <v>0</v>
      </c>
      <c r="N766" s="53">
        <f t="shared" ca="1" si="122"/>
        <v>0</v>
      </c>
    </row>
    <row r="767" spans="6:14" x14ac:dyDescent="0.3">
      <c r="F767" s="53">
        <f t="shared" ca="1" si="115"/>
        <v>0</v>
      </c>
      <c r="G767" s="53">
        <f t="shared" ca="1" si="116"/>
        <v>16.46951532063563</v>
      </c>
      <c r="H767" s="53">
        <f t="shared" ca="1" si="117"/>
        <v>7.1618721701899162</v>
      </c>
      <c r="I767" s="53">
        <f t="shared" ca="1" si="118"/>
        <v>0</v>
      </c>
      <c r="J767" s="53">
        <f t="shared" ca="1" si="114"/>
        <v>0</v>
      </c>
      <c r="K767" s="53">
        <f t="shared" ca="1" si="119"/>
        <v>0</v>
      </c>
      <c r="L767" s="53">
        <f t="shared" ca="1" si="120"/>
        <v>0</v>
      </c>
      <c r="M767" s="53">
        <f t="shared" ca="1" si="121"/>
        <v>0</v>
      </c>
      <c r="N767" s="53">
        <f t="shared" ca="1" si="122"/>
        <v>0</v>
      </c>
    </row>
    <row r="768" spans="6:14" x14ac:dyDescent="0.3">
      <c r="F768" s="53">
        <f t="shared" ca="1" si="115"/>
        <v>3.9352048957925394</v>
      </c>
      <c r="G768" s="53">
        <f t="shared" ca="1" si="116"/>
        <v>13.555904809104703</v>
      </c>
      <c r="H768" s="53">
        <f t="shared" ca="1" si="117"/>
        <v>0.16151696695070092</v>
      </c>
      <c r="I768" s="53">
        <f t="shared" ca="1" si="118"/>
        <v>1</v>
      </c>
      <c r="J768" s="53">
        <f t="shared" ca="1" si="114"/>
        <v>-17.491109704897241</v>
      </c>
      <c r="K768" s="53">
        <f t="shared" ca="1" si="119"/>
        <v>-12.909836941301899</v>
      </c>
      <c r="L768" s="53">
        <f t="shared" ca="1" si="120"/>
        <v>-12.909836941301899</v>
      </c>
      <c r="M768" s="53">
        <f t="shared" ca="1" si="121"/>
        <v>-12.909836941301899</v>
      </c>
      <c r="N768" s="53">
        <f t="shared" ca="1" si="122"/>
        <v>-56.220620528802932</v>
      </c>
    </row>
    <row r="769" spans="6:14" x14ac:dyDescent="0.3">
      <c r="F769" s="53">
        <f t="shared" ca="1" si="115"/>
        <v>4.7323229233531414</v>
      </c>
      <c r="G769" s="53">
        <f t="shared" ca="1" si="116"/>
        <v>14.331163522814997</v>
      </c>
      <c r="H769" s="53">
        <f t="shared" ca="1" si="117"/>
        <v>26.302247679267257</v>
      </c>
      <c r="I769" s="53">
        <f t="shared" ca="1" si="118"/>
        <v>1</v>
      </c>
      <c r="J769" s="53">
        <f t="shared" ca="1" si="114"/>
        <v>-19.063486446168138</v>
      </c>
      <c r="K769" s="53">
        <f t="shared" ca="1" si="119"/>
        <v>90.877827194254024</v>
      </c>
      <c r="L769" s="53">
        <f t="shared" ca="1" si="120"/>
        <v>90.877827194254024</v>
      </c>
      <c r="M769" s="53">
        <f t="shared" ca="1" si="121"/>
        <v>90.877827194254024</v>
      </c>
      <c r="N769" s="53">
        <f t="shared" ca="1" si="122"/>
        <v>253.56999513659392</v>
      </c>
    </row>
    <row r="770" spans="6:14" x14ac:dyDescent="0.3">
      <c r="F770" s="53">
        <f t="shared" ca="1" si="115"/>
        <v>4.1723161777125464</v>
      </c>
      <c r="G770" s="53">
        <f t="shared" ca="1" si="116"/>
        <v>14.813498875572582</v>
      </c>
      <c r="H770" s="53">
        <f t="shared" ca="1" si="117"/>
        <v>12.371561854733475</v>
      </c>
      <c r="I770" s="53">
        <f t="shared" ca="1" si="118"/>
        <v>1</v>
      </c>
      <c r="J770" s="53">
        <f t="shared" ca="1" si="114"/>
        <v>-18.98581505328513</v>
      </c>
      <c r="K770" s="53">
        <f t="shared" ca="1" si="119"/>
        <v>34.672748543361315</v>
      </c>
      <c r="L770" s="53">
        <f t="shared" ca="1" si="120"/>
        <v>34.672748543361315</v>
      </c>
      <c r="M770" s="53">
        <f t="shared" ca="1" si="121"/>
        <v>34.672748543361315</v>
      </c>
      <c r="N770" s="53">
        <f t="shared" ca="1" si="122"/>
        <v>85.032430576798816</v>
      </c>
    </row>
    <row r="771" spans="6:14" x14ac:dyDescent="0.3">
      <c r="F771" s="53">
        <f t="shared" ca="1" si="115"/>
        <v>0</v>
      </c>
      <c r="G771" s="53">
        <f t="shared" ca="1" si="116"/>
        <v>13.66722270390223</v>
      </c>
      <c r="H771" s="53">
        <f t="shared" ca="1" si="117"/>
        <v>21.26511200646576</v>
      </c>
      <c r="I771" s="53">
        <f t="shared" ca="1" si="118"/>
        <v>0</v>
      </c>
      <c r="J771" s="53">
        <f t="shared" ca="1" si="114"/>
        <v>0</v>
      </c>
      <c r="K771" s="53">
        <f t="shared" ca="1" si="119"/>
        <v>0</v>
      </c>
      <c r="L771" s="53">
        <f t="shared" ca="1" si="120"/>
        <v>0</v>
      </c>
      <c r="M771" s="53">
        <f t="shared" ca="1" si="121"/>
        <v>0</v>
      </c>
      <c r="N771" s="53">
        <f t="shared" ca="1" si="122"/>
        <v>0</v>
      </c>
    </row>
    <row r="772" spans="6:14" x14ac:dyDescent="0.3">
      <c r="F772" s="53">
        <f t="shared" ca="1" si="115"/>
        <v>3.0513430584291816</v>
      </c>
      <c r="G772" s="53">
        <f t="shared" ca="1" si="116"/>
        <v>17.840943706184909</v>
      </c>
      <c r="H772" s="53">
        <f t="shared" ca="1" si="117"/>
        <v>2.2839543403834006</v>
      </c>
      <c r="I772" s="53">
        <f t="shared" ca="1" si="118"/>
        <v>1</v>
      </c>
      <c r="J772" s="53">
        <f t="shared" ca="1" si="114"/>
        <v>-20.892286764614092</v>
      </c>
      <c r="K772" s="53">
        <f t="shared" ca="1" si="119"/>
        <v>-8.7051263446513065</v>
      </c>
      <c r="L772" s="53">
        <f t="shared" ca="1" si="120"/>
        <v>-8.7051263446513065</v>
      </c>
      <c r="M772" s="53">
        <f t="shared" ca="1" si="121"/>
        <v>-8.7051263446513065</v>
      </c>
      <c r="N772" s="53">
        <f t="shared" ca="1" si="122"/>
        <v>-47.007665798568006</v>
      </c>
    </row>
    <row r="773" spans="6:14" x14ac:dyDescent="0.3">
      <c r="F773" s="53">
        <f t="shared" ca="1" si="115"/>
        <v>3.5658667692985881</v>
      </c>
      <c r="G773" s="53">
        <f t="shared" ca="1" si="116"/>
        <v>17.058642135241694</v>
      </c>
      <c r="H773" s="53">
        <f t="shared" ca="1" si="117"/>
        <v>7.1364334865731172</v>
      </c>
      <c r="I773" s="53">
        <f t="shared" ca="1" si="118"/>
        <v>1</v>
      </c>
      <c r="J773" s="53">
        <f t="shared" ca="1" si="114"/>
        <v>-20.624508904540281</v>
      </c>
      <c r="K773" s="53">
        <f t="shared" ca="1" si="119"/>
        <v>11.487091811050774</v>
      </c>
      <c r="L773" s="53">
        <f t="shared" ca="1" si="120"/>
        <v>11.487091811050774</v>
      </c>
      <c r="M773" s="53">
        <f t="shared" ca="1" si="121"/>
        <v>11.487091811050774</v>
      </c>
      <c r="N773" s="53">
        <f t="shared" ca="1" si="122"/>
        <v>13.836766528612042</v>
      </c>
    </row>
    <row r="774" spans="6:14" x14ac:dyDescent="0.3">
      <c r="F774" s="53">
        <f t="shared" ca="1" si="115"/>
        <v>4.9203012821126739</v>
      </c>
      <c r="G774" s="53">
        <f t="shared" ca="1" si="116"/>
        <v>15.576730270569135</v>
      </c>
      <c r="H774" s="53">
        <f t="shared" ca="1" si="117"/>
        <v>14.118943602086491</v>
      </c>
      <c r="I774" s="53">
        <f t="shared" ca="1" si="118"/>
        <v>1</v>
      </c>
      <c r="J774" s="53">
        <f t="shared" ref="J774:J837" ca="1" si="123">(H774*C781-G774-F774)*I774</f>
        <v>-20.497031552681808</v>
      </c>
      <c r="K774" s="53">
        <f t="shared" ca="1" si="119"/>
        <v>40.899044137776826</v>
      </c>
      <c r="L774" s="53">
        <f t="shared" ca="1" si="120"/>
        <v>40.899044137776826</v>
      </c>
      <c r="M774" s="53">
        <f t="shared" ca="1" si="121"/>
        <v>40.899044137776826</v>
      </c>
      <c r="N774" s="53">
        <f t="shared" ca="1" si="122"/>
        <v>102.20010086064867</v>
      </c>
    </row>
    <row r="775" spans="6:14" x14ac:dyDescent="0.3">
      <c r="F775" s="53">
        <f t="shared" ref="F775:F838" ca="1" si="124">IF(RAND()&lt;=$C$5,3+(RAND()*2),0)</f>
        <v>3.075636488205661</v>
      </c>
      <c r="G775" s="53">
        <f t="shared" ref="G775:G838" ca="1" si="125">_xlfn.NORM.INV(RAND(),$C$8,$C$9)</f>
        <v>17.941223752134032</v>
      </c>
      <c r="H775" s="53">
        <f t="shared" ref="H775:H838" ca="1" si="126">-1*LN(1-RAND())/(1/10)</f>
        <v>8.1050263051841576</v>
      </c>
      <c r="I775" s="53">
        <f t="shared" ca="1" si="118"/>
        <v>1</v>
      </c>
      <c r="J775" s="53">
        <f t="shared" ca="1" si="123"/>
        <v>-21.016860240339692</v>
      </c>
      <c r="K775" s="53">
        <f t="shared" ca="1" si="119"/>
        <v>14.478881468602598</v>
      </c>
      <c r="L775" s="53">
        <f t="shared" ca="1" si="120"/>
        <v>14.478881468602598</v>
      </c>
      <c r="M775" s="53">
        <f t="shared" ca="1" si="121"/>
        <v>14.478881468602598</v>
      </c>
      <c r="N775" s="53">
        <f t="shared" ca="1" si="122"/>
        <v>22.419784165468101</v>
      </c>
    </row>
    <row r="776" spans="6:14" x14ac:dyDescent="0.3">
      <c r="F776" s="53">
        <f t="shared" ca="1" si="124"/>
        <v>4.9317515475532874</v>
      </c>
      <c r="G776" s="53">
        <f t="shared" ca="1" si="125"/>
        <v>16.29723509393644</v>
      </c>
      <c r="H776" s="53">
        <f t="shared" ca="1" si="126"/>
        <v>1.3640645755475591</v>
      </c>
      <c r="I776" s="53">
        <f t="shared" ca="1" si="118"/>
        <v>1</v>
      </c>
      <c r="J776" s="53">
        <f t="shared" ca="1" si="123"/>
        <v>-21.228986641489726</v>
      </c>
      <c r="K776" s="53">
        <f t="shared" ca="1" si="119"/>
        <v>-10.840976791746204</v>
      </c>
      <c r="L776" s="53">
        <f t="shared" ca="1" si="120"/>
        <v>-10.840976791746204</v>
      </c>
      <c r="M776" s="53">
        <f t="shared" ca="1" si="121"/>
        <v>-10.840976791746204</v>
      </c>
      <c r="N776" s="53">
        <f t="shared" ca="1" si="122"/>
        <v>-53.751917016728328</v>
      </c>
    </row>
    <row r="777" spans="6:14" x14ac:dyDescent="0.3">
      <c r="F777" s="53">
        <f t="shared" ca="1" si="124"/>
        <v>4.918448724811709</v>
      </c>
      <c r="G777" s="53">
        <f t="shared" ca="1" si="125"/>
        <v>16.336312878282627</v>
      </c>
      <c r="H777" s="53">
        <f t="shared" ca="1" si="126"/>
        <v>1.8787171632479354</v>
      </c>
      <c r="I777" s="53">
        <f t="shared" ca="1" si="118"/>
        <v>1</v>
      </c>
      <c r="J777" s="53">
        <f t="shared" ca="1" si="123"/>
        <v>-21.254761603094337</v>
      </c>
      <c r="K777" s="53">
        <f t="shared" ca="1" si="119"/>
        <v>-8.821444225290886</v>
      </c>
      <c r="L777" s="53">
        <f t="shared" ca="1" si="120"/>
        <v>-8.821444225290886</v>
      </c>
      <c r="M777" s="53">
        <f t="shared" ca="1" si="121"/>
        <v>-8.821444225290886</v>
      </c>
      <c r="N777" s="53">
        <f t="shared" ca="1" si="122"/>
        <v>-47.719094278966992</v>
      </c>
    </row>
    <row r="778" spans="6:14" x14ac:dyDescent="0.3">
      <c r="F778" s="53">
        <f t="shared" ca="1" si="124"/>
        <v>0</v>
      </c>
      <c r="G778" s="53">
        <f t="shared" ca="1" si="125"/>
        <v>18.823664027477761</v>
      </c>
      <c r="H778" s="53">
        <f t="shared" ca="1" si="126"/>
        <v>7.5325797933653291</v>
      </c>
      <c r="I778" s="53">
        <f t="shared" ca="1" si="118"/>
        <v>0</v>
      </c>
      <c r="J778" s="53">
        <f t="shared" ca="1" si="123"/>
        <v>0</v>
      </c>
      <c r="K778" s="53">
        <f t="shared" ca="1" si="119"/>
        <v>0</v>
      </c>
      <c r="L778" s="53">
        <f t="shared" ca="1" si="120"/>
        <v>0</v>
      </c>
      <c r="M778" s="53">
        <f t="shared" ca="1" si="121"/>
        <v>0</v>
      </c>
      <c r="N778" s="53">
        <f t="shared" ca="1" si="122"/>
        <v>0</v>
      </c>
    </row>
    <row r="779" spans="6:14" x14ac:dyDescent="0.3">
      <c r="F779" s="53">
        <f t="shared" ca="1" si="124"/>
        <v>4.0643108907205594</v>
      </c>
      <c r="G779" s="53">
        <f t="shared" ca="1" si="125"/>
        <v>15.392056247255194</v>
      </c>
      <c r="H779" s="53">
        <f t="shared" ca="1" si="126"/>
        <v>12.575830471819058</v>
      </c>
      <c r="I779" s="53">
        <f t="shared" ca="1" si="118"/>
        <v>1</v>
      </c>
      <c r="J779" s="53">
        <f t="shared" ca="1" si="123"/>
        <v>-19.456367137975754</v>
      </c>
      <c r="K779" s="53">
        <f t="shared" ca="1" si="119"/>
        <v>34.911265640021043</v>
      </c>
      <c r="L779" s="53">
        <f t="shared" ca="1" si="120"/>
        <v>34.911265640021043</v>
      </c>
      <c r="M779" s="53">
        <f t="shared" ca="1" si="121"/>
        <v>34.911265640021043</v>
      </c>
      <c r="N779" s="53">
        <f t="shared" ca="1" si="122"/>
        <v>85.277429782087381</v>
      </c>
    </row>
    <row r="780" spans="6:14" x14ac:dyDescent="0.3">
      <c r="F780" s="53">
        <f t="shared" ca="1" si="124"/>
        <v>4.6827579664541865</v>
      </c>
      <c r="G780" s="53">
        <f t="shared" ca="1" si="125"/>
        <v>12.843697930135662</v>
      </c>
      <c r="H780" s="53">
        <f t="shared" ca="1" si="126"/>
        <v>0.75742484417690392</v>
      </c>
      <c r="I780" s="53">
        <f t="shared" ca="1" si="118"/>
        <v>1</v>
      </c>
      <c r="J780" s="53">
        <f t="shared" ca="1" si="123"/>
        <v>-17.526455896589848</v>
      </c>
      <c r="K780" s="53">
        <f t="shared" ca="1" si="119"/>
        <v>-9.8139985534280463</v>
      </c>
      <c r="L780" s="53">
        <f t="shared" ca="1" si="120"/>
        <v>-9.8139985534280463</v>
      </c>
      <c r="M780" s="53">
        <f t="shared" ca="1" si="121"/>
        <v>-9.8139985534280463</v>
      </c>
      <c r="N780" s="53">
        <f t="shared" ca="1" si="122"/>
        <v>-46.968451556873987</v>
      </c>
    </row>
    <row r="781" spans="6:14" x14ac:dyDescent="0.3">
      <c r="F781" s="53">
        <f t="shared" ca="1" si="124"/>
        <v>4.423876723346388</v>
      </c>
      <c r="G781" s="53">
        <f t="shared" ca="1" si="125"/>
        <v>16.751144719737759</v>
      </c>
      <c r="H781" s="53">
        <f t="shared" ca="1" si="126"/>
        <v>11.500066545930389</v>
      </c>
      <c r="I781" s="53">
        <f t="shared" ca="1" si="118"/>
        <v>1</v>
      </c>
      <c r="J781" s="53">
        <f t="shared" ca="1" si="123"/>
        <v>-21.175021443084148</v>
      </c>
      <c r="K781" s="53">
        <f t="shared" ca="1" si="119"/>
        <v>29.249121463983798</v>
      </c>
      <c r="L781" s="53">
        <f t="shared" ca="1" si="120"/>
        <v>29.249121463983798</v>
      </c>
      <c r="M781" s="53">
        <f t="shared" ca="1" si="121"/>
        <v>29.249121463983798</v>
      </c>
      <c r="N781" s="53">
        <f t="shared" ca="1" si="122"/>
        <v>66.572342948867245</v>
      </c>
    </row>
    <row r="782" spans="6:14" x14ac:dyDescent="0.3">
      <c r="F782" s="53">
        <f t="shared" ca="1" si="124"/>
        <v>3.925871619060481</v>
      </c>
      <c r="G782" s="53">
        <f t="shared" ca="1" si="125"/>
        <v>15.332051864117833</v>
      </c>
      <c r="H782" s="53">
        <f t="shared" ca="1" si="126"/>
        <v>8.2741970225092754</v>
      </c>
      <c r="I782" s="53">
        <f t="shared" ca="1" si="118"/>
        <v>1</v>
      </c>
      <c r="J782" s="53">
        <f t="shared" ca="1" si="123"/>
        <v>-19.257923483178313</v>
      </c>
      <c r="K782" s="53">
        <f t="shared" ca="1" si="119"/>
        <v>17.764736225919268</v>
      </c>
      <c r="L782" s="53">
        <f t="shared" ca="1" si="120"/>
        <v>17.764736225919268</v>
      </c>
      <c r="M782" s="53">
        <f t="shared" ca="1" si="121"/>
        <v>17.764736225919268</v>
      </c>
      <c r="N782" s="53">
        <f t="shared" ca="1" si="122"/>
        <v>34.036285194579492</v>
      </c>
    </row>
    <row r="783" spans="6:14" x14ac:dyDescent="0.3">
      <c r="F783" s="53">
        <f t="shared" ca="1" si="124"/>
        <v>0</v>
      </c>
      <c r="G783" s="53">
        <f t="shared" ca="1" si="125"/>
        <v>15.650503813938698</v>
      </c>
      <c r="H783" s="53">
        <f t="shared" ca="1" si="126"/>
        <v>5.5559796860571549</v>
      </c>
      <c r="I783" s="53">
        <f t="shared" ca="1" si="118"/>
        <v>0</v>
      </c>
      <c r="J783" s="53">
        <f t="shared" ca="1" si="123"/>
        <v>0</v>
      </c>
      <c r="K783" s="53">
        <f t="shared" ca="1" si="119"/>
        <v>0</v>
      </c>
      <c r="L783" s="53">
        <f t="shared" ca="1" si="120"/>
        <v>0</v>
      </c>
      <c r="M783" s="53">
        <f t="shared" ca="1" si="121"/>
        <v>0</v>
      </c>
      <c r="N783" s="53">
        <f t="shared" ca="1" si="122"/>
        <v>0</v>
      </c>
    </row>
    <row r="784" spans="6:14" x14ac:dyDescent="0.3">
      <c r="F784" s="53">
        <f t="shared" ca="1" si="124"/>
        <v>4.2285604945633004</v>
      </c>
      <c r="G784" s="53">
        <f t="shared" ca="1" si="125"/>
        <v>15.849212358412881</v>
      </c>
      <c r="H784" s="53">
        <f t="shared" ca="1" si="126"/>
        <v>1.0592838997735583</v>
      </c>
      <c r="I784" s="53">
        <f t="shared" ca="1" si="118"/>
        <v>1</v>
      </c>
      <c r="J784" s="53">
        <f t="shared" ca="1" si="123"/>
        <v>-20.077772852976182</v>
      </c>
      <c r="K784" s="53">
        <f t="shared" ca="1" si="119"/>
        <v>-11.612076759318647</v>
      </c>
      <c r="L784" s="53">
        <f t="shared" ca="1" si="120"/>
        <v>-11.612076759318647</v>
      </c>
      <c r="M784" s="53">
        <f t="shared" ca="1" si="121"/>
        <v>-11.612076759318647</v>
      </c>
      <c r="N784" s="53">
        <f t="shared" ca="1" si="122"/>
        <v>-54.914003130932123</v>
      </c>
    </row>
    <row r="785" spans="6:14" x14ac:dyDescent="0.3">
      <c r="F785" s="53">
        <f t="shared" ca="1" si="124"/>
        <v>3.9935589345579139</v>
      </c>
      <c r="G785" s="53">
        <f t="shared" ca="1" si="125"/>
        <v>14.48104472560248</v>
      </c>
      <c r="H785" s="53">
        <f t="shared" ca="1" si="126"/>
        <v>0.4398351582957119</v>
      </c>
      <c r="I785" s="53">
        <f t="shared" ca="1" si="118"/>
        <v>1</v>
      </c>
      <c r="J785" s="53">
        <f t="shared" ca="1" si="123"/>
        <v>-18.474603660160394</v>
      </c>
      <c r="K785" s="53">
        <f t="shared" ca="1" si="119"/>
        <v>-12.721704092419632</v>
      </c>
      <c r="L785" s="53">
        <f t="shared" ca="1" si="120"/>
        <v>-12.721704092419632</v>
      </c>
      <c r="M785" s="53">
        <f t="shared" ca="1" si="121"/>
        <v>-12.721704092419632</v>
      </c>
      <c r="N785" s="53">
        <f t="shared" ca="1" si="122"/>
        <v>-56.639715937419282</v>
      </c>
    </row>
    <row r="786" spans="6:14" x14ac:dyDescent="0.3">
      <c r="F786" s="53">
        <f t="shared" ca="1" si="124"/>
        <v>3.5182591562640155</v>
      </c>
      <c r="G786" s="53">
        <f t="shared" ca="1" si="125"/>
        <v>17.478640265795441</v>
      </c>
      <c r="H786" s="53">
        <f t="shared" ca="1" si="126"/>
        <v>1.2568005261171837</v>
      </c>
      <c r="I786" s="53">
        <f t="shared" ca="1" si="118"/>
        <v>1</v>
      </c>
      <c r="J786" s="53">
        <f t="shared" ca="1" si="123"/>
        <v>-20.996899422059457</v>
      </c>
      <c r="K786" s="53">
        <f t="shared" ca="1" si="119"/>
        <v>-12.451438161326706</v>
      </c>
      <c r="L786" s="53">
        <f t="shared" ca="1" si="120"/>
        <v>-12.451438161326706</v>
      </c>
      <c r="M786" s="53">
        <f t="shared" ca="1" si="121"/>
        <v>-12.451438161326706</v>
      </c>
      <c r="N786" s="53">
        <f t="shared" ca="1" si="122"/>
        <v>-58.351213906039575</v>
      </c>
    </row>
    <row r="787" spans="6:14" x14ac:dyDescent="0.3">
      <c r="F787" s="53">
        <f t="shared" ca="1" si="124"/>
        <v>4.4435697687814102</v>
      </c>
      <c r="G787" s="53">
        <f t="shared" ca="1" si="125"/>
        <v>15.617725074838239</v>
      </c>
      <c r="H787" s="53">
        <f t="shared" ca="1" si="126"/>
        <v>5.5394601964493182</v>
      </c>
      <c r="I787" s="53">
        <f t="shared" ca="1" si="118"/>
        <v>1</v>
      </c>
      <c r="J787" s="53">
        <f t="shared" ca="1" si="123"/>
        <v>-20.061294843619649</v>
      </c>
      <c r="K787" s="53">
        <f t="shared" ca="1" si="119"/>
        <v>6.540115710959034</v>
      </c>
      <c r="L787" s="53">
        <f t="shared" ca="1" si="120"/>
        <v>6.540115710959034</v>
      </c>
      <c r="M787" s="53">
        <f t="shared" ca="1" si="121"/>
        <v>6.540115710959034</v>
      </c>
      <c r="N787" s="53">
        <f t="shared" ca="1" si="122"/>
        <v>-0.44094771074254702</v>
      </c>
    </row>
    <row r="788" spans="6:14" x14ac:dyDescent="0.3">
      <c r="F788" s="53">
        <f t="shared" ca="1" si="124"/>
        <v>3.7913027390995726</v>
      </c>
      <c r="G788" s="53">
        <f t="shared" ca="1" si="125"/>
        <v>14.806705430486602</v>
      </c>
      <c r="H788" s="53">
        <f t="shared" ca="1" si="126"/>
        <v>1.7562995116475737</v>
      </c>
      <c r="I788" s="53">
        <f t="shared" ca="1" si="118"/>
        <v>1</v>
      </c>
      <c r="J788" s="53">
        <f t="shared" ca="1" si="123"/>
        <v>-18.598008169586173</v>
      </c>
      <c r="K788" s="53">
        <f t="shared" ca="1" si="119"/>
        <v>-7.7815073838963071</v>
      </c>
      <c r="L788" s="53">
        <f t="shared" ca="1" si="120"/>
        <v>-7.7815073838963071</v>
      </c>
      <c r="M788" s="53">
        <f t="shared" ca="1" si="121"/>
        <v>-7.7815073838963071</v>
      </c>
      <c r="N788" s="53">
        <f t="shared" ca="1" si="122"/>
        <v>-41.942530321275093</v>
      </c>
    </row>
    <row r="789" spans="6:14" x14ac:dyDescent="0.3">
      <c r="F789" s="53">
        <f t="shared" ca="1" si="124"/>
        <v>3.379860104994167</v>
      </c>
      <c r="G789" s="53">
        <f t="shared" ca="1" si="125"/>
        <v>14.382010318611659</v>
      </c>
      <c r="H789" s="53">
        <f t="shared" ca="1" si="126"/>
        <v>3.6156518344437192</v>
      </c>
      <c r="I789" s="53">
        <f t="shared" ca="1" si="118"/>
        <v>1</v>
      </c>
      <c r="J789" s="53">
        <f t="shared" ca="1" si="123"/>
        <v>-17.761870423605828</v>
      </c>
      <c r="K789" s="53">
        <f t="shared" ca="1" si="119"/>
        <v>8.0597019163217709E-2</v>
      </c>
      <c r="L789" s="53">
        <f t="shared" ca="1" si="120"/>
        <v>8.0597019163217709E-2</v>
      </c>
      <c r="M789" s="53">
        <f t="shared" ca="1" si="121"/>
        <v>8.0597019163217709E-2</v>
      </c>
      <c r="N789" s="53">
        <f t="shared" ca="1" si="122"/>
        <v>-17.520079366116175</v>
      </c>
    </row>
    <row r="790" spans="6:14" x14ac:dyDescent="0.3">
      <c r="F790" s="53">
        <f t="shared" ca="1" si="124"/>
        <v>4.8925811546541746</v>
      </c>
      <c r="G790" s="53">
        <f t="shared" ca="1" si="125"/>
        <v>12.788415149353259</v>
      </c>
      <c r="H790" s="53">
        <f t="shared" ca="1" si="126"/>
        <v>5.5903036585454542</v>
      </c>
      <c r="I790" s="53">
        <f t="shared" ca="1" si="118"/>
        <v>1</v>
      </c>
      <c r="J790" s="53">
        <f t="shared" ca="1" si="123"/>
        <v>-17.680996304007433</v>
      </c>
      <c r="K790" s="53">
        <f t="shared" ca="1" si="119"/>
        <v>9.5727994848285576</v>
      </c>
      <c r="L790" s="53">
        <f t="shared" ca="1" si="120"/>
        <v>9.5727994848285576</v>
      </c>
      <c r="M790" s="53">
        <f t="shared" ca="1" si="121"/>
        <v>9.5727994848285576</v>
      </c>
      <c r="N790" s="53">
        <f t="shared" ca="1" si="122"/>
        <v>11.03740215047824</v>
      </c>
    </row>
    <row r="791" spans="6:14" x14ac:dyDescent="0.3">
      <c r="F791" s="53">
        <f t="shared" ca="1" si="124"/>
        <v>4.1839030423485912</v>
      </c>
      <c r="G791" s="53">
        <f t="shared" ca="1" si="125"/>
        <v>16.409762037908934</v>
      </c>
      <c r="H791" s="53">
        <f t="shared" ca="1" si="126"/>
        <v>49.788100690611913</v>
      </c>
      <c r="I791" s="53">
        <f t="shared" ref="I791:I854" ca="1" si="127">IF(F791=0,0,1)</f>
        <v>1</v>
      </c>
      <c r="J791" s="53">
        <f t="shared" ca="1" si="123"/>
        <v>-20.593665080257523</v>
      </c>
      <c r="K791" s="53">
        <f t="shared" ref="K791:K854" ca="1" si="128">(H791*$C$13-G791)*I791</f>
        <v>182.74264072453872</v>
      </c>
      <c r="L791" s="53">
        <f t="shared" ref="L791:L854" ca="1" si="129">(H791*$C$13-G791)*I791</f>
        <v>182.74264072453872</v>
      </c>
      <c r="M791" s="53">
        <f t="shared" ref="M791:M854" ca="1" si="130">(H791*$C$13-G791)*I791</f>
        <v>182.74264072453872</v>
      </c>
      <c r="N791" s="53">
        <f t="shared" ref="N791:N854" ca="1" si="131">SUM(J791:M791)</f>
        <v>527.63425709335866</v>
      </c>
    </row>
    <row r="792" spans="6:14" x14ac:dyDescent="0.3">
      <c r="F792" s="53">
        <f t="shared" ca="1" si="124"/>
        <v>4.9547335492219506</v>
      </c>
      <c r="G792" s="53">
        <f t="shared" ca="1" si="125"/>
        <v>13.881911381490724</v>
      </c>
      <c r="H792" s="53">
        <f t="shared" ca="1" si="126"/>
        <v>24.350369019274815</v>
      </c>
      <c r="I792" s="53">
        <f t="shared" ca="1" si="127"/>
        <v>1</v>
      </c>
      <c r="J792" s="53">
        <f t="shared" ca="1" si="123"/>
        <v>-18.836644930712673</v>
      </c>
      <c r="K792" s="53">
        <f t="shared" ca="1" si="128"/>
        <v>83.519564695608537</v>
      </c>
      <c r="L792" s="53">
        <f t="shared" ca="1" si="129"/>
        <v>83.519564695608537</v>
      </c>
      <c r="M792" s="53">
        <f t="shared" ca="1" si="130"/>
        <v>83.519564695608537</v>
      </c>
      <c r="N792" s="53">
        <f t="shared" ca="1" si="131"/>
        <v>231.72204915611297</v>
      </c>
    </row>
    <row r="793" spans="6:14" x14ac:dyDescent="0.3">
      <c r="F793" s="53">
        <f t="shared" ca="1" si="124"/>
        <v>0</v>
      </c>
      <c r="G793" s="53">
        <f t="shared" ca="1" si="125"/>
        <v>16.639248958199857</v>
      </c>
      <c r="H793" s="53">
        <f t="shared" ca="1" si="126"/>
        <v>19.399568913079232</v>
      </c>
      <c r="I793" s="53">
        <f t="shared" ca="1" si="127"/>
        <v>0</v>
      </c>
      <c r="J793" s="53">
        <f t="shared" ca="1" si="123"/>
        <v>0</v>
      </c>
      <c r="K793" s="53">
        <f t="shared" ca="1" si="128"/>
        <v>0</v>
      </c>
      <c r="L793" s="53">
        <f t="shared" ca="1" si="129"/>
        <v>0</v>
      </c>
      <c r="M793" s="53">
        <f t="shared" ca="1" si="130"/>
        <v>0</v>
      </c>
      <c r="N793" s="53">
        <f t="shared" ca="1" si="131"/>
        <v>0</v>
      </c>
    </row>
    <row r="794" spans="6:14" x14ac:dyDescent="0.3">
      <c r="F794" s="53">
        <f t="shared" ca="1" si="124"/>
        <v>4.2047935514792636</v>
      </c>
      <c r="G794" s="53">
        <f t="shared" ca="1" si="125"/>
        <v>15.174920436917862</v>
      </c>
      <c r="H794" s="53">
        <f t="shared" ca="1" si="126"/>
        <v>0.25659692937289674</v>
      </c>
      <c r="I794" s="53">
        <f t="shared" ca="1" si="127"/>
        <v>1</v>
      </c>
      <c r="J794" s="53">
        <f t="shared" ca="1" si="123"/>
        <v>-19.379713988397125</v>
      </c>
      <c r="K794" s="53">
        <f t="shared" ca="1" si="128"/>
        <v>-14.148532719426274</v>
      </c>
      <c r="L794" s="53">
        <f t="shared" ca="1" si="129"/>
        <v>-14.148532719426274</v>
      </c>
      <c r="M794" s="53">
        <f t="shared" ca="1" si="130"/>
        <v>-14.148532719426274</v>
      </c>
      <c r="N794" s="53">
        <f t="shared" ca="1" si="131"/>
        <v>-61.825312146675941</v>
      </c>
    </row>
    <row r="795" spans="6:14" x14ac:dyDescent="0.3">
      <c r="F795" s="53">
        <f t="shared" ca="1" si="124"/>
        <v>3.9985984818063316</v>
      </c>
      <c r="G795" s="53">
        <f t="shared" ca="1" si="125"/>
        <v>17.290190923632743</v>
      </c>
      <c r="H795" s="53">
        <f t="shared" ca="1" si="126"/>
        <v>3.5242348469032008</v>
      </c>
      <c r="I795" s="53">
        <f t="shared" ca="1" si="127"/>
        <v>1</v>
      </c>
      <c r="J795" s="53">
        <f t="shared" ca="1" si="123"/>
        <v>-21.288789405439076</v>
      </c>
      <c r="K795" s="53">
        <f t="shared" ca="1" si="128"/>
        <v>-3.1932515360199396</v>
      </c>
      <c r="L795" s="53">
        <f t="shared" ca="1" si="129"/>
        <v>-3.1932515360199396</v>
      </c>
      <c r="M795" s="53">
        <f t="shared" ca="1" si="130"/>
        <v>-3.1932515360199396</v>
      </c>
      <c r="N795" s="53">
        <f t="shared" ca="1" si="131"/>
        <v>-30.868544013498894</v>
      </c>
    </row>
    <row r="796" spans="6:14" x14ac:dyDescent="0.3">
      <c r="F796" s="53">
        <f t="shared" ca="1" si="124"/>
        <v>4.393197527764273</v>
      </c>
      <c r="G796" s="53">
        <f t="shared" ca="1" si="125"/>
        <v>14.622820097174895</v>
      </c>
      <c r="H796" s="53">
        <f t="shared" ca="1" si="126"/>
        <v>0.80834507572500158</v>
      </c>
      <c r="I796" s="53">
        <f t="shared" ca="1" si="127"/>
        <v>1</v>
      </c>
      <c r="J796" s="53">
        <f t="shared" ca="1" si="123"/>
        <v>-19.016017624939167</v>
      </c>
      <c r="K796" s="53">
        <f t="shared" ca="1" si="128"/>
        <v>-11.389439794274889</v>
      </c>
      <c r="L796" s="53">
        <f t="shared" ca="1" si="129"/>
        <v>-11.389439794274889</v>
      </c>
      <c r="M796" s="53">
        <f t="shared" ca="1" si="130"/>
        <v>-11.389439794274889</v>
      </c>
      <c r="N796" s="53">
        <f t="shared" ca="1" si="131"/>
        <v>-53.18433700776383</v>
      </c>
    </row>
    <row r="797" spans="6:14" x14ac:dyDescent="0.3">
      <c r="F797" s="53">
        <f t="shared" ca="1" si="124"/>
        <v>0</v>
      </c>
      <c r="G797" s="53">
        <f t="shared" ca="1" si="125"/>
        <v>17.736672978405704</v>
      </c>
      <c r="H797" s="53">
        <f t="shared" ca="1" si="126"/>
        <v>7.8237903599222367</v>
      </c>
      <c r="I797" s="53">
        <f t="shared" ca="1" si="127"/>
        <v>0</v>
      </c>
      <c r="J797" s="53">
        <f t="shared" ca="1" si="123"/>
        <v>0</v>
      </c>
      <c r="K797" s="53">
        <f t="shared" ca="1" si="128"/>
        <v>0</v>
      </c>
      <c r="L797" s="53">
        <f t="shared" ca="1" si="129"/>
        <v>0</v>
      </c>
      <c r="M797" s="53">
        <f t="shared" ca="1" si="130"/>
        <v>0</v>
      </c>
      <c r="N797" s="53">
        <f t="shared" ca="1" si="131"/>
        <v>0</v>
      </c>
    </row>
    <row r="798" spans="6:14" x14ac:dyDescent="0.3">
      <c r="F798" s="53">
        <f t="shared" ca="1" si="124"/>
        <v>4.6530537432967192</v>
      </c>
      <c r="G798" s="53">
        <f t="shared" ca="1" si="125"/>
        <v>16.707007683918157</v>
      </c>
      <c r="H798" s="53">
        <f t="shared" ca="1" si="126"/>
        <v>5.0766387026194311</v>
      </c>
      <c r="I798" s="53">
        <f t="shared" ca="1" si="127"/>
        <v>1</v>
      </c>
      <c r="J798" s="53">
        <f t="shared" ca="1" si="123"/>
        <v>-21.360061427214877</v>
      </c>
      <c r="K798" s="53">
        <f t="shared" ca="1" si="128"/>
        <v>3.5995471265595675</v>
      </c>
      <c r="L798" s="53">
        <f t="shared" ca="1" si="129"/>
        <v>3.5995471265595675</v>
      </c>
      <c r="M798" s="53">
        <f t="shared" ca="1" si="130"/>
        <v>3.5995471265595675</v>
      </c>
      <c r="N798" s="53">
        <f t="shared" ca="1" si="131"/>
        <v>-10.561420047536174</v>
      </c>
    </row>
    <row r="799" spans="6:14" x14ac:dyDescent="0.3">
      <c r="F799" s="53">
        <f t="shared" ca="1" si="124"/>
        <v>0</v>
      </c>
      <c r="G799" s="53">
        <f t="shared" ca="1" si="125"/>
        <v>17.729425896771726</v>
      </c>
      <c r="H799" s="53">
        <f t="shared" ca="1" si="126"/>
        <v>21.748697378888178</v>
      </c>
      <c r="I799" s="53">
        <f t="shared" ca="1" si="127"/>
        <v>0</v>
      </c>
      <c r="J799" s="53">
        <f t="shared" ca="1" si="123"/>
        <v>0</v>
      </c>
      <c r="K799" s="53">
        <f t="shared" ca="1" si="128"/>
        <v>0</v>
      </c>
      <c r="L799" s="53">
        <f t="shared" ca="1" si="129"/>
        <v>0</v>
      </c>
      <c r="M799" s="53">
        <f t="shared" ca="1" si="130"/>
        <v>0</v>
      </c>
      <c r="N799" s="53">
        <f t="shared" ca="1" si="131"/>
        <v>0</v>
      </c>
    </row>
    <row r="800" spans="6:14" x14ac:dyDescent="0.3">
      <c r="F800" s="53">
        <f t="shared" ca="1" si="124"/>
        <v>4.8467388286195465</v>
      </c>
      <c r="G800" s="53">
        <f t="shared" ca="1" si="125"/>
        <v>14.959657159425985</v>
      </c>
      <c r="H800" s="53">
        <f t="shared" ca="1" si="126"/>
        <v>4.7342350581294532</v>
      </c>
      <c r="I800" s="53">
        <f t="shared" ca="1" si="127"/>
        <v>1</v>
      </c>
      <c r="J800" s="53">
        <f t="shared" ca="1" si="123"/>
        <v>-19.80639598804553</v>
      </c>
      <c r="K800" s="53">
        <f t="shared" ca="1" si="128"/>
        <v>3.9772830730918276</v>
      </c>
      <c r="L800" s="53">
        <f t="shared" ca="1" si="129"/>
        <v>3.9772830730918276</v>
      </c>
      <c r="M800" s="53">
        <f t="shared" ca="1" si="130"/>
        <v>3.9772830730918276</v>
      </c>
      <c r="N800" s="53">
        <f t="shared" ca="1" si="131"/>
        <v>-7.8745467687700472</v>
      </c>
    </row>
    <row r="801" spans="6:14" x14ac:dyDescent="0.3">
      <c r="F801" s="53">
        <f t="shared" ca="1" si="124"/>
        <v>4.9463808827457996</v>
      </c>
      <c r="G801" s="53">
        <f t="shared" ca="1" si="125"/>
        <v>17.860835549670607</v>
      </c>
      <c r="H801" s="53">
        <f t="shared" ca="1" si="126"/>
        <v>18.537808365343089</v>
      </c>
      <c r="I801" s="53">
        <f t="shared" ca="1" si="127"/>
        <v>1</v>
      </c>
      <c r="J801" s="53">
        <f t="shared" ca="1" si="123"/>
        <v>-22.807216432416407</v>
      </c>
      <c r="K801" s="53">
        <f t="shared" ca="1" si="128"/>
        <v>56.290397911701746</v>
      </c>
      <c r="L801" s="53">
        <f t="shared" ca="1" si="129"/>
        <v>56.290397911701746</v>
      </c>
      <c r="M801" s="53">
        <f t="shared" ca="1" si="130"/>
        <v>56.290397911701746</v>
      </c>
      <c r="N801" s="53">
        <f t="shared" ca="1" si="131"/>
        <v>146.06397730268884</v>
      </c>
    </row>
    <row r="802" spans="6:14" x14ac:dyDescent="0.3">
      <c r="F802" s="53">
        <f t="shared" ca="1" si="124"/>
        <v>4.3760950882189542</v>
      </c>
      <c r="G802" s="53">
        <f t="shared" ca="1" si="125"/>
        <v>19.337383702253682</v>
      </c>
      <c r="H802" s="53">
        <f t="shared" ca="1" si="126"/>
        <v>29.139884496677791</v>
      </c>
      <c r="I802" s="53">
        <f t="shared" ca="1" si="127"/>
        <v>1</v>
      </c>
      <c r="J802" s="53">
        <f t="shared" ca="1" si="123"/>
        <v>-23.713478790472635</v>
      </c>
      <c r="K802" s="53">
        <f t="shared" ca="1" si="128"/>
        <v>97.222154284457474</v>
      </c>
      <c r="L802" s="53">
        <f t="shared" ca="1" si="129"/>
        <v>97.222154284457474</v>
      </c>
      <c r="M802" s="53">
        <f t="shared" ca="1" si="130"/>
        <v>97.222154284457474</v>
      </c>
      <c r="N802" s="53">
        <f t="shared" ca="1" si="131"/>
        <v>267.95298406289976</v>
      </c>
    </row>
    <row r="803" spans="6:14" x14ac:dyDescent="0.3">
      <c r="F803" s="53">
        <f t="shared" ca="1" si="124"/>
        <v>3.1791608393899828</v>
      </c>
      <c r="G803" s="53">
        <f t="shared" ca="1" si="125"/>
        <v>14.571168419514235</v>
      </c>
      <c r="H803" s="53">
        <f t="shared" ca="1" si="126"/>
        <v>2.5548746327272198</v>
      </c>
      <c r="I803" s="53">
        <f t="shared" ca="1" si="127"/>
        <v>1</v>
      </c>
      <c r="J803" s="53">
        <f t="shared" ca="1" si="123"/>
        <v>-17.750329258904216</v>
      </c>
      <c r="K803" s="53">
        <f t="shared" ca="1" si="128"/>
        <v>-4.3516698886053558</v>
      </c>
      <c r="L803" s="53">
        <f t="shared" ca="1" si="129"/>
        <v>-4.3516698886053558</v>
      </c>
      <c r="M803" s="53">
        <f t="shared" ca="1" si="130"/>
        <v>-4.3516698886053558</v>
      </c>
      <c r="N803" s="53">
        <f t="shared" ca="1" si="131"/>
        <v>-30.805338924720289</v>
      </c>
    </row>
    <row r="804" spans="6:14" x14ac:dyDescent="0.3">
      <c r="F804" s="53">
        <f t="shared" ca="1" si="124"/>
        <v>3.6567516443914925</v>
      </c>
      <c r="G804" s="53">
        <f t="shared" ca="1" si="125"/>
        <v>13.430228952854705</v>
      </c>
      <c r="H804" s="53">
        <f t="shared" ca="1" si="126"/>
        <v>20.48345613491005</v>
      </c>
      <c r="I804" s="53">
        <f t="shared" ca="1" si="127"/>
        <v>1</v>
      </c>
      <c r="J804" s="53">
        <f t="shared" ca="1" si="123"/>
        <v>-17.086980597246196</v>
      </c>
      <c r="K804" s="53">
        <f t="shared" ca="1" si="128"/>
        <v>68.503595586785494</v>
      </c>
      <c r="L804" s="53">
        <f t="shared" ca="1" si="129"/>
        <v>68.503595586785494</v>
      </c>
      <c r="M804" s="53">
        <f t="shared" ca="1" si="130"/>
        <v>68.503595586785494</v>
      </c>
      <c r="N804" s="53">
        <f t="shared" ca="1" si="131"/>
        <v>188.42380616311027</v>
      </c>
    </row>
    <row r="805" spans="6:14" x14ac:dyDescent="0.3">
      <c r="F805" s="53">
        <f t="shared" ca="1" si="124"/>
        <v>3.3077359994198838</v>
      </c>
      <c r="G805" s="53">
        <f t="shared" ca="1" si="125"/>
        <v>15.53985697801426</v>
      </c>
      <c r="H805" s="53">
        <f t="shared" ca="1" si="126"/>
        <v>5.1677724368922284</v>
      </c>
      <c r="I805" s="53">
        <f t="shared" ca="1" si="127"/>
        <v>1</v>
      </c>
      <c r="J805" s="53">
        <f t="shared" ca="1" si="123"/>
        <v>-18.847592977434143</v>
      </c>
      <c r="K805" s="53">
        <f t="shared" ca="1" si="128"/>
        <v>5.1312327695546536</v>
      </c>
      <c r="L805" s="53">
        <f t="shared" ca="1" si="129"/>
        <v>5.1312327695546536</v>
      </c>
      <c r="M805" s="53">
        <f t="shared" ca="1" si="130"/>
        <v>5.1312327695546536</v>
      </c>
      <c r="N805" s="53">
        <f t="shared" ca="1" si="131"/>
        <v>-3.4538946687701824</v>
      </c>
    </row>
    <row r="806" spans="6:14" x14ac:dyDescent="0.3">
      <c r="F806" s="53">
        <f t="shared" ca="1" si="124"/>
        <v>4.0444472296036214</v>
      </c>
      <c r="G806" s="53">
        <f t="shared" ca="1" si="125"/>
        <v>23.261902192637272</v>
      </c>
      <c r="H806" s="53">
        <f t="shared" ca="1" si="126"/>
        <v>15.107513815975469</v>
      </c>
      <c r="I806" s="53">
        <f t="shared" ca="1" si="127"/>
        <v>1</v>
      </c>
      <c r="J806" s="53">
        <f t="shared" ca="1" si="123"/>
        <v>-27.306349422240892</v>
      </c>
      <c r="K806" s="53">
        <f t="shared" ca="1" si="128"/>
        <v>37.168153071264605</v>
      </c>
      <c r="L806" s="53">
        <f t="shared" ca="1" si="129"/>
        <v>37.168153071264605</v>
      </c>
      <c r="M806" s="53">
        <f t="shared" ca="1" si="130"/>
        <v>37.168153071264605</v>
      </c>
      <c r="N806" s="53">
        <f t="shared" ca="1" si="131"/>
        <v>84.198109791552923</v>
      </c>
    </row>
    <row r="807" spans="6:14" x14ac:dyDescent="0.3">
      <c r="F807" s="53">
        <f t="shared" ca="1" si="124"/>
        <v>3.3369274256227026</v>
      </c>
      <c r="G807" s="53">
        <f t="shared" ca="1" si="125"/>
        <v>19.366877831014552</v>
      </c>
      <c r="H807" s="53">
        <f t="shared" ca="1" si="126"/>
        <v>21.478822846614246</v>
      </c>
      <c r="I807" s="53">
        <f t="shared" ca="1" si="127"/>
        <v>1</v>
      </c>
      <c r="J807" s="53">
        <f t="shared" ca="1" si="123"/>
        <v>-22.703805256637253</v>
      </c>
      <c r="K807" s="53">
        <f t="shared" ca="1" si="128"/>
        <v>66.548413555442437</v>
      </c>
      <c r="L807" s="53">
        <f t="shared" ca="1" si="129"/>
        <v>66.548413555442437</v>
      </c>
      <c r="M807" s="53">
        <f t="shared" ca="1" si="130"/>
        <v>66.548413555442437</v>
      </c>
      <c r="N807" s="53">
        <f t="shared" ca="1" si="131"/>
        <v>176.94143540969006</v>
      </c>
    </row>
    <row r="808" spans="6:14" x14ac:dyDescent="0.3">
      <c r="F808" s="53">
        <f t="shared" ca="1" si="124"/>
        <v>4.0073978372212054</v>
      </c>
      <c r="G808" s="53">
        <f t="shared" ca="1" si="125"/>
        <v>14.974976349984804</v>
      </c>
      <c r="H808" s="53">
        <f t="shared" ca="1" si="126"/>
        <v>10.224645179128553</v>
      </c>
      <c r="I808" s="53">
        <f t="shared" ca="1" si="127"/>
        <v>1</v>
      </c>
      <c r="J808" s="53">
        <f t="shared" ca="1" si="123"/>
        <v>-18.982374187206009</v>
      </c>
      <c r="K808" s="53">
        <f t="shared" ca="1" si="128"/>
        <v>25.923604366529407</v>
      </c>
      <c r="L808" s="53">
        <f t="shared" ca="1" si="129"/>
        <v>25.923604366529407</v>
      </c>
      <c r="M808" s="53">
        <f t="shared" ca="1" si="130"/>
        <v>25.923604366529407</v>
      </c>
      <c r="N808" s="53">
        <f t="shared" ca="1" si="131"/>
        <v>58.788438912382205</v>
      </c>
    </row>
    <row r="809" spans="6:14" x14ac:dyDescent="0.3">
      <c r="F809" s="53">
        <f t="shared" ca="1" si="124"/>
        <v>3.4343755080878307</v>
      </c>
      <c r="G809" s="53">
        <f t="shared" ca="1" si="125"/>
        <v>16.53018795740919</v>
      </c>
      <c r="H809" s="53">
        <f t="shared" ca="1" si="126"/>
        <v>2.6690081338834752</v>
      </c>
      <c r="I809" s="53">
        <f t="shared" ca="1" si="127"/>
        <v>1</v>
      </c>
      <c r="J809" s="53">
        <f t="shared" ca="1" si="123"/>
        <v>-19.964563465497022</v>
      </c>
      <c r="K809" s="53">
        <f t="shared" ca="1" si="128"/>
        <v>-5.8541554218752889</v>
      </c>
      <c r="L809" s="53">
        <f t="shared" ca="1" si="129"/>
        <v>-5.8541554218752889</v>
      </c>
      <c r="M809" s="53">
        <f t="shared" ca="1" si="130"/>
        <v>-5.8541554218752889</v>
      </c>
      <c r="N809" s="53">
        <f t="shared" ca="1" si="131"/>
        <v>-37.527029731122894</v>
      </c>
    </row>
    <row r="810" spans="6:14" x14ac:dyDescent="0.3">
      <c r="F810" s="53">
        <f t="shared" ca="1" si="124"/>
        <v>4.5384062765486446</v>
      </c>
      <c r="G810" s="53">
        <f t="shared" ca="1" si="125"/>
        <v>18.170019007144877</v>
      </c>
      <c r="H810" s="53">
        <f t="shared" ca="1" si="126"/>
        <v>21.843982747045334</v>
      </c>
      <c r="I810" s="53">
        <f t="shared" ca="1" si="127"/>
        <v>1</v>
      </c>
      <c r="J810" s="53">
        <f t="shared" ca="1" si="123"/>
        <v>-22.708425283693522</v>
      </c>
      <c r="K810" s="53">
        <f t="shared" ca="1" si="128"/>
        <v>69.205911981036465</v>
      </c>
      <c r="L810" s="53">
        <f t="shared" ca="1" si="129"/>
        <v>69.205911981036465</v>
      </c>
      <c r="M810" s="53">
        <f t="shared" ca="1" si="130"/>
        <v>69.205911981036465</v>
      </c>
      <c r="N810" s="53">
        <f t="shared" ca="1" si="131"/>
        <v>184.90931065941589</v>
      </c>
    </row>
    <row r="811" spans="6:14" x14ac:dyDescent="0.3">
      <c r="F811" s="53">
        <f t="shared" ca="1" si="124"/>
        <v>4.7041969146440881</v>
      </c>
      <c r="G811" s="53">
        <f t="shared" ca="1" si="125"/>
        <v>16.947222795348189</v>
      </c>
      <c r="H811" s="53">
        <f t="shared" ca="1" si="126"/>
        <v>6.7476927430201288</v>
      </c>
      <c r="I811" s="53">
        <f t="shared" ca="1" si="127"/>
        <v>1</v>
      </c>
      <c r="J811" s="53">
        <f t="shared" ca="1" si="123"/>
        <v>-21.651419709992275</v>
      </c>
      <c r="K811" s="53">
        <f t="shared" ca="1" si="128"/>
        <v>10.043548176732326</v>
      </c>
      <c r="L811" s="53">
        <f t="shared" ca="1" si="129"/>
        <v>10.043548176732326</v>
      </c>
      <c r="M811" s="53">
        <f t="shared" ca="1" si="130"/>
        <v>10.043548176732326</v>
      </c>
      <c r="N811" s="53">
        <f t="shared" ca="1" si="131"/>
        <v>8.4792248202047027</v>
      </c>
    </row>
    <row r="812" spans="6:14" x14ac:dyDescent="0.3">
      <c r="F812" s="53">
        <f t="shared" ca="1" si="124"/>
        <v>0</v>
      </c>
      <c r="G812" s="53">
        <f t="shared" ca="1" si="125"/>
        <v>16.656570080907496</v>
      </c>
      <c r="H812" s="53">
        <f t="shared" ca="1" si="126"/>
        <v>1.7357174437102011E-3</v>
      </c>
      <c r="I812" s="53">
        <f t="shared" ca="1" si="127"/>
        <v>0</v>
      </c>
      <c r="J812" s="53">
        <f t="shared" ca="1" si="123"/>
        <v>0</v>
      </c>
      <c r="K812" s="53">
        <f t="shared" ca="1" si="128"/>
        <v>0</v>
      </c>
      <c r="L812" s="53">
        <f t="shared" ca="1" si="129"/>
        <v>0</v>
      </c>
      <c r="M812" s="53">
        <f t="shared" ca="1" si="130"/>
        <v>0</v>
      </c>
      <c r="N812" s="53">
        <f t="shared" ca="1" si="131"/>
        <v>0</v>
      </c>
    </row>
    <row r="813" spans="6:14" x14ac:dyDescent="0.3">
      <c r="F813" s="53">
        <f t="shared" ca="1" si="124"/>
        <v>4.3774193573115276</v>
      </c>
      <c r="G813" s="53">
        <f t="shared" ca="1" si="125"/>
        <v>18.58188270862912</v>
      </c>
      <c r="H813" s="53">
        <f t="shared" ca="1" si="126"/>
        <v>1.254784138607036</v>
      </c>
      <c r="I813" s="53">
        <f t="shared" ca="1" si="127"/>
        <v>1</v>
      </c>
      <c r="J813" s="53">
        <f t="shared" ca="1" si="123"/>
        <v>-22.959302065940648</v>
      </c>
      <c r="K813" s="53">
        <f t="shared" ca="1" si="128"/>
        <v>-13.562746154200976</v>
      </c>
      <c r="L813" s="53">
        <f t="shared" ca="1" si="129"/>
        <v>-13.562746154200976</v>
      </c>
      <c r="M813" s="53">
        <f t="shared" ca="1" si="130"/>
        <v>-13.562746154200976</v>
      </c>
      <c r="N813" s="53">
        <f t="shared" ca="1" si="131"/>
        <v>-63.647540528543587</v>
      </c>
    </row>
    <row r="814" spans="6:14" x14ac:dyDescent="0.3">
      <c r="F814" s="53">
        <f t="shared" ca="1" si="124"/>
        <v>4.7269000368239835</v>
      </c>
      <c r="G814" s="53">
        <f t="shared" ca="1" si="125"/>
        <v>16.891066712448392</v>
      </c>
      <c r="H814" s="53">
        <f t="shared" ca="1" si="126"/>
        <v>2.1354964365094897</v>
      </c>
      <c r="I814" s="53">
        <f t="shared" ca="1" si="127"/>
        <v>1</v>
      </c>
      <c r="J814" s="53">
        <f t="shared" ca="1" si="123"/>
        <v>-21.617966749272377</v>
      </c>
      <c r="K814" s="53">
        <f t="shared" ca="1" si="128"/>
        <v>-8.3490809664104333</v>
      </c>
      <c r="L814" s="53">
        <f t="shared" ca="1" si="129"/>
        <v>-8.3490809664104333</v>
      </c>
      <c r="M814" s="53">
        <f t="shared" ca="1" si="130"/>
        <v>-8.3490809664104333</v>
      </c>
      <c r="N814" s="53">
        <f t="shared" ca="1" si="131"/>
        <v>-46.665209648503676</v>
      </c>
    </row>
    <row r="815" spans="6:14" x14ac:dyDescent="0.3">
      <c r="F815" s="53">
        <f t="shared" ca="1" si="124"/>
        <v>4.0644159294918989</v>
      </c>
      <c r="G815" s="53">
        <f t="shared" ca="1" si="125"/>
        <v>13.546798468451698</v>
      </c>
      <c r="H815" s="53">
        <f t="shared" ca="1" si="126"/>
        <v>10.804890169528033</v>
      </c>
      <c r="I815" s="53">
        <f t="shared" ca="1" si="127"/>
        <v>1</v>
      </c>
      <c r="J815" s="53">
        <f t="shared" ca="1" si="123"/>
        <v>-17.611214397943598</v>
      </c>
      <c r="K815" s="53">
        <f t="shared" ca="1" si="128"/>
        <v>29.672762209660434</v>
      </c>
      <c r="L815" s="53">
        <f t="shared" ca="1" si="129"/>
        <v>29.672762209660434</v>
      </c>
      <c r="M815" s="53">
        <f t="shared" ca="1" si="130"/>
        <v>29.672762209660434</v>
      </c>
      <c r="N815" s="53">
        <f t="shared" ca="1" si="131"/>
        <v>71.407072231037702</v>
      </c>
    </row>
    <row r="816" spans="6:14" x14ac:dyDescent="0.3">
      <c r="F816" s="53">
        <f t="shared" ca="1" si="124"/>
        <v>4.9657092877022713</v>
      </c>
      <c r="G816" s="53">
        <f t="shared" ca="1" si="125"/>
        <v>14.037954109010046</v>
      </c>
      <c r="H816" s="53">
        <f t="shared" ca="1" si="126"/>
        <v>1.1090537458528464</v>
      </c>
      <c r="I816" s="53">
        <f t="shared" ca="1" si="127"/>
        <v>1</v>
      </c>
      <c r="J816" s="53">
        <f t="shared" ca="1" si="123"/>
        <v>-19.003663396712319</v>
      </c>
      <c r="K816" s="53">
        <f t="shared" ca="1" si="128"/>
        <v>-9.6017391255986606</v>
      </c>
      <c r="L816" s="53">
        <f t="shared" ca="1" si="129"/>
        <v>-9.6017391255986606</v>
      </c>
      <c r="M816" s="53">
        <f t="shared" ca="1" si="130"/>
        <v>-9.6017391255986606</v>
      </c>
      <c r="N816" s="53">
        <f t="shared" ca="1" si="131"/>
        <v>-47.808880773508307</v>
      </c>
    </row>
    <row r="817" spans="6:14" x14ac:dyDescent="0.3">
      <c r="F817" s="53">
        <f t="shared" ca="1" si="124"/>
        <v>4.6587977551302888</v>
      </c>
      <c r="G817" s="53">
        <f t="shared" ca="1" si="125"/>
        <v>20.000884829875471</v>
      </c>
      <c r="H817" s="53">
        <f t="shared" ca="1" si="126"/>
        <v>13.580495807927747</v>
      </c>
      <c r="I817" s="53">
        <f t="shared" ca="1" si="127"/>
        <v>1</v>
      </c>
      <c r="J817" s="53">
        <f t="shared" ca="1" si="123"/>
        <v>-24.659682585005761</v>
      </c>
      <c r="K817" s="53">
        <f t="shared" ca="1" si="128"/>
        <v>34.321098401835513</v>
      </c>
      <c r="L817" s="53">
        <f t="shared" ca="1" si="129"/>
        <v>34.321098401835513</v>
      </c>
      <c r="M817" s="53">
        <f t="shared" ca="1" si="130"/>
        <v>34.321098401835513</v>
      </c>
      <c r="N817" s="53">
        <f t="shared" ca="1" si="131"/>
        <v>78.303612620500786</v>
      </c>
    </row>
    <row r="818" spans="6:14" x14ac:dyDescent="0.3">
      <c r="F818" s="53">
        <f t="shared" ca="1" si="124"/>
        <v>3.0806167410651533</v>
      </c>
      <c r="G818" s="53">
        <f t="shared" ca="1" si="125"/>
        <v>15.78600125125652</v>
      </c>
      <c r="H818" s="53">
        <f t="shared" ca="1" si="126"/>
        <v>22.277655951944116</v>
      </c>
      <c r="I818" s="53">
        <f t="shared" ca="1" si="127"/>
        <v>1</v>
      </c>
      <c r="J818" s="53">
        <f t="shared" ca="1" si="123"/>
        <v>-18.866617992321672</v>
      </c>
      <c r="K818" s="53">
        <f t="shared" ca="1" si="128"/>
        <v>73.324622556519941</v>
      </c>
      <c r="L818" s="53">
        <f t="shared" ca="1" si="129"/>
        <v>73.324622556519941</v>
      </c>
      <c r="M818" s="53">
        <f t="shared" ca="1" si="130"/>
        <v>73.324622556519941</v>
      </c>
      <c r="N818" s="53">
        <f t="shared" ca="1" si="131"/>
        <v>201.10724967723814</v>
      </c>
    </row>
    <row r="819" spans="6:14" x14ac:dyDescent="0.3">
      <c r="F819" s="53">
        <f t="shared" ca="1" si="124"/>
        <v>3.9052901628328005</v>
      </c>
      <c r="G819" s="53">
        <f t="shared" ca="1" si="125"/>
        <v>14.543469421905257</v>
      </c>
      <c r="H819" s="53">
        <f t="shared" ca="1" si="126"/>
        <v>55.079811844923313</v>
      </c>
      <c r="I819" s="53">
        <f t="shared" ca="1" si="127"/>
        <v>1</v>
      </c>
      <c r="J819" s="53">
        <f t="shared" ca="1" si="123"/>
        <v>-18.448759584738056</v>
      </c>
      <c r="K819" s="53">
        <f t="shared" ca="1" si="128"/>
        <v>205.77577795778799</v>
      </c>
      <c r="L819" s="53">
        <f t="shared" ca="1" si="129"/>
        <v>205.77577795778799</v>
      </c>
      <c r="M819" s="53">
        <f t="shared" ca="1" si="130"/>
        <v>205.77577795778799</v>
      </c>
      <c r="N819" s="53">
        <f t="shared" ca="1" si="131"/>
        <v>598.87857428862594</v>
      </c>
    </row>
    <row r="820" spans="6:14" x14ac:dyDescent="0.3">
      <c r="F820" s="53">
        <f t="shared" ca="1" si="124"/>
        <v>3.8427180852250751</v>
      </c>
      <c r="G820" s="53">
        <f t="shared" ca="1" si="125"/>
        <v>14.43522484893739</v>
      </c>
      <c r="H820" s="53">
        <f t="shared" ca="1" si="126"/>
        <v>11.211313195178803</v>
      </c>
      <c r="I820" s="53">
        <f t="shared" ca="1" si="127"/>
        <v>1</v>
      </c>
      <c r="J820" s="53">
        <f t="shared" ca="1" si="123"/>
        <v>-18.277942934162464</v>
      </c>
      <c r="K820" s="53">
        <f t="shared" ca="1" si="128"/>
        <v>30.410027931777826</v>
      </c>
      <c r="L820" s="53">
        <f t="shared" ca="1" si="129"/>
        <v>30.410027931777826</v>
      </c>
      <c r="M820" s="53">
        <f t="shared" ca="1" si="130"/>
        <v>30.410027931777826</v>
      </c>
      <c r="N820" s="53">
        <f t="shared" ca="1" si="131"/>
        <v>72.952140861171017</v>
      </c>
    </row>
    <row r="821" spans="6:14" x14ac:dyDescent="0.3">
      <c r="F821" s="53">
        <f t="shared" ca="1" si="124"/>
        <v>3.1879212214493919</v>
      </c>
      <c r="G821" s="53">
        <f t="shared" ca="1" si="125"/>
        <v>11.249068740706381</v>
      </c>
      <c r="H821" s="53">
        <f t="shared" ca="1" si="126"/>
        <v>20.777551735702019</v>
      </c>
      <c r="I821" s="53">
        <f t="shared" ca="1" si="127"/>
        <v>1</v>
      </c>
      <c r="J821" s="53">
        <f t="shared" ca="1" si="123"/>
        <v>-14.436989962155772</v>
      </c>
      <c r="K821" s="53">
        <f t="shared" ca="1" si="128"/>
        <v>71.861138202101699</v>
      </c>
      <c r="L821" s="53">
        <f t="shared" ca="1" si="129"/>
        <v>71.861138202101699</v>
      </c>
      <c r="M821" s="53">
        <f t="shared" ca="1" si="130"/>
        <v>71.861138202101699</v>
      </c>
      <c r="N821" s="53">
        <f t="shared" ca="1" si="131"/>
        <v>201.14642464414933</v>
      </c>
    </row>
    <row r="822" spans="6:14" x14ac:dyDescent="0.3">
      <c r="F822" s="53">
        <f t="shared" ca="1" si="124"/>
        <v>3.6358042898311034</v>
      </c>
      <c r="G822" s="53">
        <f t="shared" ca="1" si="125"/>
        <v>15.83723809980167</v>
      </c>
      <c r="H822" s="53">
        <f t="shared" ca="1" si="126"/>
        <v>2.7666218454340727</v>
      </c>
      <c r="I822" s="53">
        <f t="shared" ca="1" si="127"/>
        <v>1</v>
      </c>
      <c r="J822" s="53">
        <f t="shared" ca="1" si="123"/>
        <v>-19.473042389632774</v>
      </c>
      <c r="K822" s="53">
        <f t="shared" ca="1" si="128"/>
        <v>-4.7707507180653792</v>
      </c>
      <c r="L822" s="53">
        <f t="shared" ca="1" si="129"/>
        <v>-4.7707507180653792</v>
      </c>
      <c r="M822" s="53">
        <f t="shared" ca="1" si="130"/>
        <v>-4.7707507180653792</v>
      </c>
      <c r="N822" s="53">
        <f t="shared" ca="1" si="131"/>
        <v>-33.785294543828911</v>
      </c>
    </row>
    <row r="823" spans="6:14" x14ac:dyDescent="0.3">
      <c r="F823" s="53">
        <f t="shared" ca="1" si="124"/>
        <v>3.4071141109060648</v>
      </c>
      <c r="G823" s="53">
        <f t="shared" ca="1" si="125"/>
        <v>15.166136057660903</v>
      </c>
      <c r="H823" s="53">
        <f t="shared" ca="1" si="126"/>
        <v>21.694721346838872</v>
      </c>
      <c r="I823" s="53">
        <f t="shared" ca="1" si="127"/>
        <v>1</v>
      </c>
      <c r="J823" s="53">
        <f t="shared" ca="1" si="123"/>
        <v>-18.573250168566968</v>
      </c>
      <c r="K823" s="53">
        <f t="shared" ca="1" si="128"/>
        <v>71.61274932969458</v>
      </c>
      <c r="L823" s="53">
        <f t="shared" ca="1" si="129"/>
        <v>71.61274932969458</v>
      </c>
      <c r="M823" s="53">
        <f t="shared" ca="1" si="130"/>
        <v>71.61274932969458</v>
      </c>
      <c r="N823" s="53">
        <f t="shared" ca="1" si="131"/>
        <v>196.26499782051678</v>
      </c>
    </row>
    <row r="824" spans="6:14" x14ac:dyDescent="0.3">
      <c r="F824" s="53">
        <f t="shared" ca="1" si="124"/>
        <v>3.8750041198881306</v>
      </c>
      <c r="G824" s="53">
        <f t="shared" ca="1" si="125"/>
        <v>18.87561455566663</v>
      </c>
      <c r="H824" s="53">
        <f t="shared" ca="1" si="126"/>
        <v>16.313288071995395</v>
      </c>
      <c r="I824" s="53">
        <f t="shared" ca="1" si="127"/>
        <v>1</v>
      </c>
      <c r="J824" s="53">
        <f t="shared" ca="1" si="123"/>
        <v>-22.750618675554762</v>
      </c>
      <c r="K824" s="53">
        <f t="shared" ca="1" si="128"/>
        <v>46.377537732314948</v>
      </c>
      <c r="L824" s="53">
        <f t="shared" ca="1" si="129"/>
        <v>46.377537732314948</v>
      </c>
      <c r="M824" s="53">
        <f t="shared" ca="1" si="130"/>
        <v>46.377537732314948</v>
      </c>
      <c r="N824" s="53">
        <f t="shared" ca="1" si="131"/>
        <v>116.38199452139008</v>
      </c>
    </row>
    <row r="825" spans="6:14" x14ac:dyDescent="0.3">
      <c r="F825" s="53">
        <f t="shared" ca="1" si="124"/>
        <v>3.0444775711151078</v>
      </c>
      <c r="G825" s="53">
        <f t="shared" ca="1" si="125"/>
        <v>14.967202647440635</v>
      </c>
      <c r="H825" s="53">
        <f t="shared" ca="1" si="126"/>
        <v>18.197104833069819</v>
      </c>
      <c r="I825" s="53">
        <f t="shared" ca="1" si="127"/>
        <v>1</v>
      </c>
      <c r="J825" s="53">
        <f t="shared" ca="1" si="123"/>
        <v>-18.011680218555743</v>
      </c>
      <c r="K825" s="53">
        <f t="shared" ca="1" si="128"/>
        <v>57.821216684838639</v>
      </c>
      <c r="L825" s="53">
        <f t="shared" ca="1" si="129"/>
        <v>57.821216684838639</v>
      </c>
      <c r="M825" s="53">
        <f t="shared" ca="1" si="130"/>
        <v>57.821216684838639</v>
      </c>
      <c r="N825" s="53">
        <f t="shared" ca="1" si="131"/>
        <v>155.45196983596017</v>
      </c>
    </row>
    <row r="826" spans="6:14" x14ac:dyDescent="0.3">
      <c r="F826" s="53">
        <f t="shared" ca="1" si="124"/>
        <v>4.4167392472999616</v>
      </c>
      <c r="G826" s="53">
        <f t="shared" ca="1" si="125"/>
        <v>14.743423385721631</v>
      </c>
      <c r="H826" s="53">
        <f t="shared" ca="1" si="126"/>
        <v>11.472031864619208</v>
      </c>
      <c r="I826" s="53">
        <f t="shared" ca="1" si="127"/>
        <v>1</v>
      </c>
      <c r="J826" s="53">
        <f t="shared" ca="1" si="123"/>
        <v>-19.160162633021592</v>
      </c>
      <c r="K826" s="53">
        <f t="shared" ca="1" si="128"/>
        <v>31.1447040727552</v>
      </c>
      <c r="L826" s="53">
        <f t="shared" ca="1" si="129"/>
        <v>31.1447040727552</v>
      </c>
      <c r="M826" s="53">
        <f t="shared" ca="1" si="130"/>
        <v>31.1447040727552</v>
      </c>
      <c r="N826" s="53">
        <f t="shared" ca="1" si="131"/>
        <v>74.273949585244011</v>
      </c>
    </row>
    <row r="827" spans="6:14" x14ac:dyDescent="0.3">
      <c r="F827" s="53">
        <f t="shared" ca="1" si="124"/>
        <v>0</v>
      </c>
      <c r="G827" s="53">
        <f t="shared" ca="1" si="125"/>
        <v>14.412286812422076</v>
      </c>
      <c r="H827" s="53">
        <f t="shared" ca="1" si="126"/>
        <v>8.8318363976347953</v>
      </c>
      <c r="I827" s="53">
        <f t="shared" ca="1" si="127"/>
        <v>0</v>
      </c>
      <c r="J827" s="53">
        <f t="shared" ca="1" si="123"/>
        <v>0</v>
      </c>
      <c r="K827" s="53">
        <f t="shared" ca="1" si="128"/>
        <v>0</v>
      </c>
      <c r="L827" s="53">
        <f t="shared" ca="1" si="129"/>
        <v>0</v>
      </c>
      <c r="M827" s="53">
        <f t="shared" ca="1" si="130"/>
        <v>0</v>
      </c>
      <c r="N827" s="53">
        <f t="shared" ca="1" si="131"/>
        <v>0</v>
      </c>
    </row>
    <row r="828" spans="6:14" x14ac:dyDescent="0.3">
      <c r="F828" s="53">
        <f t="shared" ca="1" si="124"/>
        <v>4.138090142096118</v>
      </c>
      <c r="G828" s="53">
        <f t="shared" ca="1" si="125"/>
        <v>14.310764619764983</v>
      </c>
      <c r="H828" s="53">
        <f t="shared" ca="1" si="126"/>
        <v>1.4399432885551238</v>
      </c>
      <c r="I828" s="53">
        <f t="shared" ca="1" si="127"/>
        <v>1</v>
      </c>
      <c r="J828" s="53">
        <f t="shared" ca="1" si="123"/>
        <v>-18.448854761861099</v>
      </c>
      <c r="K828" s="53">
        <f t="shared" ca="1" si="128"/>
        <v>-8.5509914655444881</v>
      </c>
      <c r="L828" s="53">
        <f t="shared" ca="1" si="129"/>
        <v>-8.5509914655444881</v>
      </c>
      <c r="M828" s="53">
        <f t="shared" ca="1" si="130"/>
        <v>-8.5509914655444881</v>
      </c>
      <c r="N828" s="53">
        <f t="shared" ca="1" si="131"/>
        <v>-44.101829158494567</v>
      </c>
    </row>
    <row r="829" spans="6:14" x14ac:dyDescent="0.3">
      <c r="F829" s="53">
        <f t="shared" ca="1" si="124"/>
        <v>3.9166274125963501</v>
      </c>
      <c r="G829" s="53">
        <f t="shared" ca="1" si="125"/>
        <v>14.508126819496537</v>
      </c>
      <c r="H829" s="53">
        <f t="shared" ca="1" si="126"/>
        <v>0.80324652762433513</v>
      </c>
      <c r="I829" s="53">
        <f t="shared" ca="1" si="127"/>
        <v>1</v>
      </c>
      <c r="J829" s="53">
        <f t="shared" ca="1" si="123"/>
        <v>-18.424754232092887</v>
      </c>
      <c r="K829" s="53">
        <f t="shared" ca="1" si="128"/>
        <v>-11.295140708999197</v>
      </c>
      <c r="L829" s="53">
        <f t="shared" ca="1" si="129"/>
        <v>-11.295140708999197</v>
      </c>
      <c r="M829" s="53">
        <f t="shared" ca="1" si="130"/>
        <v>-11.295140708999197</v>
      </c>
      <c r="N829" s="53">
        <f t="shared" ca="1" si="131"/>
        <v>-52.310176359090484</v>
      </c>
    </row>
    <row r="830" spans="6:14" x14ac:dyDescent="0.3">
      <c r="F830" s="53">
        <f t="shared" ca="1" si="124"/>
        <v>4.5086246732177724</v>
      </c>
      <c r="G830" s="53">
        <f t="shared" ca="1" si="125"/>
        <v>15.076320325999673</v>
      </c>
      <c r="H830" s="53">
        <f t="shared" ca="1" si="126"/>
        <v>4.2979303325183036</v>
      </c>
      <c r="I830" s="53">
        <f t="shared" ca="1" si="127"/>
        <v>1</v>
      </c>
      <c r="J830" s="53">
        <f t="shared" ca="1" si="123"/>
        <v>-19.584944999217445</v>
      </c>
      <c r="K830" s="53">
        <f t="shared" ca="1" si="128"/>
        <v>2.1154010040735418</v>
      </c>
      <c r="L830" s="53">
        <f t="shared" ca="1" si="129"/>
        <v>2.1154010040735418</v>
      </c>
      <c r="M830" s="53">
        <f t="shared" ca="1" si="130"/>
        <v>2.1154010040735418</v>
      </c>
      <c r="N830" s="53">
        <f t="shared" ca="1" si="131"/>
        <v>-13.238741986996818</v>
      </c>
    </row>
    <row r="831" spans="6:14" x14ac:dyDescent="0.3">
      <c r="F831" s="53">
        <f t="shared" ca="1" si="124"/>
        <v>4.2610062624151244</v>
      </c>
      <c r="G831" s="53">
        <f t="shared" ca="1" si="125"/>
        <v>16.656320718196273</v>
      </c>
      <c r="H831" s="53">
        <f t="shared" ca="1" si="126"/>
        <v>10.833016178528291</v>
      </c>
      <c r="I831" s="53">
        <f t="shared" ca="1" si="127"/>
        <v>1</v>
      </c>
      <c r="J831" s="53">
        <f t="shared" ca="1" si="123"/>
        <v>-20.917326980611399</v>
      </c>
      <c r="K831" s="53">
        <f t="shared" ca="1" si="128"/>
        <v>26.675743995916893</v>
      </c>
      <c r="L831" s="53">
        <f t="shared" ca="1" si="129"/>
        <v>26.675743995916893</v>
      </c>
      <c r="M831" s="53">
        <f t="shared" ca="1" si="130"/>
        <v>26.675743995916893</v>
      </c>
      <c r="N831" s="53">
        <f t="shared" ca="1" si="131"/>
        <v>59.109905007139275</v>
      </c>
    </row>
    <row r="832" spans="6:14" x14ac:dyDescent="0.3">
      <c r="F832" s="53">
        <f t="shared" ca="1" si="124"/>
        <v>0</v>
      </c>
      <c r="G832" s="53">
        <f t="shared" ca="1" si="125"/>
        <v>18.958801796986368</v>
      </c>
      <c r="H832" s="53">
        <f t="shared" ca="1" si="126"/>
        <v>1.6402451948679091</v>
      </c>
      <c r="I832" s="53">
        <f t="shared" ca="1" si="127"/>
        <v>0</v>
      </c>
      <c r="J832" s="53">
        <f t="shared" ca="1" si="123"/>
        <v>0</v>
      </c>
      <c r="K832" s="53">
        <f t="shared" ca="1" si="128"/>
        <v>0</v>
      </c>
      <c r="L832" s="53">
        <f t="shared" ca="1" si="129"/>
        <v>0</v>
      </c>
      <c r="M832" s="53">
        <f t="shared" ca="1" si="130"/>
        <v>0</v>
      </c>
      <c r="N832" s="53">
        <f t="shared" ca="1" si="131"/>
        <v>0</v>
      </c>
    </row>
    <row r="833" spans="6:14" x14ac:dyDescent="0.3">
      <c r="F833" s="53">
        <f t="shared" ca="1" si="124"/>
        <v>3.6902137417780749</v>
      </c>
      <c r="G833" s="53">
        <f t="shared" ca="1" si="125"/>
        <v>17.684104386994115</v>
      </c>
      <c r="H833" s="53">
        <f t="shared" ca="1" si="126"/>
        <v>0.80700395364295241</v>
      </c>
      <c r="I833" s="53">
        <f t="shared" ca="1" si="127"/>
        <v>1</v>
      </c>
      <c r="J833" s="53">
        <f t="shared" ca="1" si="123"/>
        <v>-21.374318128772188</v>
      </c>
      <c r="K833" s="53">
        <f t="shared" ca="1" si="128"/>
        <v>-14.456088572422304</v>
      </c>
      <c r="L833" s="53">
        <f t="shared" ca="1" si="129"/>
        <v>-14.456088572422304</v>
      </c>
      <c r="M833" s="53">
        <f t="shared" ca="1" si="130"/>
        <v>-14.456088572422304</v>
      </c>
      <c r="N833" s="53">
        <f t="shared" ca="1" si="131"/>
        <v>-64.742583846039096</v>
      </c>
    </row>
    <row r="834" spans="6:14" x14ac:dyDescent="0.3">
      <c r="F834" s="53">
        <f t="shared" ca="1" si="124"/>
        <v>4.896833018080275</v>
      </c>
      <c r="G834" s="53">
        <f t="shared" ca="1" si="125"/>
        <v>12.0279407115477</v>
      </c>
      <c r="H834" s="53">
        <f t="shared" ca="1" si="126"/>
        <v>1.8637685319444259</v>
      </c>
      <c r="I834" s="53">
        <f t="shared" ca="1" si="127"/>
        <v>1</v>
      </c>
      <c r="J834" s="53">
        <f t="shared" ca="1" si="123"/>
        <v>-16.924773729627976</v>
      </c>
      <c r="K834" s="53">
        <f t="shared" ca="1" si="128"/>
        <v>-4.5728665837699962</v>
      </c>
      <c r="L834" s="53">
        <f t="shared" ca="1" si="129"/>
        <v>-4.5728665837699962</v>
      </c>
      <c r="M834" s="53">
        <f t="shared" ca="1" si="130"/>
        <v>-4.5728665837699962</v>
      </c>
      <c r="N834" s="53">
        <f t="shared" ca="1" si="131"/>
        <v>-30.643373480937967</v>
      </c>
    </row>
    <row r="835" spans="6:14" x14ac:dyDescent="0.3">
      <c r="F835" s="53">
        <f t="shared" ca="1" si="124"/>
        <v>0</v>
      </c>
      <c r="G835" s="53">
        <f t="shared" ca="1" si="125"/>
        <v>17.069445060500783</v>
      </c>
      <c r="H835" s="53">
        <f t="shared" ca="1" si="126"/>
        <v>4.2250684902932383</v>
      </c>
      <c r="I835" s="53">
        <f t="shared" ca="1" si="127"/>
        <v>0</v>
      </c>
      <c r="J835" s="53">
        <f t="shared" ca="1" si="123"/>
        <v>0</v>
      </c>
      <c r="K835" s="53">
        <f t="shared" ca="1" si="128"/>
        <v>0</v>
      </c>
      <c r="L835" s="53">
        <f t="shared" ca="1" si="129"/>
        <v>0</v>
      </c>
      <c r="M835" s="53">
        <f t="shared" ca="1" si="130"/>
        <v>0</v>
      </c>
      <c r="N835" s="53">
        <f t="shared" ca="1" si="131"/>
        <v>0</v>
      </c>
    </row>
    <row r="836" spans="6:14" x14ac:dyDescent="0.3">
      <c r="F836" s="53">
        <f t="shared" ca="1" si="124"/>
        <v>4.8178571184996288</v>
      </c>
      <c r="G836" s="53">
        <f t="shared" ca="1" si="125"/>
        <v>16.385875827860694</v>
      </c>
      <c r="H836" s="53">
        <f t="shared" ca="1" si="126"/>
        <v>23.254761022616712</v>
      </c>
      <c r="I836" s="53">
        <f t="shared" ca="1" si="127"/>
        <v>1</v>
      </c>
      <c r="J836" s="53">
        <f t="shared" ca="1" si="123"/>
        <v>-21.203732946360322</v>
      </c>
      <c r="K836" s="53">
        <f t="shared" ca="1" si="128"/>
        <v>76.633168262606148</v>
      </c>
      <c r="L836" s="53">
        <f t="shared" ca="1" si="129"/>
        <v>76.633168262606148</v>
      </c>
      <c r="M836" s="53">
        <f t="shared" ca="1" si="130"/>
        <v>76.633168262606148</v>
      </c>
      <c r="N836" s="53">
        <f t="shared" ca="1" si="131"/>
        <v>208.69577184145811</v>
      </c>
    </row>
    <row r="837" spans="6:14" x14ac:dyDescent="0.3">
      <c r="F837" s="53">
        <f t="shared" ca="1" si="124"/>
        <v>4.9381363523008037</v>
      </c>
      <c r="G837" s="53">
        <f t="shared" ca="1" si="125"/>
        <v>16.452325801404001</v>
      </c>
      <c r="H837" s="53">
        <f t="shared" ca="1" si="126"/>
        <v>6.1282109836319254</v>
      </c>
      <c r="I837" s="53">
        <f t="shared" ca="1" si="127"/>
        <v>1</v>
      </c>
      <c r="J837" s="53">
        <f t="shared" ca="1" si="123"/>
        <v>-21.390462153704803</v>
      </c>
      <c r="K837" s="53">
        <f t="shared" ca="1" si="128"/>
        <v>8.0605181331237006</v>
      </c>
      <c r="L837" s="53">
        <f t="shared" ca="1" si="129"/>
        <v>8.0605181331237006</v>
      </c>
      <c r="M837" s="53">
        <f t="shared" ca="1" si="130"/>
        <v>8.0605181331237006</v>
      </c>
      <c r="N837" s="53">
        <f t="shared" ca="1" si="131"/>
        <v>2.7910922456662988</v>
      </c>
    </row>
    <row r="838" spans="6:14" x14ac:dyDescent="0.3">
      <c r="F838" s="53">
        <f t="shared" ca="1" si="124"/>
        <v>4.5624148870201031</v>
      </c>
      <c r="G838" s="53">
        <f t="shared" ca="1" si="125"/>
        <v>14.895578753963729</v>
      </c>
      <c r="H838" s="53">
        <f t="shared" ca="1" si="126"/>
        <v>17.695584944694076</v>
      </c>
      <c r="I838" s="53">
        <f t="shared" ca="1" si="127"/>
        <v>1</v>
      </c>
      <c r="J838" s="53">
        <f t="shared" ref="J838:J901" ca="1" si="132">(H838*C845-G838-F838)*I838</f>
        <v>-19.457993640983833</v>
      </c>
      <c r="K838" s="53">
        <f t="shared" ca="1" si="128"/>
        <v>55.886761024812571</v>
      </c>
      <c r="L838" s="53">
        <f t="shared" ca="1" si="129"/>
        <v>55.886761024812571</v>
      </c>
      <c r="M838" s="53">
        <f t="shared" ca="1" si="130"/>
        <v>55.886761024812571</v>
      </c>
      <c r="N838" s="53">
        <f t="shared" ca="1" si="131"/>
        <v>148.20228943345387</v>
      </c>
    </row>
    <row r="839" spans="6:14" x14ac:dyDescent="0.3">
      <c r="F839" s="53">
        <f t="shared" ref="F839:F902" ca="1" si="133">IF(RAND()&lt;=$C$5,3+(RAND()*2),0)</f>
        <v>3.0798669783124097</v>
      </c>
      <c r="G839" s="53">
        <f t="shared" ref="G839:G902" ca="1" si="134">_xlfn.NORM.INV(RAND(),$C$8,$C$9)</f>
        <v>16.444324188408849</v>
      </c>
      <c r="H839" s="53">
        <f t="shared" ref="H839:H902" ca="1" si="135">-1*LN(1-RAND())/(1/10)</f>
        <v>20.14056032075225</v>
      </c>
      <c r="I839" s="53">
        <f t="shared" ca="1" si="127"/>
        <v>1</v>
      </c>
      <c r="J839" s="53">
        <f t="shared" ca="1" si="132"/>
        <v>-19.524191166721259</v>
      </c>
      <c r="K839" s="53">
        <f t="shared" ca="1" si="128"/>
        <v>64.117917094600159</v>
      </c>
      <c r="L839" s="53">
        <f t="shared" ca="1" si="129"/>
        <v>64.117917094600159</v>
      </c>
      <c r="M839" s="53">
        <f t="shared" ca="1" si="130"/>
        <v>64.117917094600159</v>
      </c>
      <c r="N839" s="53">
        <f t="shared" ca="1" si="131"/>
        <v>172.82956011707921</v>
      </c>
    </row>
    <row r="840" spans="6:14" x14ac:dyDescent="0.3">
      <c r="F840" s="53">
        <f t="shared" ca="1" si="133"/>
        <v>4.0659706633599768</v>
      </c>
      <c r="G840" s="53">
        <f t="shared" ca="1" si="134"/>
        <v>15.987659378998568</v>
      </c>
      <c r="H840" s="53">
        <f t="shared" ca="1" si="135"/>
        <v>13.443903150374583</v>
      </c>
      <c r="I840" s="53">
        <f t="shared" ca="1" si="127"/>
        <v>1</v>
      </c>
      <c r="J840" s="53">
        <f t="shared" ca="1" si="132"/>
        <v>-20.053630042358545</v>
      </c>
      <c r="K840" s="53">
        <f t="shared" ca="1" si="128"/>
        <v>37.787953222499766</v>
      </c>
      <c r="L840" s="53">
        <f t="shared" ca="1" si="129"/>
        <v>37.787953222499766</v>
      </c>
      <c r="M840" s="53">
        <f t="shared" ca="1" si="130"/>
        <v>37.787953222499766</v>
      </c>
      <c r="N840" s="53">
        <f t="shared" ca="1" si="131"/>
        <v>93.310229625140749</v>
      </c>
    </row>
    <row r="841" spans="6:14" x14ac:dyDescent="0.3">
      <c r="F841" s="53">
        <f t="shared" ca="1" si="133"/>
        <v>4.545746912373402</v>
      </c>
      <c r="G841" s="53">
        <f t="shared" ca="1" si="134"/>
        <v>15.939082504839908</v>
      </c>
      <c r="H841" s="53">
        <f t="shared" ca="1" si="135"/>
        <v>1.8517822713042299E-2</v>
      </c>
      <c r="I841" s="53">
        <f t="shared" ca="1" si="127"/>
        <v>1</v>
      </c>
      <c r="J841" s="53">
        <f t="shared" ca="1" si="132"/>
        <v>-20.484829417213309</v>
      </c>
      <c r="K841" s="53">
        <f t="shared" ca="1" si="128"/>
        <v>-15.865011213987739</v>
      </c>
      <c r="L841" s="53">
        <f t="shared" ca="1" si="129"/>
        <v>-15.865011213987739</v>
      </c>
      <c r="M841" s="53">
        <f t="shared" ca="1" si="130"/>
        <v>-15.865011213987739</v>
      </c>
      <c r="N841" s="53">
        <f t="shared" ca="1" si="131"/>
        <v>-68.079863059176532</v>
      </c>
    </row>
    <row r="842" spans="6:14" x14ac:dyDescent="0.3">
      <c r="F842" s="53">
        <f t="shared" ca="1" si="133"/>
        <v>0</v>
      </c>
      <c r="G842" s="53">
        <f t="shared" ca="1" si="134"/>
        <v>16.049765095956563</v>
      </c>
      <c r="H842" s="53">
        <f t="shared" ca="1" si="135"/>
        <v>15.12519457714891</v>
      </c>
      <c r="I842" s="53">
        <f t="shared" ca="1" si="127"/>
        <v>0</v>
      </c>
      <c r="J842" s="53">
        <f t="shared" ca="1" si="132"/>
        <v>0</v>
      </c>
      <c r="K842" s="53">
        <f t="shared" ca="1" si="128"/>
        <v>0</v>
      </c>
      <c r="L842" s="53">
        <f t="shared" ca="1" si="129"/>
        <v>0</v>
      </c>
      <c r="M842" s="53">
        <f t="shared" ca="1" si="130"/>
        <v>0</v>
      </c>
      <c r="N842" s="53">
        <f t="shared" ca="1" si="131"/>
        <v>0</v>
      </c>
    </row>
    <row r="843" spans="6:14" x14ac:dyDescent="0.3">
      <c r="F843" s="53">
        <f t="shared" ca="1" si="133"/>
        <v>4.2243800525783151</v>
      </c>
      <c r="G843" s="53">
        <f t="shared" ca="1" si="134"/>
        <v>19.670374467866338</v>
      </c>
      <c r="H843" s="53">
        <f t="shared" ca="1" si="135"/>
        <v>3.7031594850263954</v>
      </c>
      <c r="I843" s="53">
        <f t="shared" ca="1" si="127"/>
        <v>1</v>
      </c>
      <c r="J843" s="53">
        <f t="shared" ca="1" si="132"/>
        <v>-23.894754520444653</v>
      </c>
      <c r="K843" s="53">
        <f t="shared" ca="1" si="128"/>
        <v>-4.8577365277607569</v>
      </c>
      <c r="L843" s="53">
        <f t="shared" ca="1" si="129"/>
        <v>-4.8577365277607569</v>
      </c>
      <c r="M843" s="53">
        <f t="shared" ca="1" si="130"/>
        <v>-4.8577365277607569</v>
      </c>
      <c r="N843" s="53">
        <f t="shared" ca="1" si="131"/>
        <v>-38.467964103726921</v>
      </c>
    </row>
    <row r="844" spans="6:14" x14ac:dyDescent="0.3">
      <c r="F844" s="53">
        <f t="shared" ca="1" si="133"/>
        <v>4.4272421694948925</v>
      </c>
      <c r="G844" s="53">
        <f t="shared" ca="1" si="134"/>
        <v>17.433038210274212</v>
      </c>
      <c r="H844" s="53">
        <f t="shared" ca="1" si="135"/>
        <v>8.0043788907492495</v>
      </c>
      <c r="I844" s="53">
        <f t="shared" ca="1" si="127"/>
        <v>1</v>
      </c>
      <c r="J844" s="53">
        <f t="shared" ca="1" si="132"/>
        <v>-21.860280379769105</v>
      </c>
      <c r="K844" s="53">
        <f t="shared" ca="1" si="128"/>
        <v>14.584477352722786</v>
      </c>
      <c r="L844" s="53">
        <f t="shared" ca="1" si="129"/>
        <v>14.584477352722786</v>
      </c>
      <c r="M844" s="53">
        <f t="shared" ca="1" si="130"/>
        <v>14.584477352722786</v>
      </c>
      <c r="N844" s="53">
        <f t="shared" ca="1" si="131"/>
        <v>21.893151678399253</v>
      </c>
    </row>
    <row r="845" spans="6:14" x14ac:dyDescent="0.3">
      <c r="F845" s="53">
        <f t="shared" ca="1" si="133"/>
        <v>4.8381131990623247</v>
      </c>
      <c r="G845" s="53">
        <f t="shared" ca="1" si="134"/>
        <v>14.679121645959459</v>
      </c>
      <c r="H845" s="53">
        <f t="shared" ca="1" si="135"/>
        <v>7.7854820595283725</v>
      </c>
      <c r="I845" s="53">
        <f t="shared" ca="1" si="127"/>
        <v>1</v>
      </c>
      <c r="J845" s="53">
        <f t="shared" ca="1" si="132"/>
        <v>-19.517234845021783</v>
      </c>
      <c r="K845" s="53">
        <f t="shared" ca="1" si="128"/>
        <v>16.462806592154031</v>
      </c>
      <c r="L845" s="53">
        <f t="shared" ca="1" si="129"/>
        <v>16.462806592154031</v>
      </c>
      <c r="M845" s="53">
        <f t="shared" ca="1" si="130"/>
        <v>16.462806592154031</v>
      </c>
      <c r="N845" s="53">
        <f t="shared" ca="1" si="131"/>
        <v>29.871184931440311</v>
      </c>
    </row>
    <row r="846" spans="6:14" x14ac:dyDescent="0.3">
      <c r="F846" s="53">
        <f t="shared" ca="1" si="133"/>
        <v>0</v>
      </c>
      <c r="G846" s="53">
        <f t="shared" ca="1" si="134"/>
        <v>14.775129145711681</v>
      </c>
      <c r="H846" s="53">
        <f t="shared" ca="1" si="135"/>
        <v>20.525051270045545</v>
      </c>
      <c r="I846" s="53">
        <f t="shared" ca="1" si="127"/>
        <v>0</v>
      </c>
      <c r="J846" s="53">
        <f t="shared" ca="1" si="132"/>
        <v>0</v>
      </c>
      <c r="K846" s="53">
        <f t="shared" ca="1" si="128"/>
        <v>0</v>
      </c>
      <c r="L846" s="53">
        <f t="shared" ca="1" si="129"/>
        <v>0</v>
      </c>
      <c r="M846" s="53">
        <f t="shared" ca="1" si="130"/>
        <v>0</v>
      </c>
      <c r="N846" s="53">
        <f t="shared" ca="1" si="131"/>
        <v>0</v>
      </c>
    </row>
    <row r="847" spans="6:14" x14ac:dyDescent="0.3">
      <c r="F847" s="53">
        <f t="shared" ca="1" si="133"/>
        <v>3.382692523159458</v>
      </c>
      <c r="G847" s="53">
        <f t="shared" ca="1" si="134"/>
        <v>15.965916841056977</v>
      </c>
      <c r="H847" s="53">
        <f t="shared" ca="1" si="135"/>
        <v>21.370314589762447</v>
      </c>
      <c r="I847" s="53">
        <f t="shared" ca="1" si="127"/>
        <v>1</v>
      </c>
      <c r="J847" s="53">
        <f t="shared" ca="1" si="132"/>
        <v>-19.348609364216436</v>
      </c>
      <c r="K847" s="53">
        <f t="shared" ca="1" si="128"/>
        <v>69.515341517992809</v>
      </c>
      <c r="L847" s="53">
        <f t="shared" ca="1" si="129"/>
        <v>69.515341517992809</v>
      </c>
      <c r="M847" s="53">
        <f t="shared" ca="1" si="130"/>
        <v>69.515341517992809</v>
      </c>
      <c r="N847" s="53">
        <f t="shared" ca="1" si="131"/>
        <v>189.19741518976201</v>
      </c>
    </row>
    <row r="848" spans="6:14" x14ac:dyDescent="0.3">
      <c r="F848" s="53">
        <f t="shared" ca="1" si="133"/>
        <v>4.6336600854821626</v>
      </c>
      <c r="G848" s="53">
        <f t="shared" ca="1" si="134"/>
        <v>18.386221598318958</v>
      </c>
      <c r="H848" s="53">
        <f t="shared" ca="1" si="135"/>
        <v>14.087643498014252</v>
      </c>
      <c r="I848" s="53">
        <f t="shared" ca="1" si="127"/>
        <v>1</v>
      </c>
      <c r="J848" s="53">
        <f t="shared" ca="1" si="132"/>
        <v>-23.01988168380112</v>
      </c>
      <c r="K848" s="53">
        <f t="shared" ca="1" si="128"/>
        <v>37.964352393738054</v>
      </c>
      <c r="L848" s="53">
        <f t="shared" ca="1" si="129"/>
        <v>37.964352393738054</v>
      </c>
      <c r="M848" s="53">
        <f t="shared" ca="1" si="130"/>
        <v>37.964352393738054</v>
      </c>
      <c r="N848" s="53">
        <f t="shared" ca="1" si="131"/>
        <v>90.873175497413044</v>
      </c>
    </row>
    <row r="849" spans="6:14" x14ac:dyDescent="0.3">
      <c r="F849" s="53">
        <f t="shared" ca="1" si="133"/>
        <v>0</v>
      </c>
      <c r="G849" s="53">
        <f t="shared" ca="1" si="134"/>
        <v>16.714947731852735</v>
      </c>
      <c r="H849" s="53">
        <f t="shared" ca="1" si="135"/>
        <v>3.4234505381611058</v>
      </c>
      <c r="I849" s="53">
        <f t="shared" ca="1" si="127"/>
        <v>0</v>
      </c>
      <c r="J849" s="53">
        <f t="shared" ca="1" si="132"/>
        <v>0</v>
      </c>
      <c r="K849" s="53">
        <f t="shared" ca="1" si="128"/>
        <v>0</v>
      </c>
      <c r="L849" s="53">
        <f t="shared" ca="1" si="129"/>
        <v>0</v>
      </c>
      <c r="M849" s="53">
        <f t="shared" ca="1" si="130"/>
        <v>0</v>
      </c>
      <c r="N849" s="53">
        <f t="shared" ca="1" si="131"/>
        <v>0</v>
      </c>
    </row>
    <row r="850" spans="6:14" x14ac:dyDescent="0.3">
      <c r="F850" s="53">
        <f t="shared" ca="1" si="133"/>
        <v>3.2328774578585882</v>
      </c>
      <c r="G850" s="53">
        <f t="shared" ca="1" si="134"/>
        <v>13.843346853676016</v>
      </c>
      <c r="H850" s="53">
        <f t="shared" ca="1" si="135"/>
        <v>6.1880424518825325</v>
      </c>
      <c r="I850" s="53">
        <f t="shared" ca="1" si="127"/>
        <v>1</v>
      </c>
      <c r="J850" s="53">
        <f t="shared" ca="1" si="132"/>
        <v>-17.076224311534602</v>
      </c>
      <c r="K850" s="53">
        <f t="shared" ca="1" si="128"/>
        <v>10.908822953854115</v>
      </c>
      <c r="L850" s="53">
        <f t="shared" ca="1" si="129"/>
        <v>10.908822953854115</v>
      </c>
      <c r="M850" s="53">
        <f t="shared" ca="1" si="130"/>
        <v>10.908822953854115</v>
      </c>
      <c r="N850" s="53">
        <f t="shared" ca="1" si="131"/>
        <v>15.650244550027741</v>
      </c>
    </row>
    <row r="851" spans="6:14" x14ac:dyDescent="0.3">
      <c r="F851" s="53">
        <f t="shared" ca="1" si="133"/>
        <v>4.8870393732209223</v>
      </c>
      <c r="G851" s="53">
        <f t="shared" ca="1" si="134"/>
        <v>15.235217847561298</v>
      </c>
      <c r="H851" s="53">
        <f t="shared" ca="1" si="135"/>
        <v>23.735758824412468</v>
      </c>
      <c r="I851" s="53">
        <f t="shared" ca="1" si="127"/>
        <v>1</v>
      </c>
      <c r="J851" s="53">
        <f t="shared" ca="1" si="132"/>
        <v>-20.12225722078222</v>
      </c>
      <c r="K851" s="53">
        <f t="shared" ca="1" si="128"/>
        <v>79.707817450088569</v>
      </c>
      <c r="L851" s="53">
        <f t="shared" ca="1" si="129"/>
        <v>79.707817450088569</v>
      </c>
      <c r="M851" s="53">
        <f t="shared" ca="1" si="130"/>
        <v>79.707817450088569</v>
      </c>
      <c r="N851" s="53">
        <f t="shared" ca="1" si="131"/>
        <v>219.00119512948351</v>
      </c>
    </row>
    <row r="852" spans="6:14" x14ac:dyDescent="0.3">
      <c r="F852" s="53">
        <f t="shared" ca="1" si="133"/>
        <v>3.3122804051264838</v>
      </c>
      <c r="G852" s="53">
        <f t="shared" ca="1" si="134"/>
        <v>16.990372777471112</v>
      </c>
      <c r="H852" s="53">
        <f t="shared" ca="1" si="135"/>
        <v>7.6504499888693411</v>
      </c>
      <c r="I852" s="53">
        <f t="shared" ca="1" si="127"/>
        <v>1</v>
      </c>
      <c r="J852" s="53">
        <f t="shared" ca="1" si="132"/>
        <v>-20.302653182597595</v>
      </c>
      <c r="K852" s="53">
        <f t="shared" ca="1" si="128"/>
        <v>13.611427178006252</v>
      </c>
      <c r="L852" s="53">
        <f t="shared" ca="1" si="129"/>
        <v>13.611427178006252</v>
      </c>
      <c r="M852" s="53">
        <f t="shared" ca="1" si="130"/>
        <v>13.611427178006252</v>
      </c>
      <c r="N852" s="53">
        <f t="shared" ca="1" si="131"/>
        <v>20.531628351421162</v>
      </c>
    </row>
    <row r="853" spans="6:14" x14ac:dyDescent="0.3">
      <c r="F853" s="53">
        <f t="shared" ca="1" si="133"/>
        <v>4.9374183165017786</v>
      </c>
      <c r="G853" s="53">
        <f t="shared" ca="1" si="134"/>
        <v>16.791526150072084</v>
      </c>
      <c r="H853" s="53">
        <f t="shared" ca="1" si="135"/>
        <v>0.93954018624969171</v>
      </c>
      <c r="I853" s="53">
        <f t="shared" ca="1" si="127"/>
        <v>1</v>
      </c>
      <c r="J853" s="53">
        <f t="shared" ca="1" si="132"/>
        <v>-21.728944466573864</v>
      </c>
      <c r="K853" s="53">
        <f t="shared" ca="1" si="128"/>
        <v>-13.033365405073317</v>
      </c>
      <c r="L853" s="53">
        <f t="shared" ca="1" si="129"/>
        <v>-13.033365405073317</v>
      </c>
      <c r="M853" s="53">
        <f t="shared" ca="1" si="130"/>
        <v>-13.033365405073317</v>
      </c>
      <c r="N853" s="53">
        <f t="shared" ca="1" si="131"/>
        <v>-60.829040681793821</v>
      </c>
    </row>
    <row r="854" spans="6:14" x14ac:dyDescent="0.3">
      <c r="F854" s="53">
        <f t="shared" ca="1" si="133"/>
        <v>4.208799288059498</v>
      </c>
      <c r="G854" s="53">
        <f t="shared" ca="1" si="134"/>
        <v>16.589435204189975</v>
      </c>
      <c r="H854" s="53">
        <f t="shared" ca="1" si="135"/>
        <v>10.226669053269685</v>
      </c>
      <c r="I854" s="53">
        <f t="shared" ca="1" si="127"/>
        <v>1</v>
      </c>
      <c r="J854" s="53">
        <f t="shared" ca="1" si="132"/>
        <v>-20.798234492249474</v>
      </c>
      <c r="K854" s="53">
        <f t="shared" ca="1" si="128"/>
        <v>24.317241008888764</v>
      </c>
      <c r="L854" s="53">
        <f t="shared" ca="1" si="129"/>
        <v>24.317241008888764</v>
      </c>
      <c r="M854" s="53">
        <f t="shared" ca="1" si="130"/>
        <v>24.317241008888764</v>
      </c>
      <c r="N854" s="53">
        <f t="shared" ca="1" si="131"/>
        <v>52.153488534416823</v>
      </c>
    </row>
    <row r="855" spans="6:14" x14ac:dyDescent="0.3">
      <c r="F855" s="53">
        <f t="shared" ca="1" si="133"/>
        <v>4.9691305904147924</v>
      </c>
      <c r="G855" s="53">
        <f t="shared" ca="1" si="134"/>
        <v>18.134156267096763</v>
      </c>
      <c r="H855" s="53">
        <f t="shared" ca="1" si="135"/>
        <v>0.24150621052317428</v>
      </c>
      <c r="I855" s="53">
        <f t="shared" ref="I855:I918" ca="1" si="136">IF(F855=0,0,1)</f>
        <v>1</v>
      </c>
      <c r="J855" s="53">
        <f t="shared" ca="1" si="132"/>
        <v>-23.103286857511556</v>
      </c>
      <c r="K855" s="53">
        <f t="shared" ref="K855:K918" ca="1" si="137">(H855*$C$13-G855)*I855</f>
        <v>-17.168131425004066</v>
      </c>
      <c r="L855" s="53">
        <f t="shared" ref="L855:L918" ca="1" si="138">(H855*$C$13-G855)*I855</f>
        <v>-17.168131425004066</v>
      </c>
      <c r="M855" s="53">
        <f t="shared" ref="M855:M918" ca="1" si="139">(H855*$C$13-G855)*I855</f>
        <v>-17.168131425004066</v>
      </c>
      <c r="N855" s="53">
        <f t="shared" ref="N855:N918" ca="1" si="140">SUM(J855:M855)</f>
        <v>-74.607681132523751</v>
      </c>
    </row>
    <row r="856" spans="6:14" x14ac:dyDescent="0.3">
      <c r="F856" s="53">
        <f t="shared" ca="1" si="133"/>
        <v>3.9541227724473318</v>
      </c>
      <c r="G856" s="53">
        <f t="shared" ca="1" si="134"/>
        <v>16.223901004647068</v>
      </c>
      <c r="H856" s="53">
        <f t="shared" ca="1" si="135"/>
        <v>2.0477505239603331</v>
      </c>
      <c r="I856" s="53">
        <f t="shared" ca="1" si="136"/>
        <v>1</v>
      </c>
      <c r="J856" s="53">
        <f t="shared" ca="1" si="132"/>
        <v>-20.178023777094399</v>
      </c>
      <c r="K856" s="53">
        <f t="shared" ca="1" si="137"/>
        <v>-8.0328989088057359</v>
      </c>
      <c r="L856" s="53">
        <f t="shared" ca="1" si="138"/>
        <v>-8.0328989088057359</v>
      </c>
      <c r="M856" s="53">
        <f t="shared" ca="1" si="139"/>
        <v>-8.0328989088057359</v>
      </c>
      <c r="N856" s="53">
        <f t="shared" ca="1" si="140"/>
        <v>-44.276720503511605</v>
      </c>
    </row>
    <row r="857" spans="6:14" x14ac:dyDescent="0.3">
      <c r="F857" s="53">
        <f t="shared" ca="1" si="133"/>
        <v>3.3930727147924742</v>
      </c>
      <c r="G857" s="53">
        <f t="shared" ca="1" si="134"/>
        <v>16.829984528898926</v>
      </c>
      <c r="H857" s="53">
        <f t="shared" ca="1" si="135"/>
        <v>14.448112966192436</v>
      </c>
      <c r="I857" s="53">
        <f t="shared" ca="1" si="136"/>
        <v>1</v>
      </c>
      <c r="J857" s="53">
        <f t="shared" ca="1" si="132"/>
        <v>-20.2230572436914</v>
      </c>
      <c r="K857" s="53">
        <f t="shared" ca="1" si="137"/>
        <v>40.962467335870819</v>
      </c>
      <c r="L857" s="53">
        <f t="shared" ca="1" si="138"/>
        <v>40.962467335870819</v>
      </c>
      <c r="M857" s="53">
        <f t="shared" ca="1" si="139"/>
        <v>40.962467335870819</v>
      </c>
      <c r="N857" s="53">
        <f t="shared" ca="1" si="140"/>
        <v>102.66434476392106</v>
      </c>
    </row>
    <row r="858" spans="6:14" x14ac:dyDescent="0.3">
      <c r="F858" s="53">
        <f t="shared" ca="1" si="133"/>
        <v>3.1170831857076022</v>
      </c>
      <c r="G858" s="53">
        <f t="shared" ca="1" si="134"/>
        <v>16.055340570214014</v>
      </c>
      <c r="H858" s="53">
        <f t="shared" ca="1" si="135"/>
        <v>7.0577396851236278</v>
      </c>
      <c r="I858" s="53">
        <f t="shared" ca="1" si="136"/>
        <v>1</v>
      </c>
      <c r="J858" s="53">
        <f t="shared" ca="1" si="132"/>
        <v>-19.172423755921617</v>
      </c>
      <c r="K858" s="53">
        <f t="shared" ca="1" si="137"/>
        <v>12.175618170280497</v>
      </c>
      <c r="L858" s="53">
        <f t="shared" ca="1" si="138"/>
        <v>12.175618170280497</v>
      </c>
      <c r="M858" s="53">
        <f t="shared" ca="1" si="139"/>
        <v>12.175618170280497</v>
      </c>
      <c r="N858" s="53">
        <f t="shared" ca="1" si="140"/>
        <v>17.354430754919875</v>
      </c>
    </row>
    <row r="859" spans="6:14" x14ac:dyDescent="0.3">
      <c r="F859" s="53">
        <f t="shared" ca="1" si="133"/>
        <v>3.5965020655828326</v>
      </c>
      <c r="G859" s="53">
        <f t="shared" ca="1" si="134"/>
        <v>18.178366204819028</v>
      </c>
      <c r="H859" s="53">
        <f t="shared" ca="1" si="135"/>
        <v>28.88691034413894</v>
      </c>
      <c r="I859" s="53">
        <f t="shared" ca="1" si="136"/>
        <v>1</v>
      </c>
      <c r="J859" s="53">
        <f t="shared" ca="1" si="132"/>
        <v>-21.774868270401861</v>
      </c>
      <c r="K859" s="53">
        <f t="shared" ca="1" si="137"/>
        <v>97.369275171736732</v>
      </c>
      <c r="L859" s="53">
        <f t="shared" ca="1" si="138"/>
        <v>97.369275171736732</v>
      </c>
      <c r="M859" s="53">
        <f t="shared" ca="1" si="139"/>
        <v>97.369275171736732</v>
      </c>
      <c r="N859" s="53">
        <f t="shared" ca="1" si="140"/>
        <v>270.33295724480831</v>
      </c>
    </row>
    <row r="860" spans="6:14" x14ac:dyDescent="0.3">
      <c r="F860" s="53">
        <f t="shared" ca="1" si="133"/>
        <v>3.2330854909959079</v>
      </c>
      <c r="G860" s="53">
        <f t="shared" ca="1" si="134"/>
        <v>18.945010679298537</v>
      </c>
      <c r="H860" s="53">
        <f t="shared" ca="1" si="135"/>
        <v>17.675223991178882</v>
      </c>
      <c r="I860" s="53">
        <f t="shared" ca="1" si="136"/>
        <v>1</v>
      </c>
      <c r="J860" s="53">
        <f t="shared" ca="1" si="132"/>
        <v>-22.178096170294445</v>
      </c>
      <c r="K860" s="53">
        <f t="shared" ca="1" si="137"/>
        <v>51.755885285416994</v>
      </c>
      <c r="L860" s="53">
        <f t="shared" ca="1" si="138"/>
        <v>51.755885285416994</v>
      </c>
      <c r="M860" s="53">
        <f t="shared" ca="1" si="139"/>
        <v>51.755885285416994</v>
      </c>
      <c r="N860" s="53">
        <f t="shared" ca="1" si="140"/>
        <v>133.08955968595654</v>
      </c>
    </row>
    <row r="861" spans="6:14" x14ac:dyDescent="0.3">
      <c r="F861" s="53">
        <f t="shared" ca="1" si="133"/>
        <v>0</v>
      </c>
      <c r="G861" s="53">
        <f t="shared" ca="1" si="134"/>
        <v>14.941526376408307</v>
      </c>
      <c r="H861" s="53">
        <f t="shared" ca="1" si="135"/>
        <v>4.9876506342207199</v>
      </c>
      <c r="I861" s="53">
        <f t="shared" ca="1" si="136"/>
        <v>0</v>
      </c>
      <c r="J861" s="53">
        <f t="shared" ca="1" si="132"/>
        <v>0</v>
      </c>
      <c r="K861" s="53">
        <f t="shared" ca="1" si="137"/>
        <v>0</v>
      </c>
      <c r="L861" s="53">
        <f t="shared" ca="1" si="138"/>
        <v>0</v>
      </c>
      <c r="M861" s="53">
        <f t="shared" ca="1" si="139"/>
        <v>0</v>
      </c>
      <c r="N861" s="53">
        <f t="shared" ca="1" si="140"/>
        <v>0</v>
      </c>
    </row>
    <row r="862" spans="6:14" x14ac:dyDescent="0.3">
      <c r="F862" s="53">
        <f t="shared" ca="1" si="133"/>
        <v>4.0370258968869281</v>
      </c>
      <c r="G862" s="53">
        <f t="shared" ca="1" si="134"/>
        <v>17.281192345763529</v>
      </c>
      <c r="H862" s="53">
        <f t="shared" ca="1" si="135"/>
        <v>8.467848616470862</v>
      </c>
      <c r="I862" s="53">
        <f t="shared" ca="1" si="136"/>
        <v>1</v>
      </c>
      <c r="J862" s="53">
        <f t="shared" ca="1" si="132"/>
        <v>-21.318218242650456</v>
      </c>
      <c r="K862" s="53">
        <f t="shared" ca="1" si="137"/>
        <v>16.590202120119919</v>
      </c>
      <c r="L862" s="53">
        <f t="shared" ca="1" si="138"/>
        <v>16.590202120119919</v>
      </c>
      <c r="M862" s="53">
        <f t="shared" ca="1" si="139"/>
        <v>16.590202120119919</v>
      </c>
      <c r="N862" s="53">
        <f t="shared" ca="1" si="140"/>
        <v>28.452388117709301</v>
      </c>
    </row>
    <row r="863" spans="6:14" x14ac:dyDescent="0.3">
      <c r="F863" s="53">
        <f t="shared" ca="1" si="133"/>
        <v>4.0805874542014156</v>
      </c>
      <c r="G863" s="53">
        <f t="shared" ca="1" si="134"/>
        <v>15.874546181840261</v>
      </c>
      <c r="H863" s="53">
        <f t="shared" ca="1" si="135"/>
        <v>8.1397509470484035</v>
      </c>
      <c r="I863" s="53">
        <f t="shared" ca="1" si="136"/>
        <v>1</v>
      </c>
      <c r="J863" s="53">
        <f t="shared" ca="1" si="132"/>
        <v>-19.955133636041676</v>
      </c>
      <c r="K863" s="53">
        <f t="shared" ca="1" si="137"/>
        <v>16.684457606353355</v>
      </c>
      <c r="L863" s="53">
        <f t="shared" ca="1" si="138"/>
        <v>16.684457606353355</v>
      </c>
      <c r="M863" s="53">
        <f t="shared" ca="1" si="139"/>
        <v>16.684457606353355</v>
      </c>
      <c r="N863" s="53">
        <f t="shared" ca="1" si="140"/>
        <v>30.098239183018389</v>
      </c>
    </row>
    <row r="864" spans="6:14" x14ac:dyDescent="0.3">
      <c r="F864" s="53">
        <f t="shared" ca="1" si="133"/>
        <v>3.7758621075785479</v>
      </c>
      <c r="G864" s="53">
        <f t="shared" ca="1" si="134"/>
        <v>17.929035259018089</v>
      </c>
      <c r="H864" s="53">
        <f t="shared" ca="1" si="135"/>
        <v>0.42966512332919943</v>
      </c>
      <c r="I864" s="53">
        <f t="shared" ca="1" si="136"/>
        <v>1</v>
      </c>
      <c r="J864" s="53">
        <f t="shared" ca="1" si="132"/>
        <v>-21.704897366596636</v>
      </c>
      <c r="K864" s="53">
        <f t="shared" ca="1" si="137"/>
        <v>-16.210374765701292</v>
      </c>
      <c r="L864" s="53">
        <f t="shared" ca="1" si="138"/>
        <v>-16.210374765701292</v>
      </c>
      <c r="M864" s="53">
        <f t="shared" ca="1" si="139"/>
        <v>-16.210374765701292</v>
      </c>
      <c r="N864" s="53">
        <f t="shared" ca="1" si="140"/>
        <v>-70.336021663700507</v>
      </c>
    </row>
    <row r="865" spans="6:14" x14ac:dyDescent="0.3">
      <c r="F865" s="53">
        <f t="shared" ca="1" si="133"/>
        <v>0</v>
      </c>
      <c r="G865" s="53">
        <f t="shared" ca="1" si="134"/>
        <v>17.596063549998856</v>
      </c>
      <c r="H865" s="53">
        <f t="shared" ca="1" si="135"/>
        <v>7.7565111804441873</v>
      </c>
      <c r="I865" s="53">
        <f t="shared" ca="1" si="136"/>
        <v>0</v>
      </c>
      <c r="J865" s="53">
        <f t="shared" ca="1" si="132"/>
        <v>0</v>
      </c>
      <c r="K865" s="53">
        <f t="shared" ca="1" si="137"/>
        <v>0</v>
      </c>
      <c r="L865" s="53">
        <f t="shared" ca="1" si="138"/>
        <v>0</v>
      </c>
      <c r="M865" s="53">
        <f t="shared" ca="1" si="139"/>
        <v>0</v>
      </c>
      <c r="N865" s="53">
        <f t="shared" ca="1" si="140"/>
        <v>0</v>
      </c>
    </row>
    <row r="866" spans="6:14" x14ac:dyDescent="0.3">
      <c r="F866" s="53">
        <f t="shared" ca="1" si="133"/>
        <v>4.2567013498507809</v>
      </c>
      <c r="G866" s="53">
        <f t="shared" ca="1" si="134"/>
        <v>18.98709850098944</v>
      </c>
      <c r="H866" s="53">
        <f t="shared" ca="1" si="135"/>
        <v>2.032781872785681</v>
      </c>
      <c r="I866" s="53">
        <f t="shared" ca="1" si="136"/>
        <v>1</v>
      </c>
      <c r="J866" s="53">
        <f t="shared" ca="1" si="132"/>
        <v>-23.243799850840219</v>
      </c>
      <c r="K866" s="53">
        <f t="shared" ca="1" si="137"/>
        <v>-10.855971009846716</v>
      </c>
      <c r="L866" s="53">
        <f t="shared" ca="1" si="138"/>
        <v>-10.855971009846716</v>
      </c>
      <c r="M866" s="53">
        <f t="shared" ca="1" si="139"/>
        <v>-10.855971009846716</v>
      </c>
      <c r="N866" s="53">
        <f t="shared" ca="1" si="140"/>
        <v>-55.811712880380355</v>
      </c>
    </row>
    <row r="867" spans="6:14" x14ac:dyDescent="0.3">
      <c r="F867" s="53">
        <f t="shared" ca="1" si="133"/>
        <v>4.4655047351078387</v>
      </c>
      <c r="G867" s="53">
        <f t="shared" ca="1" si="134"/>
        <v>17.731889138692893</v>
      </c>
      <c r="H867" s="53">
        <f t="shared" ca="1" si="135"/>
        <v>15.537310037953288</v>
      </c>
      <c r="I867" s="53">
        <f t="shared" ca="1" si="136"/>
        <v>1</v>
      </c>
      <c r="J867" s="53">
        <f t="shared" ca="1" si="132"/>
        <v>-22.197393873800731</v>
      </c>
      <c r="K867" s="53">
        <f t="shared" ca="1" si="137"/>
        <v>44.41735101312026</v>
      </c>
      <c r="L867" s="53">
        <f t="shared" ca="1" si="138"/>
        <v>44.41735101312026</v>
      </c>
      <c r="M867" s="53">
        <f t="shared" ca="1" si="139"/>
        <v>44.41735101312026</v>
      </c>
      <c r="N867" s="53">
        <f t="shared" ca="1" si="140"/>
        <v>111.05465916556005</v>
      </c>
    </row>
    <row r="868" spans="6:14" x14ac:dyDescent="0.3">
      <c r="F868" s="53">
        <f t="shared" ca="1" si="133"/>
        <v>3.5001177251290545</v>
      </c>
      <c r="G868" s="53">
        <f t="shared" ca="1" si="134"/>
        <v>14.454053071046721</v>
      </c>
      <c r="H868" s="53">
        <f t="shared" ca="1" si="135"/>
        <v>1.2213939950247068</v>
      </c>
      <c r="I868" s="53">
        <f t="shared" ca="1" si="136"/>
        <v>1</v>
      </c>
      <c r="J868" s="53">
        <f t="shared" ca="1" si="132"/>
        <v>-17.954170796175774</v>
      </c>
      <c r="K868" s="53">
        <f t="shared" ca="1" si="137"/>
        <v>-9.5684770909478942</v>
      </c>
      <c r="L868" s="53">
        <f t="shared" ca="1" si="138"/>
        <v>-9.5684770909478942</v>
      </c>
      <c r="M868" s="53">
        <f t="shared" ca="1" si="139"/>
        <v>-9.5684770909478942</v>
      </c>
      <c r="N868" s="53">
        <f t="shared" ca="1" si="140"/>
        <v>-46.659602069019456</v>
      </c>
    </row>
    <row r="869" spans="6:14" x14ac:dyDescent="0.3">
      <c r="F869" s="53">
        <f t="shared" ca="1" si="133"/>
        <v>3.0290590716682524</v>
      </c>
      <c r="G869" s="53">
        <f t="shared" ca="1" si="134"/>
        <v>20.059814762417748</v>
      </c>
      <c r="H869" s="53">
        <f t="shared" ca="1" si="135"/>
        <v>10.702674481051556</v>
      </c>
      <c r="I869" s="53">
        <f t="shared" ca="1" si="136"/>
        <v>1</v>
      </c>
      <c r="J869" s="53">
        <f t="shared" ca="1" si="132"/>
        <v>-23.088873834086002</v>
      </c>
      <c r="K869" s="53">
        <f t="shared" ca="1" si="137"/>
        <v>22.750883161788476</v>
      </c>
      <c r="L869" s="53">
        <f t="shared" ca="1" si="138"/>
        <v>22.750883161788476</v>
      </c>
      <c r="M869" s="53">
        <f t="shared" ca="1" si="139"/>
        <v>22.750883161788476</v>
      </c>
      <c r="N869" s="53">
        <f t="shared" ca="1" si="140"/>
        <v>45.163775651279423</v>
      </c>
    </row>
    <row r="870" spans="6:14" x14ac:dyDescent="0.3">
      <c r="F870" s="53">
        <f t="shared" ca="1" si="133"/>
        <v>4.4901453323720348</v>
      </c>
      <c r="G870" s="53">
        <f t="shared" ca="1" si="134"/>
        <v>14.525215681910895</v>
      </c>
      <c r="H870" s="53">
        <f t="shared" ca="1" si="135"/>
        <v>1.2074669665350717</v>
      </c>
      <c r="I870" s="53">
        <f t="shared" ca="1" si="136"/>
        <v>1</v>
      </c>
      <c r="J870" s="53">
        <f t="shared" ca="1" si="132"/>
        <v>-19.015361014282931</v>
      </c>
      <c r="K870" s="53">
        <f t="shared" ca="1" si="137"/>
        <v>-9.6953478157706083</v>
      </c>
      <c r="L870" s="53">
        <f t="shared" ca="1" si="138"/>
        <v>-9.6953478157706083</v>
      </c>
      <c r="M870" s="53">
        <f t="shared" ca="1" si="139"/>
        <v>-9.6953478157706083</v>
      </c>
      <c r="N870" s="53">
        <f t="shared" ca="1" si="140"/>
        <v>-48.101404461594761</v>
      </c>
    </row>
    <row r="871" spans="6:14" x14ac:dyDescent="0.3">
      <c r="F871" s="53">
        <f t="shared" ca="1" si="133"/>
        <v>3.2198269833976632</v>
      </c>
      <c r="G871" s="53">
        <f t="shared" ca="1" si="134"/>
        <v>15.099850540295757</v>
      </c>
      <c r="H871" s="53">
        <f t="shared" ca="1" si="135"/>
        <v>2.7770932232713408</v>
      </c>
      <c r="I871" s="53">
        <f t="shared" ca="1" si="136"/>
        <v>1</v>
      </c>
      <c r="J871" s="53">
        <f t="shared" ca="1" si="132"/>
        <v>-18.319677523693422</v>
      </c>
      <c r="K871" s="53">
        <f t="shared" ca="1" si="137"/>
        <v>-3.9914776472103934</v>
      </c>
      <c r="L871" s="53">
        <f t="shared" ca="1" si="138"/>
        <v>-3.9914776472103934</v>
      </c>
      <c r="M871" s="53">
        <f t="shared" ca="1" si="139"/>
        <v>-3.9914776472103934</v>
      </c>
      <c r="N871" s="53">
        <f t="shared" ca="1" si="140"/>
        <v>-30.294110465324607</v>
      </c>
    </row>
    <row r="872" spans="6:14" x14ac:dyDescent="0.3">
      <c r="F872" s="53">
        <f t="shared" ca="1" si="133"/>
        <v>0</v>
      </c>
      <c r="G872" s="53">
        <f t="shared" ca="1" si="134"/>
        <v>17.335341503007701</v>
      </c>
      <c r="H872" s="53">
        <f t="shared" ca="1" si="135"/>
        <v>5.0500439303169262</v>
      </c>
      <c r="I872" s="53">
        <f t="shared" ca="1" si="136"/>
        <v>0</v>
      </c>
      <c r="J872" s="53">
        <f t="shared" ca="1" si="132"/>
        <v>0</v>
      </c>
      <c r="K872" s="53">
        <f t="shared" ca="1" si="137"/>
        <v>0</v>
      </c>
      <c r="L872" s="53">
        <f t="shared" ca="1" si="138"/>
        <v>0</v>
      </c>
      <c r="M872" s="53">
        <f t="shared" ca="1" si="139"/>
        <v>0</v>
      </c>
      <c r="N872" s="53">
        <f t="shared" ca="1" si="140"/>
        <v>0</v>
      </c>
    </row>
    <row r="873" spans="6:14" x14ac:dyDescent="0.3">
      <c r="F873" s="53">
        <f t="shared" ca="1" si="133"/>
        <v>4.4118597626421483</v>
      </c>
      <c r="G873" s="53">
        <f t="shared" ca="1" si="134"/>
        <v>14.386414207067718</v>
      </c>
      <c r="H873" s="53">
        <f t="shared" ca="1" si="135"/>
        <v>11.953716850760726</v>
      </c>
      <c r="I873" s="53">
        <f t="shared" ca="1" si="136"/>
        <v>1</v>
      </c>
      <c r="J873" s="53">
        <f t="shared" ca="1" si="132"/>
        <v>-18.798273969709868</v>
      </c>
      <c r="K873" s="53">
        <f t="shared" ca="1" si="137"/>
        <v>33.428453195975187</v>
      </c>
      <c r="L873" s="53">
        <f t="shared" ca="1" si="138"/>
        <v>33.428453195975187</v>
      </c>
      <c r="M873" s="53">
        <f t="shared" ca="1" si="139"/>
        <v>33.428453195975187</v>
      </c>
      <c r="N873" s="53">
        <f t="shared" ca="1" si="140"/>
        <v>81.487085618215701</v>
      </c>
    </row>
    <row r="874" spans="6:14" x14ac:dyDescent="0.3">
      <c r="F874" s="53">
        <f t="shared" ca="1" si="133"/>
        <v>4.6147460887313692</v>
      </c>
      <c r="G874" s="53">
        <f t="shared" ca="1" si="134"/>
        <v>14.18376626549983</v>
      </c>
      <c r="H874" s="53">
        <f t="shared" ca="1" si="135"/>
        <v>4.0615082437098993</v>
      </c>
      <c r="I874" s="53">
        <f t="shared" ca="1" si="136"/>
        <v>1</v>
      </c>
      <c r="J874" s="53">
        <f t="shared" ca="1" si="132"/>
        <v>-18.7985123542312</v>
      </c>
      <c r="K874" s="53">
        <f t="shared" ca="1" si="137"/>
        <v>2.0622667093397666</v>
      </c>
      <c r="L874" s="53">
        <f t="shared" ca="1" si="138"/>
        <v>2.0622667093397666</v>
      </c>
      <c r="M874" s="53">
        <f t="shared" ca="1" si="139"/>
        <v>2.0622667093397666</v>
      </c>
      <c r="N874" s="53">
        <f t="shared" ca="1" si="140"/>
        <v>-12.6117122262119</v>
      </c>
    </row>
    <row r="875" spans="6:14" x14ac:dyDescent="0.3">
      <c r="F875" s="53">
        <f t="shared" ca="1" si="133"/>
        <v>0</v>
      </c>
      <c r="G875" s="53">
        <f t="shared" ca="1" si="134"/>
        <v>16.136712973149645</v>
      </c>
      <c r="H875" s="53">
        <f t="shared" ca="1" si="135"/>
        <v>2.4357594423150917</v>
      </c>
      <c r="I875" s="53">
        <f t="shared" ca="1" si="136"/>
        <v>0</v>
      </c>
      <c r="J875" s="53">
        <f t="shared" ca="1" si="132"/>
        <v>0</v>
      </c>
      <c r="K875" s="53">
        <f t="shared" ca="1" si="137"/>
        <v>0</v>
      </c>
      <c r="L875" s="53">
        <f t="shared" ca="1" si="138"/>
        <v>0</v>
      </c>
      <c r="M875" s="53">
        <f t="shared" ca="1" si="139"/>
        <v>0</v>
      </c>
      <c r="N875" s="53">
        <f t="shared" ca="1" si="140"/>
        <v>0</v>
      </c>
    </row>
    <row r="876" spans="6:14" x14ac:dyDescent="0.3">
      <c r="F876" s="53">
        <f t="shared" ca="1" si="133"/>
        <v>0</v>
      </c>
      <c r="G876" s="53">
        <f t="shared" ca="1" si="134"/>
        <v>16.937523627637859</v>
      </c>
      <c r="H876" s="53">
        <f t="shared" ca="1" si="135"/>
        <v>11.946863598742318</v>
      </c>
      <c r="I876" s="53">
        <f t="shared" ca="1" si="136"/>
        <v>0</v>
      </c>
      <c r="J876" s="53">
        <f t="shared" ca="1" si="132"/>
        <v>0</v>
      </c>
      <c r="K876" s="53">
        <f t="shared" ca="1" si="137"/>
        <v>0</v>
      </c>
      <c r="L876" s="53">
        <f t="shared" ca="1" si="138"/>
        <v>0</v>
      </c>
      <c r="M876" s="53">
        <f t="shared" ca="1" si="139"/>
        <v>0</v>
      </c>
      <c r="N876" s="53">
        <f t="shared" ca="1" si="140"/>
        <v>0</v>
      </c>
    </row>
    <row r="877" spans="6:14" x14ac:dyDescent="0.3">
      <c r="F877" s="53">
        <f t="shared" ca="1" si="133"/>
        <v>3.2061535273228565</v>
      </c>
      <c r="G877" s="53">
        <f t="shared" ca="1" si="134"/>
        <v>18.738029738998602</v>
      </c>
      <c r="H877" s="53">
        <f t="shared" ca="1" si="135"/>
        <v>5.126388527930672</v>
      </c>
      <c r="I877" s="53">
        <f t="shared" ca="1" si="136"/>
        <v>1</v>
      </c>
      <c r="J877" s="53">
        <f t="shared" ca="1" si="132"/>
        <v>-21.94418326632146</v>
      </c>
      <c r="K877" s="53">
        <f t="shared" ca="1" si="137"/>
        <v>1.7675243727240861</v>
      </c>
      <c r="L877" s="53">
        <f t="shared" ca="1" si="138"/>
        <v>1.7675243727240861</v>
      </c>
      <c r="M877" s="53">
        <f t="shared" ca="1" si="139"/>
        <v>1.7675243727240861</v>
      </c>
      <c r="N877" s="53">
        <f t="shared" ca="1" si="140"/>
        <v>-16.641610148149201</v>
      </c>
    </row>
    <row r="878" spans="6:14" x14ac:dyDescent="0.3">
      <c r="F878" s="53">
        <f t="shared" ca="1" si="133"/>
        <v>0</v>
      </c>
      <c r="G878" s="53">
        <f t="shared" ca="1" si="134"/>
        <v>14.940575426148362</v>
      </c>
      <c r="H878" s="53">
        <f t="shared" ca="1" si="135"/>
        <v>6.8506734969655891</v>
      </c>
      <c r="I878" s="53">
        <f t="shared" ca="1" si="136"/>
        <v>0</v>
      </c>
      <c r="J878" s="53">
        <f t="shared" ca="1" si="132"/>
        <v>0</v>
      </c>
      <c r="K878" s="53">
        <f t="shared" ca="1" si="137"/>
        <v>0</v>
      </c>
      <c r="L878" s="53">
        <f t="shared" ca="1" si="138"/>
        <v>0</v>
      </c>
      <c r="M878" s="53">
        <f t="shared" ca="1" si="139"/>
        <v>0</v>
      </c>
      <c r="N878" s="53">
        <f t="shared" ca="1" si="140"/>
        <v>0</v>
      </c>
    </row>
    <row r="879" spans="6:14" x14ac:dyDescent="0.3">
      <c r="F879" s="53">
        <f t="shared" ca="1" si="133"/>
        <v>3.9079404072007282</v>
      </c>
      <c r="G879" s="53">
        <f t="shared" ca="1" si="134"/>
        <v>15.032353367664587</v>
      </c>
      <c r="H879" s="53">
        <f t="shared" ca="1" si="135"/>
        <v>0.69275278975233734</v>
      </c>
      <c r="I879" s="53">
        <f t="shared" ca="1" si="136"/>
        <v>1</v>
      </c>
      <c r="J879" s="53">
        <f t="shared" ca="1" si="132"/>
        <v>-18.940293774865317</v>
      </c>
      <c r="K879" s="53">
        <f t="shared" ca="1" si="137"/>
        <v>-12.261342208655238</v>
      </c>
      <c r="L879" s="53">
        <f t="shared" ca="1" si="138"/>
        <v>-12.261342208655238</v>
      </c>
      <c r="M879" s="53">
        <f t="shared" ca="1" si="139"/>
        <v>-12.261342208655238</v>
      </c>
      <c r="N879" s="53">
        <f t="shared" ca="1" si="140"/>
        <v>-55.724320400831026</v>
      </c>
    </row>
    <row r="880" spans="6:14" x14ac:dyDescent="0.3">
      <c r="F880" s="53">
        <f t="shared" ca="1" si="133"/>
        <v>4.3922292064497199</v>
      </c>
      <c r="G880" s="53">
        <f t="shared" ca="1" si="134"/>
        <v>15.492521244200111</v>
      </c>
      <c r="H880" s="53">
        <f t="shared" ca="1" si="135"/>
        <v>16.396760917801359</v>
      </c>
      <c r="I880" s="53">
        <f t="shared" ca="1" si="136"/>
        <v>1</v>
      </c>
      <c r="J880" s="53">
        <f t="shared" ca="1" si="132"/>
        <v>-19.884750450649832</v>
      </c>
      <c r="K880" s="53">
        <f t="shared" ca="1" si="137"/>
        <v>50.094522427005323</v>
      </c>
      <c r="L880" s="53">
        <f t="shared" ca="1" si="138"/>
        <v>50.094522427005323</v>
      </c>
      <c r="M880" s="53">
        <f t="shared" ca="1" si="139"/>
        <v>50.094522427005323</v>
      </c>
      <c r="N880" s="53">
        <f t="shared" ca="1" si="140"/>
        <v>130.39881683036614</v>
      </c>
    </row>
    <row r="881" spans="6:14" x14ac:dyDescent="0.3">
      <c r="F881" s="53">
        <f t="shared" ca="1" si="133"/>
        <v>4.2022218248365411</v>
      </c>
      <c r="G881" s="53">
        <f t="shared" ca="1" si="134"/>
        <v>17.922534284147172</v>
      </c>
      <c r="H881" s="53">
        <f t="shared" ca="1" si="135"/>
        <v>3.1675861054024881</v>
      </c>
      <c r="I881" s="53">
        <f t="shared" ca="1" si="136"/>
        <v>1</v>
      </c>
      <c r="J881" s="53">
        <f t="shared" ca="1" si="132"/>
        <v>-22.124756108983714</v>
      </c>
      <c r="K881" s="53">
        <f t="shared" ca="1" si="137"/>
        <v>-5.2521898625372199</v>
      </c>
      <c r="L881" s="53">
        <f t="shared" ca="1" si="138"/>
        <v>-5.2521898625372199</v>
      </c>
      <c r="M881" s="53">
        <f t="shared" ca="1" si="139"/>
        <v>-5.2521898625372199</v>
      </c>
      <c r="N881" s="53">
        <f t="shared" ca="1" si="140"/>
        <v>-37.881325696595376</v>
      </c>
    </row>
    <row r="882" spans="6:14" x14ac:dyDescent="0.3">
      <c r="F882" s="53">
        <f t="shared" ca="1" si="133"/>
        <v>4.4015761969191569</v>
      </c>
      <c r="G882" s="53">
        <f t="shared" ca="1" si="134"/>
        <v>17.517073436916586</v>
      </c>
      <c r="H882" s="53">
        <f t="shared" ca="1" si="135"/>
        <v>14.309925167304428</v>
      </c>
      <c r="I882" s="53">
        <f t="shared" ca="1" si="136"/>
        <v>1</v>
      </c>
      <c r="J882" s="53">
        <f t="shared" ca="1" si="132"/>
        <v>-21.918649633835741</v>
      </c>
      <c r="K882" s="53">
        <f t="shared" ca="1" si="137"/>
        <v>39.722627232301122</v>
      </c>
      <c r="L882" s="53">
        <f t="shared" ca="1" si="138"/>
        <v>39.722627232301122</v>
      </c>
      <c r="M882" s="53">
        <f t="shared" ca="1" si="139"/>
        <v>39.722627232301122</v>
      </c>
      <c r="N882" s="53">
        <f t="shared" ca="1" si="140"/>
        <v>97.249232063067623</v>
      </c>
    </row>
    <row r="883" spans="6:14" x14ac:dyDescent="0.3">
      <c r="F883" s="53">
        <f t="shared" ca="1" si="133"/>
        <v>4.6929281784261638</v>
      </c>
      <c r="G883" s="53">
        <f t="shared" ca="1" si="134"/>
        <v>12.008990714861669</v>
      </c>
      <c r="H883" s="53">
        <f t="shared" ca="1" si="135"/>
        <v>10.083276009641287</v>
      </c>
      <c r="I883" s="53">
        <f t="shared" ca="1" si="136"/>
        <v>1</v>
      </c>
      <c r="J883" s="53">
        <f t="shared" ca="1" si="132"/>
        <v>-16.701918893287832</v>
      </c>
      <c r="K883" s="53">
        <f t="shared" ca="1" si="137"/>
        <v>28.324113323703479</v>
      </c>
      <c r="L883" s="53">
        <f t="shared" ca="1" si="138"/>
        <v>28.324113323703479</v>
      </c>
      <c r="M883" s="53">
        <f t="shared" ca="1" si="139"/>
        <v>28.324113323703479</v>
      </c>
      <c r="N883" s="53">
        <f t="shared" ca="1" si="140"/>
        <v>68.270421077822604</v>
      </c>
    </row>
    <row r="884" spans="6:14" x14ac:dyDescent="0.3">
      <c r="F884" s="53">
        <f t="shared" ca="1" si="133"/>
        <v>3.253216278451907</v>
      </c>
      <c r="G884" s="53">
        <f t="shared" ca="1" si="134"/>
        <v>15.830353647267057</v>
      </c>
      <c r="H884" s="53">
        <f t="shared" ca="1" si="135"/>
        <v>12.597556527057826</v>
      </c>
      <c r="I884" s="53">
        <f t="shared" ca="1" si="136"/>
        <v>1</v>
      </c>
      <c r="J884" s="53">
        <f t="shared" ca="1" si="132"/>
        <v>-19.083569925718962</v>
      </c>
      <c r="K884" s="53">
        <f t="shared" ca="1" si="137"/>
        <v>34.559872460964243</v>
      </c>
      <c r="L884" s="53">
        <f t="shared" ca="1" si="138"/>
        <v>34.559872460964243</v>
      </c>
      <c r="M884" s="53">
        <f t="shared" ca="1" si="139"/>
        <v>34.559872460964243</v>
      </c>
      <c r="N884" s="53">
        <f t="shared" ca="1" si="140"/>
        <v>84.596047457173768</v>
      </c>
    </row>
    <row r="885" spans="6:14" x14ac:dyDescent="0.3">
      <c r="F885" s="53">
        <f t="shared" ca="1" si="133"/>
        <v>0</v>
      </c>
      <c r="G885" s="53">
        <f t="shared" ca="1" si="134"/>
        <v>13.861254746698098</v>
      </c>
      <c r="H885" s="53">
        <f t="shared" ca="1" si="135"/>
        <v>3.9911880566434643</v>
      </c>
      <c r="I885" s="53">
        <f t="shared" ca="1" si="136"/>
        <v>0</v>
      </c>
      <c r="J885" s="53">
        <f t="shared" ca="1" si="132"/>
        <v>0</v>
      </c>
      <c r="K885" s="53">
        <f t="shared" ca="1" si="137"/>
        <v>0</v>
      </c>
      <c r="L885" s="53">
        <f t="shared" ca="1" si="138"/>
        <v>0</v>
      </c>
      <c r="M885" s="53">
        <f t="shared" ca="1" si="139"/>
        <v>0</v>
      </c>
      <c r="N885" s="53">
        <f t="shared" ca="1" si="140"/>
        <v>0</v>
      </c>
    </row>
    <row r="886" spans="6:14" x14ac:dyDescent="0.3">
      <c r="F886" s="53">
        <f t="shared" ca="1" si="133"/>
        <v>3.3157730677694941</v>
      </c>
      <c r="G886" s="53">
        <f t="shared" ca="1" si="134"/>
        <v>13.976578469554079</v>
      </c>
      <c r="H886" s="53">
        <f t="shared" ca="1" si="135"/>
        <v>0.39689034565199766</v>
      </c>
      <c r="I886" s="53">
        <f t="shared" ca="1" si="136"/>
        <v>1</v>
      </c>
      <c r="J886" s="53">
        <f t="shared" ca="1" si="132"/>
        <v>-17.292351537323572</v>
      </c>
      <c r="K886" s="53">
        <f t="shared" ca="1" si="137"/>
        <v>-12.389017086946088</v>
      </c>
      <c r="L886" s="53">
        <f t="shared" ca="1" si="138"/>
        <v>-12.389017086946088</v>
      </c>
      <c r="M886" s="53">
        <f t="shared" ca="1" si="139"/>
        <v>-12.389017086946088</v>
      </c>
      <c r="N886" s="53">
        <f t="shared" ca="1" si="140"/>
        <v>-54.45940279816184</v>
      </c>
    </row>
    <row r="887" spans="6:14" x14ac:dyDescent="0.3">
      <c r="F887" s="53">
        <f t="shared" ca="1" si="133"/>
        <v>3.3381938602341763</v>
      </c>
      <c r="G887" s="53">
        <f t="shared" ca="1" si="134"/>
        <v>16.099911089253194</v>
      </c>
      <c r="H887" s="53">
        <f t="shared" ca="1" si="135"/>
        <v>12.883767426332566</v>
      </c>
      <c r="I887" s="53">
        <f t="shared" ca="1" si="136"/>
        <v>1</v>
      </c>
      <c r="J887" s="53">
        <f t="shared" ca="1" si="132"/>
        <v>-19.438104949487371</v>
      </c>
      <c r="K887" s="53">
        <f t="shared" ca="1" si="137"/>
        <v>35.435158616077075</v>
      </c>
      <c r="L887" s="53">
        <f t="shared" ca="1" si="138"/>
        <v>35.435158616077075</v>
      </c>
      <c r="M887" s="53">
        <f t="shared" ca="1" si="139"/>
        <v>35.435158616077075</v>
      </c>
      <c r="N887" s="53">
        <f t="shared" ca="1" si="140"/>
        <v>86.867370898743857</v>
      </c>
    </row>
    <row r="888" spans="6:14" x14ac:dyDescent="0.3">
      <c r="F888" s="53">
        <f t="shared" ca="1" si="133"/>
        <v>4.1674031789296606</v>
      </c>
      <c r="G888" s="53">
        <f t="shared" ca="1" si="134"/>
        <v>16.035690647183941</v>
      </c>
      <c r="H888" s="53">
        <f t="shared" ca="1" si="135"/>
        <v>16.868519446467982</v>
      </c>
      <c r="I888" s="53">
        <f t="shared" ca="1" si="136"/>
        <v>1</v>
      </c>
      <c r="J888" s="53">
        <f t="shared" ca="1" si="132"/>
        <v>-20.203093826113601</v>
      </c>
      <c r="K888" s="53">
        <f t="shared" ca="1" si="137"/>
        <v>51.438387138687986</v>
      </c>
      <c r="L888" s="53">
        <f t="shared" ca="1" si="138"/>
        <v>51.438387138687986</v>
      </c>
      <c r="M888" s="53">
        <f t="shared" ca="1" si="139"/>
        <v>51.438387138687986</v>
      </c>
      <c r="N888" s="53">
        <f t="shared" ca="1" si="140"/>
        <v>134.11206758995036</v>
      </c>
    </row>
    <row r="889" spans="6:14" x14ac:dyDescent="0.3">
      <c r="F889" s="53">
        <f t="shared" ca="1" si="133"/>
        <v>0</v>
      </c>
      <c r="G889" s="53">
        <f t="shared" ca="1" si="134"/>
        <v>15.869819056083275</v>
      </c>
      <c r="H889" s="53">
        <f t="shared" ca="1" si="135"/>
        <v>7.492483982646343</v>
      </c>
      <c r="I889" s="53">
        <f t="shared" ca="1" si="136"/>
        <v>0</v>
      </c>
      <c r="J889" s="53">
        <f t="shared" ca="1" si="132"/>
        <v>0</v>
      </c>
      <c r="K889" s="53">
        <f t="shared" ca="1" si="137"/>
        <v>0</v>
      </c>
      <c r="L889" s="53">
        <f t="shared" ca="1" si="138"/>
        <v>0</v>
      </c>
      <c r="M889" s="53">
        <f t="shared" ca="1" si="139"/>
        <v>0</v>
      </c>
      <c r="N889" s="53">
        <f t="shared" ca="1" si="140"/>
        <v>0</v>
      </c>
    </row>
    <row r="890" spans="6:14" x14ac:dyDescent="0.3">
      <c r="F890" s="53">
        <f t="shared" ca="1" si="133"/>
        <v>4.2611460746659162</v>
      </c>
      <c r="G890" s="53">
        <f t="shared" ca="1" si="134"/>
        <v>19.309584285746563</v>
      </c>
      <c r="H890" s="53">
        <f t="shared" ca="1" si="135"/>
        <v>9.7591067743265079</v>
      </c>
      <c r="I890" s="53">
        <f t="shared" ca="1" si="136"/>
        <v>1</v>
      </c>
      <c r="J890" s="53">
        <f t="shared" ca="1" si="132"/>
        <v>-23.57073036041248</v>
      </c>
      <c r="K890" s="53">
        <f t="shared" ca="1" si="137"/>
        <v>19.726842811559468</v>
      </c>
      <c r="L890" s="53">
        <f t="shared" ca="1" si="138"/>
        <v>19.726842811559468</v>
      </c>
      <c r="M890" s="53">
        <f t="shared" ca="1" si="139"/>
        <v>19.726842811559468</v>
      </c>
      <c r="N890" s="53">
        <f t="shared" ca="1" si="140"/>
        <v>35.609798074265925</v>
      </c>
    </row>
    <row r="891" spans="6:14" x14ac:dyDescent="0.3">
      <c r="F891" s="53">
        <f t="shared" ca="1" si="133"/>
        <v>3.6817728915458972</v>
      </c>
      <c r="G891" s="53">
        <f t="shared" ca="1" si="134"/>
        <v>12.549652979418173</v>
      </c>
      <c r="H891" s="53">
        <f t="shared" ca="1" si="135"/>
        <v>10.658640479705236</v>
      </c>
      <c r="I891" s="53">
        <f t="shared" ca="1" si="136"/>
        <v>1</v>
      </c>
      <c r="J891" s="53">
        <f t="shared" ca="1" si="132"/>
        <v>-16.23142587096407</v>
      </c>
      <c r="K891" s="53">
        <f t="shared" ca="1" si="137"/>
        <v>30.084908939402769</v>
      </c>
      <c r="L891" s="53">
        <f t="shared" ca="1" si="138"/>
        <v>30.084908939402769</v>
      </c>
      <c r="M891" s="53">
        <f t="shared" ca="1" si="139"/>
        <v>30.084908939402769</v>
      </c>
      <c r="N891" s="53">
        <f t="shared" ca="1" si="140"/>
        <v>74.023300947244238</v>
      </c>
    </row>
    <row r="892" spans="6:14" x14ac:dyDescent="0.3">
      <c r="F892" s="53">
        <f t="shared" ca="1" si="133"/>
        <v>3.5222889438964256</v>
      </c>
      <c r="G892" s="53">
        <f t="shared" ca="1" si="134"/>
        <v>14.779180613549673</v>
      </c>
      <c r="H892" s="53">
        <f t="shared" ca="1" si="135"/>
        <v>11.398507441377035</v>
      </c>
      <c r="I892" s="53">
        <f t="shared" ca="1" si="136"/>
        <v>1</v>
      </c>
      <c r="J892" s="53">
        <f t="shared" ca="1" si="132"/>
        <v>-18.301469557446097</v>
      </c>
      <c r="K892" s="53">
        <f t="shared" ca="1" si="137"/>
        <v>30.814849151958466</v>
      </c>
      <c r="L892" s="53">
        <f t="shared" ca="1" si="138"/>
        <v>30.814849151958466</v>
      </c>
      <c r="M892" s="53">
        <f t="shared" ca="1" si="139"/>
        <v>30.814849151958466</v>
      </c>
      <c r="N892" s="53">
        <f t="shared" ca="1" si="140"/>
        <v>74.143077898429297</v>
      </c>
    </row>
    <row r="893" spans="6:14" x14ac:dyDescent="0.3">
      <c r="F893" s="53">
        <f t="shared" ca="1" si="133"/>
        <v>0</v>
      </c>
      <c r="G893" s="53">
        <f t="shared" ca="1" si="134"/>
        <v>18.121744700499519</v>
      </c>
      <c r="H893" s="53">
        <f t="shared" ca="1" si="135"/>
        <v>15.791503724086041</v>
      </c>
      <c r="I893" s="53">
        <f t="shared" ca="1" si="136"/>
        <v>0</v>
      </c>
      <c r="J893" s="53">
        <f t="shared" ca="1" si="132"/>
        <v>0</v>
      </c>
      <c r="K893" s="53">
        <f t="shared" ca="1" si="137"/>
        <v>0</v>
      </c>
      <c r="L893" s="53">
        <f t="shared" ca="1" si="138"/>
        <v>0</v>
      </c>
      <c r="M893" s="53">
        <f t="shared" ca="1" si="139"/>
        <v>0</v>
      </c>
      <c r="N893" s="53">
        <f t="shared" ca="1" si="140"/>
        <v>0</v>
      </c>
    </row>
    <row r="894" spans="6:14" x14ac:dyDescent="0.3">
      <c r="F894" s="53">
        <f t="shared" ca="1" si="133"/>
        <v>3.872956079432158</v>
      </c>
      <c r="G894" s="53">
        <f t="shared" ca="1" si="134"/>
        <v>16.162324815612074</v>
      </c>
      <c r="H894" s="53">
        <f t="shared" ca="1" si="135"/>
        <v>11.232956040013624</v>
      </c>
      <c r="I894" s="53">
        <f t="shared" ca="1" si="136"/>
        <v>1</v>
      </c>
      <c r="J894" s="53">
        <f t="shared" ca="1" si="132"/>
        <v>-20.035280895044231</v>
      </c>
      <c r="K894" s="53">
        <f t="shared" ca="1" si="137"/>
        <v>28.769499344442423</v>
      </c>
      <c r="L894" s="53">
        <f t="shared" ca="1" si="138"/>
        <v>28.769499344442423</v>
      </c>
      <c r="M894" s="53">
        <f t="shared" ca="1" si="139"/>
        <v>28.769499344442423</v>
      </c>
      <c r="N894" s="53">
        <f t="shared" ca="1" si="140"/>
        <v>66.27321713828303</v>
      </c>
    </row>
    <row r="895" spans="6:14" x14ac:dyDescent="0.3">
      <c r="F895" s="53">
        <f t="shared" ca="1" si="133"/>
        <v>3.583930833193814</v>
      </c>
      <c r="G895" s="53">
        <f t="shared" ca="1" si="134"/>
        <v>16.339241385692016</v>
      </c>
      <c r="H895" s="53">
        <f t="shared" ca="1" si="135"/>
        <v>43.468465781347248</v>
      </c>
      <c r="I895" s="53">
        <f t="shared" ca="1" si="136"/>
        <v>1</v>
      </c>
      <c r="J895" s="53">
        <f t="shared" ca="1" si="132"/>
        <v>-19.923172218885831</v>
      </c>
      <c r="K895" s="53">
        <f t="shared" ca="1" si="137"/>
        <v>157.53462173969697</v>
      </c>
      <c r="L895" s="53">
        <f t="shared" ca="1" si="138"/>
        <v>157.53462173969697</v>
      </c>
      <c r="M895" s="53">
        <f t="shared" ca="1" si="139"/>
        <v>157.53462173969697</v>
      </c>
      <c r="N895" s="53">
        <f t="shared" ca="1" si="140"/>
        <v>452.68069300020511</v>
      </c>
    </row>
    <row r="896" spans="6:14" x14ac:dyDescent="0.3">
      <c r="F896" s="53">
        <f t="shared" ca="1" si="133"/>
        <v>4.1868061336686155</v>
      </c>
      <c r="G896" s="53">
        <f t="shared" ca="1" si="134"/>
        <v>14.417090353448048</v>
      </c>
      <c r="H896" s="53">
        <f t="shared" ca="1" si="135"/>
        <v>9.088710353310212</v>
      </c>
      <c r="I896" s="53">
        <f t="shared" ca="1" si="136"/>
        <v>1</v>
      </c>
      <c r="J896" s="53">
        <f t="shared" ca="1" si="132"/>
        <v>-18.603896487116664</v>
      </c>
      <c r="K896" s="53">
        <f t="shared" ca="1" si="137"/>
        <v>21.937751059792802</v>
      </c>
      <c r="L896" s="53">
        <f t="shared" ca="1" si="138"/>
        <v>21.937751059792802</v>
      </c>
      <c r="M896" s="53">
        <f t="shared" ca="1" si="139"/>
        <v>21.937751059792802</v>
      </c>
      <c r="N896" s="53">
        <f t="shared" ca="1" si="140"/>
        <v>47.209356692261743</v>
      </c>
    </row>
    <row r="897" spans="6:14" x14ac:dyDescent="0.3">
      <c r="F897" s="53">
        <f t="shared" ca="1" si="133"/>
        <v>3.2511618321430813</v>
      </c>
      <c r="G897" s="53">
        <f t="shared" ca="1" si="134"/>
        <v>15.983384800510644</v>
      </c>
      <c r="H897" s="53">
        <f t="shared" ca="1" si="135"/>
        <v>0.30034977397915746</v>
      </c>
      <c r="I897" s="53">
        <f t="shared" ca="1" si="136"/>
        <v>1</v>
      </c>
      <c r="J897" s="53">
        <f t="shared" ca="1" si="132"/>
        <v>-19.234546632653725</v>
      </c>
      <c r="K897" s="53">
        <f t="shared" ca="1" si="137"/>
        <v>-14.781985704594014</v>
      </c>
      <c r="L897" s="53">
        <f t="shared" ca="1" si="138"/>
        <v>-14.781985704594014</v>
      </c>
      <c r="M897" s="53">
        <f t="shared" ca="1" si="139"/>
        <v>-14.781985704594014</v>
      </c>
      <c r="N897" s="53">
        <f t="shared" ca="1" si="140"/>
        <v>-63.580503746435767</v>
      </c>
    </row>
    <row r="898" spans="6:14" x14ac:dyDescent="0.3">
      <c r="F898" s="53">
        <f t="shared" ca="1" si="133"/>
        <v>0</v>
      </c>
      <c r="G898" s="53">
        <f t="shared" ca="1" si="134"/>
        <v>14.513166434372401</v>
      </c>
      <c r="H898" s="53">
        <f t="shared" ca="1" si="135"/>
        <v>4.7044314369423974</v>
      </c>
      <c r="I898" s="53">
        <f t="shared" ca="1" si="136"/>
        <v>0</v>
      </c>
      <c r="J898" s="53">
        <f t="shared" ca="1" si="132"/>
        <v>0</v>
      </c>
      <c r="K898" s="53">
        <f t="shared" ca="1" si="137"/>
        <v>0</v>
      </c>
      <c r="L898" s="53">
        <f t="shared" ca="1" si="138"/>
        <v>0</v>
      </c>
      <c r="M898" s="53">
        <f t="shared" ca="1" si="139"/>
        <v>0</v>
      </c>
      <c r="N898" s="53">
        <f t="shared" ca="1" si="140"/>
        <v>0</v>
      </c>
    </row>
    <row r="899" spans="6:14" x14ac:dyDescent="0.3">
      <c r="F899" s="53">
        <f t="shared" ca="1" si="133"/>
        <v>4.656152635066066</v>
      </c>
      <c r="G899" s="53">
        <f t="shared" ca="1" si="134"/>
        <v>14.010429880935851</v>
      </c>
      <c r="H899" s="53">
        <f t="shared" ca="1" si="135"/>
        <v>9.5161798765837009</v>
      </c>
      <c r="I899" s="53">
        <f t="shared" ca="1" si="136"/>
        <v>1</v>
      </c>
      <c r="J899" s="53">
        <f t="shared" ca="1" si="132"/>
        <v>-18.666582516001917</v>
      </c>
      <c r="K899" s="53">
        <f t="shared" ca="1" si="137"/>
        <v>24.054289625398951</v>
      </c>
      <c r="L899" s="53">
        <f t="shared" ca="1" si="138"/>
        <v>24.054289625398951</v>
      </c>
      <c r="M899" s="53">
        <f t="shared" ca="1" si="139"/>
        <v>24.054289625398951</v>
      </c>
      <c r="N899" s="53">
        <f t="shared" ca="1" si="140"/>
        <v>53.496286360194937</v>
      </c>
    </row>
    <row r="900" spans="6:14" x14ac:dyDescent="0.3">
      <c r="F900" s="53">
        <f t="shared" ca="1" si="133"/>
        <v>0</v>
      </c>
      <c r="G900" s="53">
        <f t="shared" ca="1" si="134"/>
        <v>15.274335093919513</v>
      </c>
      <c r="H900" s="53">
        <f t="shared" ca="1" si="135"/>
        <v>4.5533886749694448</v>
      </c>
      <c r="I900" s="53">
        <f t="shared" ca="1" si="136"/>
        <v>0</v>
      </c>
      <c r="J900" s="53">
        <f t="shared" ca="1" si="132"/>
        <v>0</v>
      </c>
      <c r="K900" s="53">
        <f t="shared" ca="1" si="137"/>
        <v>0</v>
      </c>
      <c r="L900" s="53">
        <f t="shared" ca="1" si="138"/>
        <v>0</v>
      </c>
      <c r="M900" s="53">
        <f t="shared" ca="1" si="139"/>
        <v>0</v>
      </c>
      <c r="N900" s="53">
        <f t="shared" ca="1" si="140"/>
        <v>0</v>
      </c>
    </row>
    <row r="901" spans="6:14" x14ac:dyDescent="0.3">
      <c r="F901" s="53">
        <f t="shared" ca="1" si="133"/>
        <v>0</v>
      </c>
      <c r="G901" s="53">
        <f t="shared" ca="1" si="134"/>
        <v>15.180125701608237</v>
      </c>
      <c r="H901" s="53">
        <f t="shared" ca="1" si="135"/>
        <v>0.88199601898543711</v>
      </c>
      <c r="I901" s="53">
        <f t="shared" ca="1" si="136"/>
        <v>0</v>
      </c>
      <c r="J901" s="53">
        <f t="shared" ca="1" si="132"/>
        <v>0</v>
      </c>
      <c r="K901" s="53">
        <f t="shared" ca="1" si="137"/>
        <v>0</v>
      </c>
      <c r="L901" s="53">
        <f t="shared" ca="1" si="138"/>
        <v>0</v>
      </c>
      <c r="M901" s="53">
        <f t="shared" ca="1" si="139"/>
        <v>0</v>
      </c>
      <c r="N901" s="53">
        <f t="shared" ca="1" si="140"/>
        <v>0</v>
      </c>
    </row>
    <row r="902" spans="6:14" x14ac:dyDescent="0.3">
      <c r="F902" s="53">
        <f t="shared" ca="1" si="133"/>
        <v>3.0379473225382578</v>
      </c>
      <c r="G902" s="53">
        <f t="shared" ca="1" si="134"/>
        <v>11.050705832378796</v>
      </c>
      <c r="H902" s="53">
        <f t="shared" ca="1" si="135"/>
        <v>10.637018287650694</v>
      </c>
      <c r="I902" s="53">
        <f t="shared" ca="1" si="136"/>
        <v>1</v>
      </c>
      <c r="J902" s="53">
        <f t="shared" ref="J902:J965" ca="1" si="141">(H902*C909-G902-F902)*I902</f>
        <v>-14.088653154917054</v>
      </c>
      <c r="K902" s="53">
        <f t="shared" ca="1" si="137"/>
        <v>31.497367318223979</v>
      </c>
      <c r="L902" s="53">
        <f t="shared" ca="1" si="138"/>
        <v>31.497367318223979</v>
      </c>
      <c r="M902" s="53">
        <f t="shared" ca="1" si="139"/>
        <v>31.497367318223979</v>
      </c>
      <c r="N902" s="53">
        <f t="shared" ca="1" si="140"/>
        <v>80.403448799754884</v>
      </c>
    </row>
    <row r="903" spans="6:14" x14ac:dyDescent="0.3">
      <c r="F903" s="53">
        <f t="shared" ref="F903:F966" ca="1" si="142">IF(RAND()&lt;=$C$5,3+(RAND()*2),0)</f>
        <v>3.9514087730483198</v>
      </c>
      <c r="G903" s="53">
        <f t="shared" ref="G903:G966" ca="1" si="143">_xlfn.NORM.INV(RAND(),$C$8,$C$9)</f>
        <v>14.996769545962607</v>
      </c>
      <c r="H903" s="53">
        <f t="shared" ref="H903:H966" ca="1" si="144">-1*LN(1-RAND())/(1/10)</f>
        <v>6.0208385729330001</v>
      </c>
      <c r="I903" s="53">
        <f t="shared" ca="1" si="136"/>
        <v>1</v>
      </c>
      <c r="J903" s="53">
        <f t="shared" ca="1" si="141"/>
        <v>-18.948178319010928</v>
      </c>
      <c r="K903" s="53">
        <f t="shared" ca="1" si="137"/>
        <v>9.0865847457693931</v>
      </c>
      <c r="L903" s="53">
        <f t="shared" ca="1" si="138"/>
        <v>9.0865847457693931</v>
      </c>
      <c r="M903" s="53">
        <f t="shared" ca="1" si="139"/>
        <v>9.0865847457693931</v>
      </c>
      <c r="N903" s="53">
        <f t="shared" ca="1" si="140"/>
        <v>8.3115759182972511</v>
      </c>
    </row>
    <row r="904" spans="6:14" x14ac:dyDescent="0.3">
      <c r="F904" s="53">
        <f t="shared" ca="1" si="142"/>
        <v>4.5858733636542208</v>
      </c>
      <c r="G904" s="53">
        <f t="shared" ca="1" si="143"/>
        <v>13.564626036230489</v>
      </c>
      <c r="H904" s="53">
        <f t="shared" ca="1" si="144"/>
        <v>2.9275122524237029</v>
      </c>
      <c r="I904" s="53">
        <f t="shared" ca="1" si="136"/>
        <v>1</v>
      </c>
      <c r="J904" s="53">
        <f t="shared" ca="1" si="141"/>
        <v>-18.150499399884708</v>
      </c>
      <c r="K904" s="53">
        <f t="shared" ca="1" si="137"/>
        <v>-1.8545770265356776</v>
      </c>
      <c r="L904" s="53">
        <f t="shared" ca="1" si="138"/>
        <v>-1.8545770265356776</v>
      </c>
      <c r="M904" s="53">
        <f t="shared" ca="1" si="139"/>
        <v>-1.8545770265356776</v>
      </c>
      <c r="N904" s="53">
        <f t="shared" ca="1" si="140"/>
        <v>-23.714230479491746</v>
      </c>
    </row>
    <row r="905" spans="6:14" x14ac:dyDescent="0.3">
      <c r="F905" s="53">
        <f t="shared" ca="1" si="142"/>
        <v>4.8554042338010097</v>
      </c>
      <c r="G905" s="53">
        <f t="shared" ca="1" si="143"/>
        <v>13.794153327333911</v>
      </c>
      <c r="H905" s="53">
        <f t="shared" ca="1" si="144"/>
        <v>8.7363842168363544</v>
      </c>
      <c r="I905" s="53">
        <f t="shared" ca="1" si="136"/>
        <v>1</v>
      </c>
      <c r="J905" s="53">
        <f t="shared" ca="1" si="141"/>
        <v>-18.64955756113492</v>
      </c>
      <c r="K905" s="53">
        <f t="shared" ca="1" si="137"/>
        <v>21.151383540011508</v>
      </c>
      <c r="L905" s="53">
        <f t="shared" ca="1" si="138"/>
        <v>21.151383540011508</v>
      </c>
      <c r="M905" s="53">
        <f t="shared" ca="1" si="139"/>
        <v>21.151383540011508</v>
      </c>
      <c r="N905" s="53">
        <f t="shared" ca="1" si="140"/>
        <v>44.804593058899606</v>
      </c>
    </row>
    <row r="906" spans="6:14" x14ac:dyDescent="0.3">
      <c r="F906" s="53">
        <f t="shared" ca="1" si="142"/>
        <v>0</v>
      </c>
      <c r="G906" s="53">
        <f t="shared" ca="1" si="143"/>
        <v>14.248825122553376</v>
      </c>
      <c r="H906" s="53">
        <f t="shared" ca="1" si="144"/>
        <v>46.753884483086601</v>
      </c>
      <c r="I906" s="53">
        <f t="shared" ca="1" si="136"/>
        <v>0</v>
      </c>
      <c r="J906" s="53">
        <f t="shared" ca="1" si="141"/>
        <v>0</v>
      </c>
      <c r="K906" s="53">
        <f t="shared" ca="1" si="137"/>
        <v>0</v>
      </c>
      <c r="L906" s="53">
        <f t="shared" ca="1" si="138"/>
        <v>0</v>
      </c>
      <c r="M906" s="53">
        <f t="shared" ca="1" si="139"/>
        <v>0</v>
      </c>
      <c r="N906" s="53">
        <f t="shared" ca="1" si="140"/>
        <v>0</v>
      </c>
    </row>
    <row r="907" spans="6:14" x14ac:dyDescent="0.3">
      <c r="F907" s="53">
        <f t="shared" ca="1" si="142"/>
        <v>0</v>
      </c>
      <c r="G907" s="53">
        <f t="shared" ca="1" si="143"/>
        <v>16.034406597278181</v>
      </c>
      <c r="H907" s="53">
        <f t="shared" ca="1" si="144"/>
        <v>7.5420122862788874</v>
      </c>
      <c r="I907" s="53">
        <f t="shared" ca="1" si="136"/>
        <v>0</v>
      </c>
      <c r="J907" s="53">
        <f t="shared" ca="1" si="141"/>
        <v>0</v>
      </c>
      <c r="K907" s="53">
        <f t="shared" ca="1" si="137"/>
        <v>0</v>
      </c>
      <c r="L907" s="53">
        <f t="shared" ca="1" si="138"/>
        <v>0</v>
      </c>
      <c r="M907" s="53">
        <f t="shared" ca="1" si="139"/>
        <v>0</v>
      </c>
      <c r="N907" s="53">
        <f t="shared" ca="1" si="140"/>
        <v>0</v>
      </c>
    </row>
    <row r="908" spans="6:14" x14ac:dyDescent="0.3">
      <c r="F908" s="53">
        <f t="shared" ca="1" si="142"/>
        <v>3.1316562484671184</v>
      </c>
      <c r="G908" s="53">
        <f t="shared" ca="1" si="143"/>
        <v>15.649168909498867</v>
      </c>
      <c r="H908" s="53">
        <f t="shared" ca="1" si="144"/>
        <v>10.554776909119591</v>
      </c>
      <c r="I908" s="53">
        <f t="shared" ca="1" si="136"/>
        <v>1</v>
      </c>
      <c r="J908" s="53">
        <f t="shared" ca="1" si="141"/>
        <v>-18.780825157965985</v>
      </c>
      <c r="K908" s="53">
        <f t="shared" ca="1" si="137"/>
        <v>26.569938726979494</v>
      </c>
      <c r="L908" s="53">
        <f t="shared" ca="1" si="138"/>
        <v>26.569938726979494</v>
      </c>
      <c r="M908" s="53">
        <f t="shared" ca="1" si="139"/>
        <v>26.569938726979494</v>
      </c>
      <c r="N908" s="53">
        <f t="shared" ca="1" si="140"/>
        <v>60.928991022972497</v>
      </c>
    </row>
    <row r="909" spans="6:14" x14ac:dyDescent="0.3">
      <c r="F909" s="53">
        <f t="shared" ca="1" si="142"/>
        <v>4.6117476943649569</v>
      </c>
      <c r="G909" s="53">
        <f t="shared" ca="1" si="143"/>
        <v>15.756114476088509</v>
      </c>
      <c r="H909" s="53">
        <f t="shared" ca="1" si="144"/>
        <v>19.521364118031617</v>
      </c>
      <c r="I909" s="53">
        <f t="shared" ca="1" si="136"/>
        <v>1</v>
      </c>
      <c r="J909" s="53">
        <f t="shared" ca="1" si="141"/>
        <v>-20.367862170453467</v>
      </c>
      <c r="K909" s="53">
        <f t="shared" ca="1" si="137"/>
        <v>62.329341996037954</v>
      </c>
      <c r="L909" s="53">
        <f t="shared" ca="1" si="138"/>
        <v>62.329341996037954</v>
      </c>
      <c r="M909" s="53">
        <f t="shared" ca="1" si="139"/>
        <v>62.329341996037954</v>
      </c>
      <c r="N909" s="53">
        <f t="shared" ca="1" si="140"/>
        <v>166.6201638176604</v>
      </c>
    </row>
    <row r="910" spans="6:14" x14ac:dyDescent="0.3">
      <c r="F910" s="53">
        <f t="shared" ca="1" si="142"/>
        <v>0</v>
      </c>
      <c r="G910" s="53">
        <f t="shared" ca="1" si="143"/>
        <v>18.292373009006326</v>
      </c>
      <c r="H910" s="53">
        <f t="shared" ca="1" si="144"/>
        <v>6.3004902993478256</v>
      </c>
      <c r="I910" s="53">
        <f t="shared" ca="1" si="136"/>
        <v>0</v>
      </c>
      <c r="J910" s="53">
        <f t="shared" ca="1" si="141"/>
        <v>0</v>
      </c>
      <c r="K910" s="53">
        <f t="shared" ca="1" si="137"/>
        <v>0</v>
      </c>
      <c r="L910" s="53">
        <f t="shared" ca="1" si="138"/>
        <v>0</v>
      </c>
      <c r="M910" s="53">
        <f t="shared" ca="1" si="139"/>
        <v>0</v>
      </c>
      <c r="N910" s="53">
        <f t="shared" ca="1" si="140"/>
        <v>0</v>
      </c>
    </row>
    <row r="911" spans="6:14" x14ac:dyDescent="0.3">
      <c r="F911" s="53">
        <f t="shared" ca="1" si="142"/>
        <v>3.5420969976730952</v>
      </c>
      <c r="G911" s="53">
        <f t="shared" ca="1" si="143"/>
        <v>15.776348938173253</v>
      </c>
      <c r="H911" s="53">
        <f t="shared" ca="1" si="144"/>
        <v>6.7075385810922592</v>
      </c>
      <c r="I911" s="53">
        <f t="shared" ca="1" si="136"/>
        <v>1</v>
      </c>
      <c r="J911" s="53">
        <f t="shared" ca="1" si="141"/>
        <v>-19.318445935846349</v>
      </c>
      <c r="K911" s="53">
        <f t="shared" ca="1" si="137"/>
        <v>11.053805386195783</v>
      </c>
      <c r="L911" s="53">
        <f t="shared" ca="1" si="138"/>
        <v>11.053805386195783</v>
      </c>
      <c r="M911" s="53">
        <f t="shared" ca="1" si="139"/>
        <v>11.053805386195783</v>
      </c>
      <c r="N911" s="53">
        <f t="shared" ca="1" si="140"/>
        <v>13.842970222741002</v>
      </c>
    </row>
    <row r="912" spans="6:14" x14ac:dyDescent="0.3">
      <c r="F912" s="53">
        <f t="shared" ca="1" si="142"/>
        <v>4.5648866603322666</v>
      </c>
      <c r="G912" s="53">
        <f t="shared" ca="1" si="143"/>
        <v>10.746438571627268</v>
      </c>
      <c r="H912" s="53">
        <f t="shared" ca="1" si="144"/>
        <v>13.992438113977254</v>
      </c>
      <c r="I912" s="53">
        <f t="shared" ca="1" si="136"/>
        <v>1</v>
      </c>
      <c r="J912" s="53">
        <f t="shared" ca="1" si="141"/>
        <v>-15.311325231959534</v>
      </c>
      <c r="K912" s="53">
        <f t="shared" ca="1" si="137"/>
        <v>45.223313884281751</v>
      </c>
      <c r="L912" s="53">
        <f t="shared" ca="1" si="138"/>
        <v>45.223313884281751</v>
      </c>
      <c r="M912" s="53">
        <f t="shared" ca="1" si="139"/>
        <v>45.223313884281751</v>
      </c>
      <c r="N912" s="53">
        <f t="shared" ca="1" si="140"/>
        <v>120.35861642088572</v>
      </c>
    </row>
    <row r="913" spans="6:14" x14ac:dyDescent="0.3">
      <c r="F913" s="53">
        <f t="shared" ca="1" si="142"/>
        <v>4.2386150782444112</v>
      </c>
      <c r="G913" s="53">
        <f t="shared" ca="1" si="143"/>
        <v>15.525206087447287</v>
      </c>
      <c r="H913" s="53">
        <f t="shared" ca="1" si="144"/>
        <v>22.144274301254924</v>
      </c>
      <c r="I913" s="53">
        <f t="shared" ca="1" si="136"/>
        <v>1</v>
      </c>
      <c r="J913" s="53">
        <f t="shared" ca="1" si="141"/>
        <v>-19.763821165691699</v>
      </c>
      <c r="K913" s="53">
        <f t="shared" ca="1" si="137"/>
        <v>73.05189111757241</v>
      </c>
      <c r="L913" s="53">
        <f t="shared" ca="1" si="138"/>
        <v>73.05189111757241</v>
      </c>
      <c r="M913" s="53">
        <f t="shared" ca="1" si="139"/>
        <v>73.05189111757241</v>
      </c>
      <c r="N913" s="53">
        <f t="shared" ca="1" si="140"/>
        <v>199.39185218702553</v>
      </c>
    </row>
    <row r="914" spans="6:14" x14ac:dyDescent="0.3">
      <c r="F914" s="53">
        <f t="shared" ca="1" si="142"/>
        <v>3.6625229990934196</v>
      </c>
      <c r="G914" s="53">
        <f t="shared" ca="1" si="143"/>
        <v>17.138352589529415</v>
      </c>
      <c r="H914" s="53">
        <f t="shared" ca="1" si="144"/>
        <v>0.80778605503550704</v>
      </c>
      <c r="I914" s="53">
        <f t="shared" ca="1" si="136"/>
        <v>1</v>
      </c>
      <c r="J914" s="53">
        <f t="shared" ca="1" si="141"/>
        <v>-20.800875588622834</v>
      </c>
      <c r="K914" s="53">
        <f t="shared" ca="1" si="137"/>
        <v>-13.907208369387387</v>
      </c>
      <c r="L914" s="53">
        <f t="shared" ca="1" si="138"/>
        <v>-13.907208369387387</v>
      </c>
      <c r="M914" s="53">
        <f t="shared" ca="1" si="139"/>
        <v>-13.907208369387387</v>
      </c>
      <c r="N914" s="53">
        <f t="shared" ca="1" si="140"/>
        <v>-62.522500696785002</v>
      </c>
    </row>
    <row r="915" spans="6:14" x14ac:dyDescent="0.3">
      <c r="F915" s="53">
        <f t="shared" ca="1" si="142"/>
        <v>4.5908609530496509</v>
      </c>
      <c r="G915" s="53">
        <f t="shared" ca="1" si="143"/>
        <v>17.254995065074144</v>
      </c>
      <c r="H915" s="53">
        <f t="shared" ca="1" si="144"/>
        <v>13.312599647660397</v>
      </c>
      <c r="I915" s="53">
        <f t="shared" ca="1" si="136"/>
        <v>1</v>
      </c>
      <c r="J915" s="53">
        <f t="shared" ca="1" si="141"/>
        <v>-21.845856018123797</v>
      </c>
      <c r="K915" s="53">
        <f t="shared" ca="1" si="137"/>
        <v>35.99540352556744</v>
      </c>
      <c r="L915" s="53">
        <f t="shared" ca="1" si="138"/>
        <v>35.99540352556744</v>
      </c>
      <c r="M915" s="53">
        <f t="shared" ca="1" si="139"/>
        <v>35.99540352556744</v>
      </c>
      <c r="N915" s="53">
        <f t="shared" ca="1" si="140"/>
        <v>86.140354558578522</v>
      </c>
    </row>
    <row r="916" spans="6:14" x14ac:dyDescent="0.3">
      <c r="F916" s="53">
        <f t="shared" ca="1" si="142"/>
        <v>3.4097175247434812</v>
      </c>
      <c r="G916" s="53">
        <f t="shared" ca="1" si="143"/>
        <v>14.95520810017435</v>
      </c>
      <c r="H916" s="53">
        <f t="shared" ca="1" si="144"/>
        <v>9.5020400338974742</v>
      </c>
      <c r="I916" s="53">
        <f t="shared" ca="1" si="136"/>
        <v>1</v>
      </c>
      <c r="J916" s="53">
        <f t="shared" ca="1" si="141"/>
        <v>-18.364925624917831</v>
      </c>
      <c r="K916" s="53">
        <f t="shared" ca="1" si="137"/>
        <v>23.052952035415547</v>
      </c>
      <c r="L916" s="53">
        <f t="shared" ca="1" si="138"/>
        <v>23.052952035415547</v>
      </c>
      <c r="M916" s="53">
        <f t="shared" ca="1" si="139"/>
        <v>23.052952035415547</v>
      </c>
      <c r="N916" s="53">
        <f t="shared" ca="1" si="140"/>
        <v>50.793930481328815</v>
      </c>
    </row>
    <row r="917" spans="6:14" x14ac:dyDescent="0.3">
      <c r="F917" s="53">
        <f t="shared" ca="1" si="142"/>
        <v>4.7347236902085283</v>
      </c>
      <c r="G917" s="53">
        <f t="shared" ca="1" si="143"/>
        <v>17.313384548209513</v>
      </c>
      <c r="H917" s="53">
        <f t="shared" ca="1" si="144"/>
        <v>7.4595214517039761</v>
      </c>
      <c r="I917" s="53">
        <f t="shared" ca="1" si="136"/>
        <v>1</v>
      </c>
      <c r="J917" s="53">
        <f t="shared" ca="1" si="141"/>
        <v>-22.048108238418042</v>
      </c>
      <c r="K917" s="53">
        <f t="shared" ca="1" si="137"/>
        <v>12.524701258606392</v>
      </c>
      <c r="L917" s="53">
        <f t="shared" ca="1" si="138"/>
        <v>12.524701258606392</v>
      </c>
      <c r="M917" s="53">
        <f t="shared" ca="1" si="139"/>
        <v>12.524701258606392</v>
      </c>
      <c r="N917" s="53">
        <f t="shared" ca="1" si="140"/>
        <v>15.525995537401133</v>
      </c>
    </row>
    <row r="918" spans="6:14" x14ac:dyDescent="0.3">
      <c r="F918" s="53">
        <f t="shared" ca="1" si="142"/>
        <v>0</v>
      </c>
      <c r="G918" s="53">
        <f t="shared" ca="1" si="143"/>
        <v>15.40579517094131</v>
      </c>
      <c r="H918" s="53">
        <f t="shared" ca="1" si="144"/>
        <v>12.436362089547627</v>
      </c>
      <c r="I918" s="53">
        <f t="shared" ca="1" si="136"/>
        <v>0</v>
      </c>
      <c r="J918" s="53">
        <f t="shared" ca="1" si="141"/>
        <v>0</v>
      </c>
      <c r="K918" s="53">
        <f t="shared" ca="1" si="137"/>
        <v>0</v>
      </c>
      <c r="L918" s="53">
        <f t="shared" ca="1" si="138"/>
        <v>0</v>
      </c>
      <c r="M918" s="53">
        <f t="shared" ca="1" si="139"/>
        <v>0</v>
      </c>
      <c r="N918" s="53">
        <f t="shared" ca="1" si="140"/>
        <v>0</v>
      </c>
    </row>
    <row r="919" spans="6:14" x14ac:dyDescent="0.3">
      <c r="F919" s="53">
        <f t="shared" ca="1" si="142"/>
        <v>4.2435914435412752</v>
      </c>
      <c r="G919" s="53">
        <f t="shared" ca="1" si="143"/>
        <v>19.315270748968118</v>
      </c>
      <c r="H919" s="53">
        <f t="shared" ca="1" si="144"/>
        <v>3.1759295736754289</v>
      </c>
      <c r="I919" s="53">
        <f t="shared" ref="I919:I982" ca="1" si="145">IF(F919=0,0,1)</f>
        <v>1</v>
      </c>
      <c r="J919" s="53">
        <f t="shared" ca="1" si="141"/>
        <v>-23.558862192509395</v>
      </c>
      <c r="K919" s="53">
        <f t="shared" ref="K919:K982" ca="1" si="146">(H919*$C$13-G919)*I919</f>
        <v>-6.6115524542664019</v>
      </c>
      <c r="L919" s="53">
        <f t="shared" ref="L919:L982" ca="1" si="147">(H919*$C$13-G919)*I919</f>
        <v>-6.6115524542664019</v>
      </c>
      <c r="M919" s="53">
        <f t="shared" ref="M919:M982" ca="1" si="148">(H919*$C$13-G919)*I919</f>
        <v>-6.6115524542664019</v>
      </c>
      <c r="N919" s="53">
        <f t="shared" ref="N919:N982" ca="1" si="149">SUM(J919:M919)</f>
        <v>-43.3935195553086</v>
      </c>
    </row>
    <row r="920" spans="6:14" x14ac:dyDescent="0.3">
      <c r="F920" s="53">
        <f t="shared" ca="1" si="142"/>
        <v>0</v>
      </c>
      <c r="G920" s="53">
        <f t="shared" ca="1" si="143"/>
        <v>13.474128313288087</v>
      </c>
      <c r="H920" s="53">
        <f t="shared" ca="1" si="144"/>
        <v>9.621041976667426</v>
      </c>
      <c r="I920" s="53">
        <f t="shared" ca="1" si="145"/>
        <v>0</v>
      </c>
      <c r="J920" s="53">
        <f t="shared" ca="1" si="141"/>
        <v>0</v>
      </c>
      <c r="K920" s="53">
        <f t="shared" ca="1" si="146"/>
        <v>0</v>
      </c>
      <c r="L920" s="53">
        <f t="shared" ca="1" si="147"/>
        <v>0</v>
      </c>
      <c r="M920" s="53">
        <f t="shared" ca="1" si="148"/>
        <v>0</v>
      </c>
      <c r="N920" s="53">
        <f t="shared" ca="1" si="149"/>
        <v>0</v>
      </c>
    </row>
    <row r="921" spans="6:14" x14ac:dyDescent="0.3">
      <c r="F921" s="53">
        <f t="shared" ca="1" si="142"/>
        <v>0</v>
      </c>
      <c r="G921" s="53">
        <f t="shared" ca="1" si="143"/>
        <v>14.18035774766612</v>
      </c>
      <c r="H921" s="53">
        <f t="shared" ca="1" si="144"/>
        <v>9.8904304780081045</v>
      </c>
      <c r="I921" s="53">
        <f t="shared" ca="1" si="145"/>
        <v>0</v>
      </c>
      <c r="J921" s="53">
        <f t="shared" ca="1" si="141"/>
        <v>0</v>
      </c>
      <c r="K921" s="53">
        <f t="shared" ca="1" si="146"/>
        <v>0</v>
      </c>
      <c r="L921" s="53">
        <f t="shared" ca="1" si="147"/>
        <v>0</v>
      </c>
      <c r="M921" s="53">
        <f t="shared" ca="1" si="148"/>
        <v>0</v>
      </c>
      <c r="N921" s="53">
        <f t="shared" ca="1" si="149"/>
        <v>0</v>
      </c>
    </row>
    <row r="922" spans="6:14" x14ac:dyDescent="0.3">
      <c r="F922" s="53">
        <f t="shared" ca="1" si="142"/>
        <v>0</v>
      </c>
      <c r="G922" s="53">
        <f t="shared" ca="1" si="143"/>
        <v>13.924580021517198</v>
      </c>
      <c r="H922" s="53">
        <f t="shared" ca="1" si="144"/>
        <v>0.27955411778571831</v>
      </c>
      <c r="I922" s="53">
        <f t="shared" ca="1" si="145"/>
        <v>0</v>
      </c>
      <c r="J922" s="53">
        <f t="shared" ca="1" si="141"/>
        <v>0</v>
      </c>
      <c r="K922" s="53">
        <f t="shared" ca="1" si="146"/>
        <v>0</v>
      </c>
      <c r="L922" s="53">
        <f t="shared" ca="1" si="147"/>
        <v>0</v>
      </c>
      <c r="M922" s="53">
        <f t="shared" ca="1" si="148"/>
        <v>0</v>
      </c>
      <c r="N922" s="53">
        <f t="shared" ca="1" si="149"/>
        <v>0</v>
      </c>
    </row>
    <row r="923" spans="6:14" x14ac:dyDescent="0.3">
      <c r="F923" s="53">
        <f t="shared" ca="1" si="142"/>
        <v>4.6615248330616401</v>
      </c>
      <c r="G923" s="53">
        <f t="shared" ca="1" si="143"/>
        <v>14.69085530543779</v>
      </c>
      <c r="H923" s="53">
        <f t="shared" ca="1" si="144"/>
        <v>16.937512148737238</v>
      </c>
      <c r="I923" s="53">
        <f t="shared" ca="1" si="145"/>
        <v>1</v>
      </c>
      <c r="J923" s="53">
        <f t="shared" ca="1" si="141"/>
        <v>-19.352380138499431</v>
      </c>
      <c r="K923" s="53">
        <f t="shared" ca="1" si="146"/>
        <v>53.059193289511157</v>
      </c>
      <c r="L923" s="53">
        <f t="shared" ca="1" si="147"/>
        <v>53.059193289511157</v>
      </c>
      <c r="M923" s="53">
        <f t="shared" ca="1" si="148"/>
        <v>53.059193289511157</v>
      </c>
      <c r="N923" s="53">
        <f t="shared" ca="1" si="149"/>
        <v>139.82519973003406</v>
      </c>
    </row>
    <row r="924" spans="6:14" x14ac:dyDescent="0.3">
      <c r="F924" s="53">
        <f t="shared" ca="1" si="142"/>
        <v>0</v>
      </c>
      <c r="G924" s="53">
        <f t="shared" ca="1" si="143"/>
        <v>20.357791025457281</v>
      </c>
      <c r="H924" s="53">
        <f t="shared" ca="1" si="144"/>
        <v>1.2626998390959028</v>
      </c>
      <c r="I924" s="53">
        <f t="shared" ca="1" si="145"/>
        <v>0</v>
      </c>
      <c r="J924" s="53">
        <f t="shared" ca="1" si="141"/>
        <v>0</v>
      </c>
      <c r="K924" s="53">
        <f t="shared" ca="1" si="146"/>
        <v>0</v>
      </c>
      <c r="L924" s="53">
        <f t="shared" ca="1" si="147"/>
        <v>0</v>
      </c>
      <c r="M924" s="53">
        <f t="shared" ca="1" si="148"/>
        <v>0</v>
      </c>
      <c r="N924" s="53">
        <f t="shared" ca="1" si="149"/>
        <v>0</v>
      </c>
    </row>
    <row r="925" spans="6:14" x14ac:dyDescent="0.3">
      <c r="F925" s="53">
        <f t="shared" ca="1" si="142"/>
        <v>3.6917515638751679</v>
      </c>
      <c r="G925" s="53">
        <f t="shared" ca="1" si="143"/>
        <v>17.767863231274866</v>
      </c>
      <c r="H925" s="53">
        <f t="shared" ca="1" si="144"/>
        <v>23.944574720549479</v>
      </c>
      <c r="I925" s="53">
        <f t="shared" ca="1" si="145"/>
        <v>1</v>
      </c>
      <c r="J925" s="53">
        <f t="shared" ca="1" si="141"/>
        <v>-21.459614795150035</v>
      </c>
      <c r="K925" s="53">
        <f t="shared" ca="1" si="146"/>
        <v>78.010435650923057</v>
      </c>
      <c r="L925" s="53">
        <f t="shared" ca="1" si="147"/>
        <v>78.010435650923057</v>
      </c>
      <c r="M925" s="53">
        <f t="shared" ca="1" si="148"/>
        <v>78.010435650923057</v>
      </c>
      <c r="N925" s="53">
        <f t="shared" ca="1" si="149"/>
        <v>212.57169215761914</v>
      </c>
    </row>
    <row r="926" spans="6:14" x14ac:dyDescent="0.3">
      <c r="F926" s="53">
        <f t="shared" ca="1" si="142"/>
        <v>4.756559651820691</v>
      </c>
      <c r="G926" s="53">
        <f t="shared" ca="1" si="143"/>
        <v>19.847256316870848</v>
      </c>
      <c r="H926" s="53">
        <f t="shared" ca="1" si="144"/>
        <v>29.159745640866543</v>
      </c>
      <c r="I926" s="53">
        <f t="shared" ca="1" si="145"/>
        <v>1</v>
      </c>
      <c r="J926" s="53">
        <f t="shared" ca="1" si="141"/>
        <v>-24.603815968691539</v>
      </c>
      <c r="K926" s="53">
        <f t="shared" ca="1" si="146"/>
        <v>96.791726246595317</v>
      </c>
      <c r="L926" s="53">
        <f t="shared" ca="1" si="147"/>
        <v>96.791726246595317</v>
      </c>
      <c r="M926" s="53">
        <f t="shared" ca="1" si="148"/>
        <v>96.791726246595317</v>
      </c>
      <c r="N926" s="53">
        <f t="shared" ca="1" si="149"/>
        <v>265.7713627710944</v>
      </c>
    </row>
    <row r="927" spans="6:14" x14ac:dyDescent="0.3">
      <c r="F927" s="53">
        <f t="shared" ca="1" si="142"/>
        <v>0</v>
      </c>
      <c r="G927" s="53">
        <f t="shared" ca="1" si="143"/>
        <v>14.307707616153728</v>
      </c>
      <c r="H927" s="53">
        <f t="shared" ca="1" si="144"/>
        <v>3.1619074149656905</v>
      </c>
      <c r="I927" s="53">
        <f t="shared" ca="1" si="145"/>
        <v>0</v>
      </c>
      <c r="J927" s="53">
        <f t="shared" ca="1" si="141"/>
        <v>0</v>
      </c>
      <c r="K927" s="53">
        <f t="shared" ca="1" si="146"/>
        <v>0</v>
      </c>
      <c r="L927" s="53">
        <f t="shared" ca="1" si="147"/>
        <v>0</v>
      </c>
      <c r="M927" s="53">
        <f t="shared" ca="1" si="148"/>
        <v>0</v>
      </c>
      <c r="N927" s="53">
        <f t="shared" ca="1" si="149"/>
        <v>0</v>
      </c>
    </row>
    <row r="928" spans="6:14" x14ac:dyDescent="0.3">
      <c r="F928" s="53">
        <f t="shared" ca="1" si="142"/>
        <v>3.8696206535606006</v>
      </c>
      <c r="G928" s="53">
        <f t="shared" ca="1" si="143"/>
        <v>16.265661199125983</v>
      </c>
      <c r="H928" s="53">
        <f t="shared" ca="1" si="144"/>
        <v>1.7108787682903277</v>
      </c>
      <c r="I928" s="53">
        <f t="shared" ca="1" si="145"/>
        <v>1</v>
      </c>
      <c r="J928" s="53">
        <f t="shared" ca="1" si="141"/>
        <v>-20.135281852686582</v>
      </c>
      <c r="K928" s="53">
        <f t="shared" ca="1" si="146"/>
        <v>-9.422146125964673</v>
      </c>
      <c r="L928" s="53">
        <f t="shared" ca="1" si="147"/>
        <v>-9.422146125964673</v>
      </c>
      <c r="M928" s="53">
        <f t="shared" ca="1" si="148"/>
        <v>-9.422146125964673</v>
      </c>
      <c r="N928" s="53">
        <f t="shared" ca="1" si="149"/>
        <v>-48.401720230580601</v>
      </c>
    </row>
    <row r="929" spans="6:14" x14ac:dyDescent="0.3">
      <c r="F929" s="53">
        <f t="shared" ca="1" si="142"/>
        <v>4.9655381581205091</v>
      </c>
      <c r="G929" s="53">
        <f t="shared" ca="1" si="143"/>
        <v>14.193193635831481</v>
      </c>
      <c r="H929" s="53">
        <f t="shared" ca="1" si="144"/>
        <v>4.2279159959047297</v>
      </c>
      <c r="I929" s="53">
        <f t="shared" ca="1" si="145"/>
        <v>1</v>
      </c>
      <c r="J929" s="53">
        <f t="shared" ca="1" si="141"/>
        <v>-19.15873179395199</v>
      </c>
      <c r="K929" s="53">
        <f t="shared" ca="1" si="146"/>
        <v>2.7184703477874379</v>
      </c>
      <c r="L929" s="53">
        <f t="shared" ca="1" si="147"/>
        <v>2.7184703477874379</v>
      </c>
      <c r="M929" s="53">
        <f t="shared" ca="1" si="148"/>
        <v>2.7184703477874379</v>
      </c>
      <c r="N929" s="53">
        <f t="shared" ca="1" si="149"/>
        <v>-11.003320750589676</v>
      </c>
    </row>
    <row r="930" spans="6:14" x14ac:dyDescent="0.3">
      <c r="F930" s="53">
        <f t="shared" ca="1" si="142"/>
        <v>3.8383830903561824</v>
      </c>
      <c r="G930" s="53">
        <f t="shared" ca="1" si="143"/>
        <v>15.156371823726134</v>
      </c>
      <c r="H930" s="53">
        <f t="shared" ca="1" si="144"/>
        <v>0.52978071544612371</v>
      </c>
      <c r="I930" s="53">
        <f t="shared" ca="1" si="145"/>
        <v>1</v>
      </c>
      <c r="J930" s="53">
        <f t="shared" ca="1" si="141"/>
        <v>-18.994754914082318</v>
      </c>
      <c r="K930" s="53">
        <f t="shared" ca="1" si="146"/>
        <v>-13.037248961941639</v>
      </c>
      <c r="L930" s="53">
        <f t="shared" ca="1" si="147"/>
        <v>-13.037248961941639</v>
      </c>
      <c r="M930" s="53">
        <f t="shared" ca="1" si="148"/>
        <v>-13.037248961941639</v>
      </c>
      <c r="N930" s="53">
        <f t="shared" ca="1" si="149"/>
        <v>-58.106501799907235</v>
      </c>
    </row>
    <row r="931" spans="6:14" x14ac:dyDescent="0.3">
      <c r="F931" s="53">
        <f t="shared" ca="1" si="142"/>
        <v>4.0173907504755029</v>
      </c>
      <c r="G931" s="53">
        <f t="shared" ca="1" si="143"/>
        <v>17.769633934910246</v>
      </c>
      <c r="H931" s="53">
        <f t="shared" ca="1" si="144"/>
        <v>4.2597308919295491</v>
      </c>
      <c r="I931" s="53">
        <f t="shared" ca="1" si="145"/>
        <v>1</v>
      </c>
      <c r="J931" s="53">
        <f t="shared" ca="1" si="141"/>
        <v>-21.787024685385749</v>
      </c>
      <c r="K931" s="53">
        <f t="shared" ca="1" si="146"/>
        <v>-0.7307103671920494</v>
      </c>
      <c r="L931" s="53">
        <f t="shared" ca="1" si="147"/>
        <v>-0.7307103671920494</v>
      </c>
      <c r="M931" s="53">
        <f t="shared" ca="1" si="148"/>
        <v>-0.7307103671920494</v>
      </c>
      <c r="N931" s="53">
        <f t="shared" ca="1" si="149"/>
        <v>-23.979155786961897</v>
      </c>
    </row>
    <row r="932" spans="6:14" x14ac:dyDescent="0.3">
      <c r="F932" s="53">
        <f t="shared" ca="1" si="142"/>
        <v>4.7711847042299027</v>
      </c>
      <c r="G932" s="53">
        <f t="shared" ca="1" si="143"/>
        <v>13.271497794862894</v>
      </c>
      <c r="H932" s="53">
        <f t="shared" ca="1" si="144"/>
        <v>21.956053915142764</v>
      </c>
      <c r="I932" s="53">
        <f t="shared" ca="1" si="145"/>
        <v>1</v>
      </c>
      <c r="J932" s="53">
        <f t="shared" ca="1" si="141"/>
        <v>-18.042682499092798</v>
      </c>
      <c r="K932" s="53">
        <f t="shared" ca="1" si="146"/>
        <v>74.552717865708161</v>
      </c>
      <c r="L932" s="53">
        <f t="shared" ca="1" si="147"/>
        <v>74.552717865708161</v>
      </c>
      <c r="M932" s="53">
        <f t="shared" ca="1" si="148"/>
        <v>74.552717865708161</v>
      </c>
      <c r="N932" s="53">
        <f t="shared" ca="1" si="149"/>
        <v>205.61547109803169</v>
      </c>
    </row>
    <row r="933" spans="6:14" x14ac:dyDescent="0.3">
      <c r="F933" s="53">
        <f t="shared" ca="1" si="142"/>
        <v>3.3062954445474397</v>
      </c>
      <c r="G933" s="53">
        <f t="shared" ca="1" si="143"/>
        <v>13.889717877826797</v>
      </c>
      <c r="H933" s="53">
        <f t="shared" ca="1" si="144"/>
        <v>15.094867327324483</v>
      </c>
      <c r="I933" s="53">
        <f t="shared" ca="1" si="145"/>
        <v>1</v>
      </c>
      <c r="J933" s="53">
        <f t="shared" ca="1" si="141"/>
        <v>-17.196013322374238</v>
      </c>
      <c r="K933" s="53">
        <f t="shared" ca="1" si="146"/>
        <v>46.489751431471134</v>
      </c>
      <c r="L933" s="53">
        <f t="shared" ca="1" si="147"/>
        <v>46.489751431471134</v>
      </c>
      <c r="M933" s="53">
        <f t="shared" ca="1" si="148"/>
        <v>46.489751431471134</v>
      </c>
      <c r="N933" s="53">
        <f t="shared" ca="1" si="149"/>
        <v>122.27324097203916</v>
      </c>
    </row>
    <row r="934" spans="6:14" x14ac:dyDescent="0.3">
      <c r="F934" s="53">
        <f t="shared" ca="1" si="142"/>
        <v>0</v>
      </c>
      <c r="G934" s="53">
        <f t="shared" ca="1" si="143"/>
        <v>16.515366362344288</v>
      </c>
      <c r="H934" s="53">
        <f t="shared" ca="1" si="144"/>
        <v>12.820558057354996</v>
      </c>
      <c r="I934" s="53">
        <f t="shared" ca="1" si="145"/>
        <v>0</v>
      </c>
      <c r="J934" s="53">
        <f t="shared" ca="1" si="141"/>
        <v>0</v>
      </c>
      <c r="K934" s="53">
        <f t="shared" ca="1" si="146"/>
        <v>0</v>
      </c>
      <c r="L934" s="53">
        <f t="shared" ca="1" si="147"/>
        <v>0</v>
      </c>
      <c r="M934" s="53">
        <f t="shared" ca="1" si="148"/>
        <v>0</v>
      </c>
      <c r="N934" s="53">
        <f t="shared" ca="1" si="149"/>
        <v>0</v>
      </c>
    </row>
    <row r="935" spans="6:14" x14ac:dyDescent="0.3">
      <c r="F935" s="53">
        <f t="shared" ca="1" si="142"/>
        <v>3.847419776997159</v>
      </c>
      <c r="G935" s="53">
        <f t="shared" ca="1" si="143"/>
        <v>16.68922812865873</v>
      </c>
      <c r="H935" s="53">
        <f t="shared" ca="1" si="144"/>
        <v>3.9924927674701585</v>
      </c>
      <c r="I935" s="53">
        <f t="shared" ca="1" si="145"/>
        <v>1</v>
      </c>
      <c r="J935" s="53">
        <f t="shared" ca="1" si="141"/>
        <v>-20.53664790565589</v>
      </c>
      <c r="K935" s="53">
        <f t="shared" ca="1" si="146"/>
        <v>-0.71925705877809598</v>
      </c>
      <c r="L935" s="53">
        <f t="shared" ca="1" si="147"/>
        <v>-0.71925705877809598</v>
      </c>
      <c r="M935" s="53">
        <f t="shared" ca="1" si="148"/>
        <v>-0.71925705877809598</v>
      </c>
      <c r="N935" s="53">
        <f t="shared" ca="1" si="149"/>
        <v>-22.694419081990183</v>
      </c>
    </row>
    <row r="936" spans="6:14" x14ac:dyDescent="0.3">
      <c r="F936" s="53">
        <f t="shared" ca="1" si="142"/>
        <v>4.4064760823728522</v>
      </c>
      <c r="G936" s="53">
        <f t="shared" ca="1" si="143"/>
        <v>15.977421359289897</v>
      </c>
      <c r="H936" s="53">
        <f t="shared" ca="1" si="144"/>
        <v>6.1931239933569033</v>
      </c>
      <c r="I936" s="53">
        <f t="shared" ca="1" si="145"/>
        <v>1</v>
      </c>
      <c r="J936" s="53">
        <f t="shared" ca="1" si="141"/>
        <v>-20.38389744166275</v>
      </c>
      <c r="K936" s="53">
        <f t="shared" ca="1" si="146"/>
        <v>8.7950746141377163</v>
      </c>
      <c r="L936" s="53">
        <f t="shared" ca="1" si="147"/>
        <v>8.7950746141377163</v>
      </c>
      <c r="M936" s="53">
        <f t="shared" ca="1" si="148"/>
        <v>8.7950746141377163</v>
      </c>
      <c r="N936" s="53">
        <f t="shared" ca="1" si="149"/>
        <v>6.0013264007503988</v>
      </c>
    </row>
    <row r="937" spans="6:14" x14ac:dyDescent="0.3">
      <c r="F937" s="53">
        <f t="shared" ca="1" si="142"/>
        <v>4.7927199322791774</v>
      </c>
      <c r="G937" s="53">
        <f t="shared" ca="1" si="143"/>
        <v>14.162676999597949</v>
      </c>
      <c r="H937" s="53">
        <f t="shared" ca="1" si="144"/>
        <v>12.742350429248223</v>
      </c>
      <c r="I937" s="53">
        <f t="shared" ca="1" si="145"/>
        <v>1</v>
      </c>
      <c r="J937" s="53">
        <f t="shared" ca="1" si="141"/>
        <v>-18.955396931877125</v>
      </c>
      <c r="K937" s="53">
        <f t="shared" ca="1" si="146"/>
        <v>36.806724717394943</v>
      </c>
      <c r="L937" s="53">
        <f t="shared" ca="1" si="147"/>
        <v>36.806724717394943</v>
      </c>
      <c r="M937" s="53">
        <f t="shared" ca="1" si="148"/>
        <v>36.806724717394943</v>
      </c>
      <c r="N937" s="53">
        <f t="shared" ca="1" si="149"/>
        <v>91.464777220307695</v>
      </c>
    </row>
    <row r="938" spans="6:14" x14ac:dyDescent="0.3">
      <c r="F938" s="53">
        <f t="shared" ca="1" si="142"/>
        <v>3.5356347404363415</v>
      </c>
      <c r="G938" s="53">
        <f t="shared" ca="1" si="143"/>
        <v>15.453174698488073</v>
      </c>
      <c r="H938" s="53">
        <f t="shared" ca="1" si="144"/>
        <v>15.666463168913474</v>
      </c>
      <c r="I938" s="53">
        <f t="shared" ca="1" si="145"/>
        <v>1</v>
      </c>
      <c r="J938" s="53">
        <f t="shared" ca="1" si="141"/>
        <v>-18.988809438924413</v>
      </c>
      <c r="K938" s="53">
        <f t="shared" ca="1" si="146"/>
        <v>47.212677977165825</v>
      </c>
      <c r="L938" s="53">
        <f t="shared" ca="1" si="147"/>
        <v>47.212677977165825</v>
      </c>
      <c r="M938" s="53">
        <f t="shared" ca="1" si="148"/>
        <v>47.212677977165825</v>
      </c>
      <c r="N938" s="53">
        <f t="shared" ca="1" si="149"/>
        <v>122.64922449257305</v>
      </c>
    </row>
    <row r="939" spans="6:14" x14ac:dyDescent="0.3">
      <c r="F939" s="53">
        <f t="shared" ca="1" si="142"/>
        <v>4.1514165961338581</v>
      </c>
      <c r="G939" s="53">
        <f t="shared" ca="1" si="143"/>
        <v>17.005929088084518</v>
      </c>
      <c r="H939" s="53">
        <f t="shared" ca="1" si="144"/>
        <v>9.8337482972552905</v>
      </c>
      <c r="I939" s="53">
        <f t="shared" ca="1" si="145"/>
        <v>1</v>
      </c>
      <c r="J939" s="53">
        <f t="shared" ca="1" si="141"/>
        <v>-21.157345684218377</v>
      </c>
      <c r="K939" s="53">
        <f t="shared" ca="1" si="146"/>
        <v>22.329064100936645</v>
      </c>
      <c r="L939" s="53">
        <f t="shared" ca="1" si="147"/>
        <v>22.329064100936645</v>
      </c>
      <c r="M939" s="53">
        <f t="shared" ca="1" si="148"/>
        <v>22.329064100936645</v>
      </c>
      <c r="N939" s="53">
        <f t="shared" ca="1" si="149"/>
        <v>45.82984661859156</v>
      </c>
    </row>
    <row r="940" spans="6:14" x14ac:dyDescent="0.3">
      <c r="F940" s="53">
        <f t="shared" ca="1" si="142"/>
        <v>4.9390883610485607</v>
      </c>
      <c r="G940" s="53">
        <f t="shared" ca="1" si="143"/>
        <v>15.070233283773543</v>
      </c>
      <c r="H940" s="53">
        <f t="shared" ca="1" si="144"/>
        <v>20.738525844658756</v>
      </c>
      <c r="I940" s="53">
        <f t="shared" ca="1" si="145"/>
        <v>1</v>
      </c>
      <c r="J940" s="53">
        <f t="shared" ca="1" si="141"/>
        <v>-20.009321644822105</v>
      </c>
      <c r="K940" s="53">
        <f t="shared" ca="1" si="146"/>
        <v>67.883870094861479</v>
      </c>
      <c r="L940" s="53">
        <f t="shared" ca="1" si="147"/>
        <v>67.883870094861479</v>
      </c>
      <c r="M940" s="53">
        <f t="shared" ca="1" si="148"/>
        <v>67.883870094861479</v>
      </c>
      <c r="N940" s="53">
        <f t="shared" ca="1" si="149"/>
        <v>183.64228863976234</v>
      </c>
    </row>
    <row r="941" spans="6:14" x14ac:dyDescent="0.3">
      <c r="F941" s="53">
        <f t="shared" ca="1" si="142"/>
        <v>3.2177186485360219</v>
      </c>
      <c r="G941" s="53">
        <f t="shared" ca="1" si="143"/>
        <v>18.779253686690684</v>
      </c>
      <c r="H941" s="53">
        <f t="shared" ca="1" si="144"/>
        <v>0.67565092046421249</v>
      </c>
      <c r="I941" s="53">
        <f t="shared" ca="1" si="145"/>
        <v>1</v>
      </c>
      <c r="J941" s="53">
        <f t="shared" ca="1" si="141"/>
        <v>-21.996972335226705</v>
      </c>
      <c r="K941" s="53">
        <f t="shared" ca="1" si="146"/>
        <v>-16.076650004833834</v>
      </c>
      <c r="L941" s="53">
        <f t="shared" ca="1" si="147"/>
        <v>-16.076650004833834</v>
      </c>
      <c r="M941" s="53">
        <f t="shared" ca="1" si="148"/>
        <v>-16.076650004833834</v>
      </c>
      <c r="N941" s="53">
        <f t="shared" ca="1" si="149"/>
        <v>-70.226922349728213</v>
      </c>
    </row>
    <row r="942" spans="6:14" x14ac:dyDescent="0.3">
      <c r="F942" s="53">
        <f t="shared" ca="1" si="142"/>
        <v>4.9951201799173024</v>
      </c>
      <c r="G942" s="53">
        <f t="shared" ca="1" si="143"/>
        <v>14.612747221537536</v>
      </c>
      <c r="H942" s="53">
        <f t="shared" ca="1" si="144"/>
        <v>1.9139782932714406</v>
      </c>
      <c r="I942" s="53">
        <f t="shared" ca="1" si="145"/>
        <v>1</v>
      </c>
      <c r="J942" s="53">
        <f t="shared" ca="1" si="141"/>
        <v>-19.60786740145484</v>
      </c>
      <c r="K942" s="53">
        <f t="shared" ca="1" si="146"/>
        <v>-6.956834048451773</v>
      </c>
      <c r="L942" s="53">
        <f t="shared" ca="1" si="147"/>
        <v>-6.956834048451773</v>
      </c>
      <c r="M942" s="53">
        <f t="shared" ca="1" si="148"/>
        <v>-6.956834048451773</v>
      </c>
      <c r="N942" s="53">
        <f t="shared" ca="1" si="149"/>
        <v>-40.478369546810164</v>
      </c>
    </row>
    <row r="943" spans="6:14" x14ac:dyDescent="0.3">
      <c r="F943" s="53">
        <f t="shared" ca="1" si="142"/>
        <v>4.6746041950314483</v>
      </c>
      <c r="G943" s="53">
        <f t="shared" ca="1" si="143"/>
        <v>14.222556412225494</v>
      </c>
      <c r="H943" s="53">
        <f t="shared" ca="1" si="144"/>
        <v>5.7295329357053015</v>
      </c>
      <c r="I943" s="53">
        <f t="shared" ca="1" si="145"/>
        <v>1</v>
      </c>
      <c r="J943" s="53">
        <f t="shared" ca="1" si="141"/>
        <v>-18.897160607256943</v>
      </c>
      <c r="K943" s="53">
        <f t="shared" ca="1" si="146"/>
        <v>8.6955753305957124</v>
      </c>
      <c r="L943" s="53">
        <f t="shared" ca="1" si="147"/>
        <v>8.6955753305957124</v>
      </c>
      <c r="M943" s="53">
        <f t="shared" ca="1" si="148"/>
        <v>8.6955753305957124</v>
      </c>
      <c r="N943" s="53">
        <f t="shared" ca="1" si="149"/>
        <v>7.1895653845301943</v>
      </c>
    </row>
    <row r="944" spans="6:14" x14ac:dyDescent="0.3">
      <c r="F944" s="53">
        <f t="shared" ca="1" si="142"/>
        <v>0</v>
      </c>
      <c r="G944" s="53">
        <f t="shared" ca="1" si="143"/>
        <v>14.744876302530631</v>
      </c>
      <c r="H944" s="53">
        <f t="shared" ca="1" si="144"/>
        <v>12.319816105951608</v>
      </c>
      <c r="I944" s="53">
        <f t="shared" ca="1" si="145"/>
        <v>0</v>
      </c>
      <c r="J944" s="53">
        <f t="shared" ca="1" si="141"/>
        <v>0</v>
      </c>
      <c r="K944" s="53">
        <f t="shared" ca="1" si="146"/>
        <v>0</v>
      </c>
      <c r="L944" s="53">
        <f t="shared" ca="1" si="147"/>
        <v>0</v>
      </c>
      <c r="M944" s="53">
        <f t="shared" ca="1" si="148"/>
        <v>0</v>
      </c>
      <c r="N944" s="53">
        <f t="shared" ca="1" si="149"/>
        <v>0</v>
      </c>
    </row>
    <row r="945" spans="6:14" x14ac:dyDescent="0.3">
      <c r="F945" s="53">
        <f t="shared" ca="1" si="142"/>
        <v>4.259731787383588</v>
      </c>
      <c r="G945" s="53">
        <f t="shared" ca="1" si="143"/>
        <v>15.029324416646698</v>
      </c>
      <c r="H945" s="53">
        <f t="shared" ca="1" si="144"/>
        <v>27.698916134645756</v>
      </c>
      <c r="I945" s="53">
        <f t="shared" ca="1" si="145"/>
        <v>1</v>
      </c>
      <c r="J945" s="53">
        <f t="shared" ca="1" si="141"/>
        <v>-19.289056204030288</v>
      </c>
      <c r="K945" s="53">
        <f t="shared" ca="1" si="146"/>
        <v>95.766340121936324</v>
      </c>
      <c r="L945" s="53">
        <f t="shared" ca="1" si="147"/>
        <v>95.766340121936324</v>
      </c>
      <c r="M945" s="53">
        <f t="shared" ca="1" si="148"/>
        <v>95.766340121936324</v>
      </c>
      <c r="N945" s="53">
        <f t="shared" ca="1" si="149"/>
        <v>268.00996416177867</v>
      </c>
    </row>
    <row r="946" spans="6:14" x14ac:dyDescent="0.3">
      <c r="F946" s="53">
        <f t="shared" ca="1" si="142"/>
        <v>4.2485578775369675</v>
      </c>
      <c r="G946" s="53">
        <f t="shared" ca="1" si="143"/>
        <v>17.277382752377715</v>
      </c>
      <c r="H946" s="53">
        <f t="shared" ca="1" si="144"/>
        <v>1.3921930119296417</v>
      </c>
      <c r="I946" s="53">
        <f t="shared" ca="1" si="145"/>
        <v>1</v>
      </c>
      <c r="J946" s="53">
        <f t="shared" ca="1" si="141"/>
        <v>-21.525940629914682</v>
      </c>
      <c r="K946" s="53">
        <f t="shared" ca="1" si="146"/>
        <v>-11.708610704659147</v>
      </c>
      <c r="L946" s="53">
        <f t="shared" ca="1" si="147"/>
        <v>-11.708610704659147</v>
      </c>
      <c r="M946" s="53">
        <f t="shared" ca="1" si="148"/>
        <v>-11.708610704659147</v>
      </c>
      <c r="N946" s="53">
        <f t="shared" ca="1" si="149"/>
        <v>-56.651772743892124</v>
      </c>
    </row>
    <row r="947" spans="6:14" x14ac:dyDescent="0.3">
      <c r="F947" s="53">
        <f t="shared" ca="1" si="142"/>
        <v>3.0904955511381194</v>
      </c>
      <c r="G947" s="53">
        <f t="shared" ca="1" si="143"/>
        <v>19.17822433462311</v>
      </c>
      <c r="H947" s="53">
        <f t="shared" ca="1" si="144"/>
        <v>30.908485681137449</v>
      </c>
      <c r="I947" s="53">
        <f t="shared" ca="1" si="145"/>
        <v>1</v>
      </c>
      <c r="J947" s="53">
        <f t="shared" ca="1" si="141"/>
        <v>-22.268719885761229</v>
      </c>
      <c r="K947" s="53">
        <f t="shared" ca="1" si="146"/>
        <v>104.45571838992669</v>
      </c>
      <c r="L947" s="53">
        <f t="shared" ca="1" si="147"/>
        <v>104.45571838992669</v>
      </c>
      <c r="M947" s="53">
        <f t="shared" ca="1" si="148"/>
        <v>104.45571838992669</v>
      </c>
      <c r="N947" s="53">
        <f t="shared" ca="1" si="149"/>
        <v>291.09843528401882</v>
      </c>
    </row>
    <row r="948" spans="6:14" x14ac:dyDescent="0.3">
      <c r="F948" s="53">
        <f t="shared" ca="1" si="142"/>
        <v>0</v>
      </c>
      <c r="G948" s="53">
        <f t="shared" ca="1" si="143"/>
        <v>18.265149175158221</v>
      </c>
      <c r="H948" s="53">
        <f t="shared" ca="1" si="144"/>
        <v>3.7480694249322424</v>
      </c>
      <c r="I948" s="53">
        <f t="shared" ca="1" si="145"/>
        <v>0</v>
      </c>
      <c r="J948" s="53">
        <f t="shared" ca="1" si="141"/>
        <v>0</v>
      </c>
      <c r="K948" s="53">
        <f t="shared" ca="1" si="146"/>
        <v>0</v>
      </c>
      <c r="L948" s="53">
        <f t="shared" ca="1" si="147"/>
        <v>0</v>
      </c>
      <c r="M948" s="53">
        <f t="shared" ca="1" si="148"/>
        <v>0</v>
      </c>
      <c r="N948" s="53">
        <f t="shared" ca="1" si="149"/>
        <v>0</v>
      </c>
    </row>
    <row r="949" spans="6:14" x14ac:dyDescent="0.3">
      <c r="F949" s="53">
        <f t="shared" ca="1" si="142"/>
        <v>3.0583741239059208</v>
      </c>
      <c r="G949" s="53">
        <f t="shared" ca="1" si="143"/>
        <v>19.506994746149996</v>
      </c>
      <c r="H949" s="53">
        <f t="shared" ca="1" si="144"/>
        <v>20.935886617300071</v>
      </c>
      <c r="I949" s="53">
        <f t="shared" ca="1" si="145"/>
        <v>1</v>
      </c>
      <c r="J949" s="53">
        <f t="shared" ca="1" si="141"/>
        <v>-22.565368870055917</v>
      </c>
      <c r="K949" s="53">
        <f t="shared" ca="1" si="146"/>
        <v>64.236551723050283</v>
      </c>
      <c r="L949" s="53">
        <f t="shared" ca="1" si="147"/>
        <v>64.236551723050283</v>
      </c>
      <c r="M949" s="53">
        <f t="shared" ca="1" si="148"/>
        <v>64.236551723050283</v>
      </c>
      <c r="N949" s="53">
        <f t="shared" ca="1" si="149"/>
        <v>170.14428629909492</v>
      </c>
    </row>
    <row r="950" spans="6:14" x14ac:dyDescent="0.3">
      <c r="F950" s="53">
        <f t="shared" ca="1" si="142"/>
        <v>4.5902272594200824</v>
      </c>
      <c r="G950" s="53">
        <f t="shared" ca="1" si="143"/>
        <v>11.87551359808195</v>
      </c>
      <c r="H950" s="53">
        <f t="shared" ca="1" si="144"/>
        <v>5.7303936216428895</v>
      </c>
      <c r="I950" s="53">
        <f t="shared" ca="1" si="145"/>
        <v>1</v>
      </c>
      <c r="J950" s="53">
        <f t="shared" ca="1" si="141"/>
        <v>-16.465740857502034</v>
      </c>
      <c r="K950" s="53">
        <f t="shared" ca="1" si="146"/>
        <v>11.046060888489608</v>
      </c>
      <c r="L950" s="53">
        <f t="shared" ca="1" si="147"/>
        <v>11.046060888489608</v>
      </c>
      <c r="M950" s="53">
        <f t="shared" ca="1" si="148"/>
        <v>11.046060888489608</v>
      </c>
      <c r="N950" s="53">
        <f t="shared" ca="1" si="149"/>
        <v>16.672441807966791</v>
      </c>
    </row>
    <row r="951" spans="6:14" x14ac:dyDescent="0.3">
      <c r="F951" s="53">
        <f t="shared" ca="1" si="142"/>
        <v>3.4839005769984892</v>
      </c>
      <c r="G951" s="53">
        <f t="shared" ca="1" si="143"/>
        <v>16.954804671030814</v>
      </c>
      <c r="H951" s="53">
        <f t="shared" ca="1" si="144"/>
        <v>3.9681512781545014</v>
      </c>
      <c r="I951" s="53">
        <f t="shared" ca="1" si="145"/>
        <v>1</v>
      </c>
      <c r="J951" s="53">
        <f t="shared" ca="1" si="141"/>
        <v>-20.438705248029304</v>
      </c>
      <c r="K951" s="53">
        <f t="shared" ca="1" si="146"/>
        <v>-1.0821995584128086</v>
      </c>
      <c r="L951" s="53">
        <f t="shared" ca="1" si="147"/>
        <v>-1.0821995584128086</v>
      </c>
      <c r="M951" s="53">
        <f t="shared" ca="1" si="148"/>
        <v>-1.0821995584128086</v>
      </c>
      <c r="N951" s="53">
        <f t="shared" ca="1" si="149"/>
        <v>-23.685303923267732</v>
      </c>
    </row>
    <row r="952" spans="6:14" x14ac:dyDescent="0.3">
      <c r="F952" s="53">
        <f t="shared" ca="1" si="142"/>
        <v>3.4890904823147251</v>
      </c>
      <c r="G952" s="53">
        <f t="shared" ca="1" si="143"/>
        <v>17.774667407368582</v>
      </c>
      <c r="H952" s="53">
        <f t="shared" ca="1" si="144"/>
        <v>6.0384125781332481</v>
      </c>
      <c r="I952" s="53">
        <f t="shared" ca="1" si="145"/>
        <v>1</v>
      </c>
      <c r="J952" s="53">
        <f t="shared" ca="1" si="141"/>
        <v>-21.263757889683308</v>
      </c>
      <c r="K952" s="53">
        <f t="shared" ca="1" si="146"/>
        <v>6.3789829051644098</v>
      </c>
      <c r="L952" s="53">
        <f t="shared" ca="1" si="147"/>
        <v>6.3789829051644098</v>
      </c>
      <c r="M952" s="53">
        <f t="shared" ca="1" si="148"/>
        <v>6.3789829051644098</v>
      </c>
      <c r="N952" s="53">
        <f t="shared" ca="1" si="149"/>
        <v>-2.126809174190079</v>
      </c>
    </row>
    <row r="953" spans="6:14" x14ac:dyDescent="0.3">
      <c r="F953" s="53">
        <f t="shared" ca="1" si="142"/>
        <v>3.3877788365712611</v>
      </c>
      <c r="G953" s="53">
        <f t="shared" ca="1" si="143"/>
        <v>15.321514684061256</v>
      </c>
      <c r="H953" s="53">
        <f t="shared" ca="1" si="144"/>
        <v>27.598581584836943</v>
      </c>
      <c r="I953" s="53">
        <f t="shared" ca="1" si="145"/>
        <v>1</v>
      </c>
      <c r="J953" s="53">
        <f t="shared" ca="1" si="141"/>
        <v>-18.709293520632517</v>
      </c>
      <c r="K953" s="53">
        <f t="shared" ca="1" si="146"/>
        <v>95.072811655286515</v>
      </c>
      <c r="L953" s="53">
        <f t="shared" ca="1" si="147"/>
        <v>95.072811655286515</v>
      </c>
      <c r="M953" s="53">
        <f t="shared" ca="1" si="148"/>
        <v>95.072811655286515</v>
      </c>
      <c r="N953" s="53">
        <f t="shared" ca="1" si="149"/>
        <v>266.50914144522704</v>
      </c>
    </row>
    <row r="954" spans="6:14" x14ac:dyDescent="0.3">
      <c r="F954" s="53">
        <f t="shared" ca="1" si="142"/>
        <v>3.6982981571266382</v>
      </c>
      <c r="G954" s="53">
        <f t="shared" ca="1" si="143"/>
        <v>17.619218687474543</v>
      </c>
      <c r="H954" s="53">
        <f t="shared" ca="1" si="144"/>
        <v>10.277339893511659</v>
      </c>
      <c r="I954" s="53">
        <f t="shared" ca="1" si="145"/>
        <v>1</v>
      </c>
      <c r="J954" s="53">
        <f t="shared" ca="1" si="141"/>
        <v>-21.31751684460118</v>
      </c>
      <c r="K954" s="53">
        <f t="shared" ca="1" si="146"/>
        <v>23.490140886572092</v>
      </c>
      <c r="L954" s="53">
        <f t="shared" ca="1" si="147"/>
        <v>23.490140886572092</v>
      </c>
      <c r="M954" s="53">
        <f t="shared" ca="1" si="148"/>
        <v>23.490140886572092</v>
      </c>
      <c r="N954" s="53">
        <f t="shared" ca="1" si="149"/>
        <v>49.152905815115098</v>
      </c>
    </row>
    <row r="955" spans="6:14" x14ac:dyDescent="0.3">
      <c r="F955" s="53">
        <f t="shared" ca="1" si="142"/>
        <v>0</v>
      </c>
      <c r="G955" s="53">
        <f t="shared" ca="1" si="143"/>
        <v>15.122830134124127</v>
      </c>
      <c r="H955" s="53">
        <f t="shared" ca="1" si="144"/>
        <v>27.09156033029079</v>
      </c>
      <c r="I955" s="53">
        <f t="shared" ca="1" si="145"/>
        <v>0</v>
      </c>
      <c r="J955" s="53">
        <f t="shared" ca="1" si="141"/>
        <v>0</v>
      </c>
      <c r="K955" s="53">
        <f t="shared" ca="1" si="146"/>
        <v>0</v>
      </c>
      <c r="L955" s="53">
        <f t="shared" ca="1" si="147"/>
        <v>0</v>
      </c>
      <c r="M955" s="53">
        <f t="shared" ca="1" si="148"/>
        <v>0</v>
      </c>
      <c r="N955" s="53">
        <f t="shared" ca="1" si="149"/>
        <v>0</v>
      </c>
    </row>
    <row r="956" spans="6:14" x14ac:dyDescent="0.3">
      <c r="F956" s="53">
        <f t="shared" ca="1" si="142"/>
        <v>3.4707018960329021</v>
      </c>
      <c r="G956" s="53">
        <f t="shared" ca="1" si="143"/>
        <v>16.636227823044276</v>
      </c>
      <c r="H956" s="53">
        <f t="shared" ca="1" si="144"/>
        <v>1.8096174196292936</v>
      </c>
      <c r="I956" s="53">
        <f t="shared" ca="1" si="145"/>
        <v>1</v>
      </c>
      <c r="J956" s="53">
        <f t="shared" ca="1" si="141"/>
        <v>-20.106929719077179</v>
      </c>
      <c r="K956" s="53">
        <f t="shared" ca="1" si="146"/>
        <v>-9.3977581445271028</v>
      </c>
      <c r="L956" s="53">
        <f t="shared" ca="1" si="147"/>
        <v>-9.3977581445271028</v>
      </c>
      <c r="M956" s="53">
        <f t="shared" ca="1" si="148"/>
        <v>-9.3977581445271028</v>
      </c>
      <c r="N956" s="53">
        <f t="shared" ca="1" si="149"/>
        <v>-48.300204152658488</v>
      </c>
    </row>
    <row r="957" spans="6:14" x14ac:dyDescent="0.3">
      <c r="F957" s="53">
        <f t="shared" ca="1" si="142"/>
        <v>3.1654965213146351</v>
      </c>
      <c r="G957" s="53">
        <f t="shared" ca="1" si="143"/>
        <v>17.098588128942502</v>
      </c>
      <c r="H957" s="53">
        <f t="shared" ca="1" si="144"/>
        <v>17.745807737463259</v>
      </c>
      <c r="I957" s="53">
        <f t="shared" ca="1" si="145"/>
        <v>1</v>
      </c>
      <c r="J957" s="53">
        <f t="shared" ca="1" si="141"/>
        <v>-20.264084650257139</v>
      </c>
      <c r="K957" s="53">
        <f t="shared" ca="1" si="146"/>
        <v>53.884642820910535</v>
      </c>
      <c r="L957" s="53">
        <f t="shared" ca="1" si="147"/>
        <v>53.884642820910535</v>
      </c>
      <c r="M957" s="53">
        <f t="shared" ca="1" si="148"/>
        <v>53.884642820910535</v>
      </c>
      <c r="N957" s="53">
        <f t="shared" ca="1" si="149"/>
        <v>141.38984381247445</v>
      </c>
    </row>
    <row r="958" spans="6:14" x14ac:dyDescent="0.3">
      <c r="F958" s="53">
        <f t="shared" ca="1" si="142"/>
        <v>0</v>
      </c>
      <c r="G958" s="53">
        <f t="shared" ca="1" si="143"/>
        <v>17.078038586293125</v>
      </c>
      <c r="H958" s="53">
        <f t="shared" ca="1" si="144"/>
        <v>26.620770819471097</v>
      </c>
      <c r="I958" s="53">
        <f t="shared" ca="1" si="145"/>
        <v>0</v>
      </c>
      <c r="J958" s="53">
        <f t="shared" ca="1" si="141"/>
        <v>0</v>
      </c>
      <c r="K958" s="53">
        <f t="shared" ca="1" si="146"/>
        <v>0</v>
      </c>
      <c r="L958" s="53">
        <f t="shared" ca="1" si="147"/>
        <v>0</v>
      </c>
      <c r="M958" s="53">
        <f t="shared" ca="1" si="148"/>
        <v>0</v>
      </c>
      <c r="N958" s="53">
        <f t="shared" ca="1" si="149"/>
        <v>0</v>
      </c>
    </row>
    <row r="959" spans="6:14" x14ac:dyDescent="0.3">
      <c r="F959" s="53">
        <f t="shared" ca="1" si="142"/>
        <v>4.7299434671085256</v>
      </c>
      <c r="G959" s="53">
        <f t="shared" ca="1" si="143"/>
        <v>19.170640103653373</v>
      </c>
      <c r="H959" s="53">
        <f t="shared" ca="1" si="144"/>
        <v>4.7645705216468794</v>
      </c>
      <c r="I959" s="53">
        <f t="shared" ca="1" si="145"/>
        <v>1</v>
      </c>
      <c r="J959" s="53">
        <f t="shared" ca="1" si="141"/>
        <v>-23.900583570761899</v>
      </c>
      <c r="K959" s="53">
        <f t="shared" ca="1" si="146"/>
        <v>-0.11235801706585491</v>
      </c>
      <c r="L959" s="53">
        <f t="shared" ca="1" si="147"/>
        <v>-0.11235801706585491</v>
      </c>
      <c r="M959" s="53">
        <f t="shared" ca="1" si="148"/>
        <v>-0.11235801706585491</v>
      </c>
      <c r="N959" s="53">
        <f t="shared" ca="1" si="149"/>
        <v>-24.237657621959464</v>
      </c>
    </row>
    <row r="960" spans="6:14" x14ac:dyDescent="0.3">
      <c r="F960" s="53">
        <f t="shared" ca="1" si="142"/>
        <v>3.3009396279172329</v>
      </c>
      <c r="G960" s="53">
        <f t="shared" ca="1" si="143"/>
        <v>13.725447145542947</v>
      </c>
      <c r="H960" s="53">
        <f t="shared" ca="1" si="144"/>
        <v>15.887745018834371</v>
      </c>
      <c r="I960" s="53">
        <f t="shared" ca="1" si="145"/>
        <v>1</v>
      </c>
      <c r="J960" s="53">
        <f t="shared" ca="1" si="141"/>
        <v>-17.026386773460182</v>
      </c>
      <c r="K960" s="53">
        <f t="shared" ca="1" si="146"/>
        <v>49.825532929794534</v>
      </c>
      <c r="L960" s="53">
        <f t="shared" ca="1" si="147"/>
        <v>49.825532929794534</v>
      </c>
      <c r="M960" s="53">
        <f t="shared" ca="1" si="148"/>
        <v>49.825532929794534</v>
      </c>
      <c r="N960" s="53">
        <f t="shared" ca="1" si="149"/>
        <v>132.4502120159234</v>
      </c>
    </row>
    <row r="961" spans="6:14" x14ac:dyDescent="0.3">
      <c r="F961" s="53">
        <f t="shared" ca="1" si="142"/>
        <v>3.8940708633840417</v>
      </c>
      <c r="G961" s="53">
        <f t="shared" ca="1" si="143"/>
        <v>14.919670459242376</v>
      </c>
      <c r="H961" s="53">
        <f t="shared" ca="1" si="144"/>
        <v>4.2978633867971769</v>
      </c>
      <c r="I961" s="53">
        <f t="shared" ca="1" si="145"/>
        <v>1</v>
      </c>
      <c r="J961" s="53">
        <f t="shared" ca="1" si="141"/>
        <v>-18.813741322626417</v>
      </c>
      <c r="K961" s="53">
        <f t="shared" ca="1" si="146"/>
        <v>2.2717830879463321</v>
      </c>
      <c r="L961" s="53">
        <f t="shared" ca="1" si="147"/>
        <v>2.2717830879463321</v>
      </c>
      <c r="M961" s="53">
        <f t="shared" ca="1" si="148"/>
        <v>2.2717830879463321</v>
      </c>
      <c r="N961" s="53">
        <f t="shared" ca="1" si="149"/>
        <v>-11.99839205878742</v>
      </c>
    </row>
    <row r="962" spans="6:14" x14ac:dyDescent="0.3">
      <c r="F962" s="53">
        <f t="shared" ca="1" si="142"/>
        <v>4.7313771516430299</v>
      </c>
      <c r="G962" s="53">
        <f t="shared" ca="1" si="143"/>
        <v>17.467808552557933</v>
      </c>
      <c r="H962" s="53">
        <f t="shared" ca="1" si="144"/>
        <v>1.9775993750765379</v>
      </c>
      <c r="I962" s="53">
        <f t="shared" ca="1" si="145"/>
        <v>1</v>
      </c>
      <c r="J962" s="53">
        <f t="shared" ca="1" si="141"/>
        <v>-22.199185704200964</v>
      </c>
      <c r="K962" s="53">
        <f t="shared" ca="1" si="146"/>
        <v>-9.5574110522517817</v>
      </c>
      <c r="L962" s="53">
        <f t="shared" ca="1" si="147"/>
        <v>-9.5574110522517817</v>
      </c>
      <c r="M962" s="53">
        <f t="shared" ca="1" si="148"/>
        <v>-9.5574110522517817</v>
      </c>
      <c r="N962" s="53">
        <f t="shared" ca="1" si="149"/>
        <v>-50.871418860956304</v>
      </c>
    </row>
    <row r="963" spans="6:14" x14ac:dyDescent="0.3">
      <c r="F963" s="53">
        <f t="shared" ca="1" si="142"/>
        <v>4.5867851444771377</v>
      </c>
      <c r="G963" s="53">
        <f t="shared" ca="1" si="143"/>
        <v>20.651774977161168</v>
      </c>
      <c r="H963" s="53">
        <f t="shared" ca="1" si="144"/>
        <v>17.149704027164184</v>
      </c>
      <c r="I963" s="53">
        <f t="shared" ca="1" si="145"/>
        <v>1</v>
      </c>
      <c r="J963" s="53">
        <f t="shared" ca="1" si="141"/>
        <v>-25.238560121638304</v>
      </c>
      <c r="K963" s="53">
        <f t="shared" ca="1" si="146"/>
        <v>47.947041131495567</v>
      </c>
      <c r="L963" s="53">
        <f t="shared" ca="1" si="147"/>
        <v>47.947041131495567</v>
      </c>
      <c r="M963" s="53">
        <f t="shared" ca="1" si="148"/>
        <v>47.947041131495567</v>
      </c>
      <c r="N963" s="53">
        <f t="shared" ca="1" si="149"/>
        <v>118.6025632728484</v>
      </c>
    </row>
    <row r="964" spans="6:14" x14ac:dyDescent="0.3">
      <c r="F964" s="53">
        <f t="shared" ca="1" si="142"/>
        <v>3.1599593634903096</v>
      </c>
      <c r="G964" s="53">
        <f t="shared" ca="1" si="143"/>
        <v>14.230742000621991</v>
      </c>
      <c r="H964" s="53">
        <f t="shared" ca="1" si="144"/>
        <v>3.0578488543303592</v>
      </c>
      <c r="I964" s="53">
        <f t="shared" ca="1" si="145"/>
        <v>1</v>
      </c>
      <c r="J964" s="53">
        <f t="shared" ca="1" si="141"/>
        <v>-17.390701364112299</v>
      </c>
      <c r="K964" s="53">
        <f t="shared" ca="1" si="146"/>
        <v>-1.9993465833005537</v>
      </c>
      <c r="L964" s="53">
        <f t="shared" ca="1" si="147"/>
        <v>-1.9993465833005537</v>
      </c>
      <c r="M964" s="53">
        <f t="shared" ca="1" si="148"/>
        <v>-1.9993465833005537</v>
      </c>
      <c r="N964" s="53">
        <f t="shared" ca="1" si="149"/>
        <v>-23.38874111401396</v>
      </c>
    </row>
    <row r="965" spans="6:14" x14ac:dyDescent="0.3">
      <c r="F965" s="53">
        <f t="shared" ca="1" si="142"/>
        <v>3.6124267075617738</v>
      </c>
      <c r="G965" s="53">
        <f t="shared" ca="1" si="143"/>
        <v>13.216555660280282</v>
      </c>
      <c r="H965" s="53">
        <f t="shared" ca="1" si="144"/>
        <v>4.1924830296542277</v>
      </c>
      <c r="I965" s="53">
        <f t="shared" ca="1" si="145"/>
        <v>1</v>
      </c>
      <c r="J965" s="53">
        <f t="shared" ca="1" si="141"/>
        <v>-16.828982367842055</v>
      </c>
      <c r="K965" s="53">
        <f t="shared" ca="1" si="146"/>
        <v>3.5533764583366292</v>
      </c>
      <c r="L965" s="53">
        <f t="shared" ca="1" si="147"/>
        <v>3.5533764583366292</v>
      </c>
      <c r="M965" s="53">
        <f t="shared" ca="1" si="148"/>
        <v>3.5533764583366292</v>
      </c>
      <c r="N965" s="53">
        <f t="shared" ca="1" si="149"/>
        <v>-6.1688529928321678</v>
      </c>
    </row>
    <row r="966" spans="6:14" x14ac:dyDescent="0.3">
      <c r="F966" s="53">
        <f t="shared" ca="1" si="142"/>
        <v>0</v>
      </c>
      <c r="G966" s="53">
        <f t="shared" ca="1" si="143"/>
        <v>17.106598379654216</v>
      </c>
      <c r="H966" s="53">
        <f t="shared" ca="1" si="144"/>
        <v>6.7445991734105224</v>
      </c>
      <c r="I966" s="53">
        <f t="shared" ca="1" si="145"/>
        <v>0</v>
      </c>
      <c r="J966" s="53">
        <f t="shared" ref="J966:J1029" ca="1" si="150">(H966*C973-G966-F966)*I966</f>
        <v>0</v>
      </c>
      <c r="K966" s="53">
        <f t="shared" ca="1" si="146"/>
        <v>0</v>
      </c>
      <c r="L966" s="53">
        <f t="shared" ca="1" si="147"/>
        <v>0</v>
      </c>
      <c r="M966" s="53">
        <f t="shared" ca="1" si="148"/>
        <v>0</v>
      </c>
      <c r="N966" s="53">
        <f t="shared" ca="1" si="149"/>
        <v>0</v>
      </c>
    </row>
    <row r="967" spans="6:14" x14ac:dyDescent="0.3">
      <c r="F967" s="53">
        <f t="shared" ref="F967:F1005" ca="1" si="151">IF(RAND()&lt;=$C$5,3+(RAND()*2),0)</f>
        <v>4.9480560490193657</v>
      </c>
      <c r="G967" s="53">
        <f t="shared" ref="G967:G1005" ca="1" si="152">_xlfn.NORM.INV(RAND(),$C$8,$C$9)</f>
        <v>16.478610681035391</v>
      </c>
      <c r="H967" s="53">
        <f t="shared" ref="H967:H1005" ca="1" si="153">-1*LN(1-RAND())/(1/10)</f>
        <v>3.2318827470709168</v>
      </c>
      <c r="I967" s="53">
        <f t="shared" ca="1" si="145"/>
        <v>1</v>
      </c>
      <c r="J967" s="53">
        <f t="shared" ca="1" si="150"/>
        <v>-21.426666730054755</v>
      </c>
      <c r="K967" s="53">
        <f t="shared" ca="1" si="146"/>
        <v>-3.5510796927517241</v>
      </c>
      <c r="L967" s="53">
        <f t="shared" ca="1" si="147"/>
        <v>-3.5510796927517241</v>
      </c>
      <c r="M967" s="53">
        <f t="shared" ca="1" si="148"/>
        <v>-3.5510796927517241</v>
      </c>
      <c r="N967" s="53">
        <f t="shared" ca="1" si="149"/>
        <v>-32.079905808309931</v>
      </c>
    </row>
    <row r="968" spans="6:14" x14ac:dyDescent="0.3">
      <c r="F968" s="53">
        <f t="shared" ca="1" si="151"/>
        <v>3.2310108832650535</v>
      </c>
      <c r="G968" s="53">
        <f t="shared" ca="1" si="152"/>
        <v>15.368357542349289</v>
      </c>
      <c r="H968" s="53">
        <f t="shared" ca="1" si="153"/>
        <v>3.0080084584458535</v>
      </c>
      <c r="I968" s="53">
        <f t="shared" ca="1" si="145"/>
        <v>1</v>
      </c>
      <c r="J968" s="53">
        <f t="shared" ca="1" si="150"/>
        <v>-18.599368425614344</v>
      </c>
      <c r="K968" s="53">
        <f t="shared" ca="1" si="146"/>
        <v>-3.3363237085658746</v>
      </c>
      <c r="L968" s="53">
        <f t="shared" ca="1" si="147"/>
        <v>-3.3363237085658746</v>
      </c>
      <c r="M968" s="53">
        <f t="shared" ca="1" si="148"/>
        <v>-3.3363237085658746</v>
      </c>
      <c r="N968" s="53">
        <f t="shared" ca="1" si="149"/>
        <v>-28.608339551311968</v>
      </c>
    </row>
    <row r="969" spans="6:14" x14ac:dyDescent="0.3">
      <c r="F969" s="53">
        <f t="shared" ca="1" si="151"/>
        <v>4.4742648033013035</v>
      </c>
      <c r="G969" s="53">
        <f t="shared" ca="1" si="152"/>
        <v>15.653990150869456</v>
      </c>
      <c r="H969" s="53">
        <f t="shared" ca="1" si="153"/>
        <v>5.0633322706321708</v>
      </c>
      <c r="I969" s="53">
        <f t="shared" ca="1" si="145"/>
        <v>1</v>
      </c>
      <c r="J969" s="53">
        <f t="shared" ca="1" si="150"/>
        <v>-20.12825495417076</v>
      </c>
      <c r="K969" s="53">
        <f t="shared" ca="1" si="146"/>
        <v>4.5993389316592275</v>
      </c>
      <c r="L969" s="53">
        <f t="shared" ca="1" si="147"/>
        <v>4.5993389316592275</v>
      </c>
      <c r="M969" s="53">
        <f t="shared" ca="1" si="148"/>
        <v>4.5993389316592275</v>
      </c>
      <c r="N969" s="53">
        <f t="shared" ca="1" si="149"/>
        <v>-6.3302381591930779</v>
      </c>
    </row>
    <row r="970" spans="6:14" x14ac:dyDescent="0.3">
      <c r="F970" s="53">
        <f t="shared" ca="1" si="151"/>
        <v>3.020950152819283</v>
      </c>
      <c r="G970" s="53">
        <f t="shared" ca="1" si="152"/>
        <v>16.519318560531936</v>
      </c>
      <c r="H970" s="53">
        <f t="shared" ca="1" si="153"/>
        <v>6.8071445444286036</v>
      </c>
      <c r="I970" s="53">
        <f t="shared" ca="1" si="145"/>
        <v>1</v>
      </c>
      <c r="J970" s="53">
        <f t="shared" ca="1" si="150"/>
        <v>-19.540268713351217</v>
      </c>
      <c r="K970" s="53">
        <f t="shared" ca="1" si="146"/>
        <v>10.709259617182479</v>
      </c>
      <c r="L970" s="53">
        <f t="shared" ca="1" si="147"/>
        <v>10.709259617182479</v>
      </c>
      <c r="M970" s="53">
        <f t="shared" ca="1" si="148"/>
        <v>10.709259617182479</v>
      </c>
      <c r="N970" s="53">
        <f t="shared" ca="1" si="149"/>
        <v>12.587510138196219</v>
      </c>
    </row>
    <row r="971" spans="6:14" x14ac:dyDescent="0.3">
      <c r="F971" s="53">
        <f t="shared" ca="1" si="151"/>
        <v>0</v>
      </c>
      <c r="G971" s="53">
        <f t="shared" ca="1" si="152"/>
        <v>15.460937826433266</v>
      </c>
      <c r="H971" s="53">
        <f t="shared" ca="1" si="153"/>
        <v>3.2330696311610252</v>
      </c>
      <c r="I971" s="53">
        <f t="shared" ca="1" si="145"/>
        <v>0</v>
      </c>
      <c r="J971" s="53">
        <f t="shared" ca="1" si="150"/>
        <v>0</v>
      </c>
      <c r="K971" s="53">
        <f t="shared" ca="1" si="146"/>
        <v>0</v>
      </c>
      <c r="L971" s="53">
        <f t="shared" ca="1" si="147"/>
        <v>0</v>
      </c>
      <c r="M971" s="53">
        <f t="shared" ca="1" si="148"/>
        <v>0</v>
      </c>
      <c r="N971" s="53">
        <f t="shared" ca="1" si="149"/>
        <v>0</v>
      </c>
    </row>
    <row r="972" spans="6:14" x14ac:dyDescent="0.3">
      <c r="F972" s="53">
        <f t="shared" ca="1" si="151"/>
        <v>4.7814935646590442</v>
      </c>
      <c r="G972" s="53">
        <f t="shared" ca="1" si="152"/>
        <v>18.000604962988895</v>
      </c>
      <c r="H972" s="53">
        <f t="shared" ca="1" si="153"/>
        <v>17.516839411544449</v>
      </c>
      <c r="I972" s="53">
        <f t="shared" ca="1" si="145"/>
        <v>1</v>
      </c>
      <c r="J972" s="53">
        <f t="shared" ca="1" si="150"/>
        <v>-22.782098527647939</v>
      </c>
      <c r="K972" s="53">
        <f t="shared" ca="1" si="146"/>
        <v>52.066752683188902</v>
      </c>
      <c r="L972" s="53">
        <f t="shared" ca="1" si="147"/>
        <v>52.066752683188902</v>
      </c>
      <c r="M972" s="53">
        <f t="shared" ca="1" si="148"/>
        <v>52.066752683188902</v>
      </c>
      <c r="N972" s="53">
        <f t="shared" ca="1" si="149"/>
        <v>133.41815952191877</v>
      </c>
    </row>
    <row r="973" spans="6:14" x14ac:dyDescent="0.3">
      <c r="F973" s="53">
        <f t="shared" ca="1" si="151"/>
        <v>0</v>
      </c>
      <c r="G973" s="53">
        <f t="shared" ca="1" si="152"/>
        <v>15.328213372765937</v>
      </c>
      <c r="H973" s="53">
        <f t="shared" ca="1" si="153"/>
        <v>7.5269925360928687</v>
      </c>
      <c r="I973" s="53">
        <f t="shared" ca="1" si="145"/>
        <v>0</v>
      </c>
      <c r="J973" s="53">
        <f t="shared" ca="1" si="150"/>
        <v>0</v>
      </c>
      <c r="K973" s="53">
        <f t="shared" ca="1" si="146"/>
        <v>0</v>
      </c>
      <c r="L973" s="53">
        <f t="shared" ca="1" si="147"/>
        <v>0</v>
      </c>
      <c r="M973" s="53">
        <f t="shared" ca="1" si="148"/>
        <v>0</v>
      </c>
      <c r="N973" s="53">
        <f t="shared" ca="1" si="149"/>
        <v>0</v>
      </c>
    </row>
    <row r="974" spans="6:14" x14ac:dyDescent="0.3">
      <c r="F974" s="53">
        <f t="shared" ca="1" si="151"/>
        <v>3.1849374186851458</v>
      </c>
      <c r="G974" s="53">
        <f t="shared" ca="1" si="152"/>
        <v>14.065018032543056</v>
      </c>
      <c r="H974" s="53">
        <f t="shared" ca="1" si="153"/>
        <v>17.070846535747684</v>
      </c>
      <c r="I974" s="53">
        <f t="shared" ca="1" si="145"/>
        <v>1</v>
      </c>
      <c r="J974" s="53">
        <f t="shared" ca="1" si="150"/>
        <v>-17.249955451228203</v>
      </c>
      <c r="K974" s="53">
        <f t="shared" ca="1" si="146"/>
        <v>54.218368110447678</v>
      </c>
      <c r="L974" s="53">
        <f t="shared" ca="1" si="147"/>
        <v>54.218368110447678</v>
      </c>
      <c r="M974" s="53">
        <f t="shared" ca="1" si="148"/>
        <v>54.218368110447678</v>
      </c>
      <c r="N974" s="53">
        <f t="shared" ca="1" si="149"/>
        <v>145.40514888011484</v>
      </c>
    </row>
    <row r="975" spans="6:14" x14ac:dyDescent="0.3">
      <c r="F975" s="53">
        <f t="shared" ca="1" si="151"/>
        <v>4.0745641275517208</v>
      </c>
      <c r="G975" s="53">
        <f t="shared" ca="1" si="152"/>
        <v>16.471968162616523</v>
      </c>
      <c r="H975" s="53">
        <f t="shared" ca="1" si="153"/>
        <v>3.8453293857828363</v>
      </c>
      <c r="I975" s="53">
        <f t="shared" ca="1" si="145"/>
        <v>1</v>
      </c>
      <c r="J975" s="53">
        <f t="shared" ca="1" si="150"/>
        <v>-20.546532290168244</v>
      </c>
      <c r="K975" s="53">
        <f t="shared" ca="1" si="146"/>
        <v>-1.0906506194851779</v>
      </c>
      <c r="L975" s="53">
        <f t="shared" ca="1" si="147"/>
        <v>-1.0906506194851779</v>
      </c>
      <c r="M975" s="53">
        <f t="shared" ca="1" si="148"/>
        <v>-1.0906506194851779</v>
      </c>
      <c r="N975" s="53">
        <f t="shared" ca="1" si="149"/>
        <v>-23.818484148623778</v>
      </c>
    </row>
    <row r="976" spans="6:14" x14ac:dyDescent="0.3">
      <c r="F976" s="53">
        <f t="shared" ca="1" si="151"/>
        <v>4.6893129926251316</v>
      </c>
      <c r="G976" s="53">
        <f t="shared" ca="1" si="152"/>
        <v>17.714832310343404</v>
      </c>
      <c r="H976" s="53">
        <f t="shared" ca="1" si="153"/>
        <v>7.0783863525163548</v>
      </c>
      <c r="I976" s="53">
        <f t="shared" ca="1" si="145"/>
        <v>1</v>
      </c>
      <c r="J976" s="53">
        <f t="shared" ca="1" si="150"/>
        <v>-22.404145302968537</v>
      </c>
      <c r="K976" s="53">
        <f t="shared" ca="1" si="146"/>
        <v>10.598713099722016</v>
      </c>
      <c r="L976" s="53">
        <f t="shared" ca="1" si="147"/>
        <v>10.598713099722016</v>
      </c>
      <c r="M976" s="53">
        <f t="shared" ca="1" si="148"/>
        <v>10.598713099722016</v>
      </c>
      <c r="N976" s="53">
        <f t="shared" ca="1" si="149"/>
        <v>9.3919939961975096</v>
      </c>
    </row>
    <row r="977" spans="6:14" x14ac:dyDescent="0.3">
      <c r="F977" s="53">
        <f t="shared" ca="1" si="151"/>
        <v>0</v>
      </c>
      <c r="G977" s="53">
        <f t="shared" ca="1" si="152"/>
        <v>15.800034053691753</v>
      </c>
      <c r="H977" s="53">
        <f t="shared" ca="1" si="153"/>
        <v>8.131653040655678</v>
      </c>
      <c r="I977" s="53">
        <f t="shared" ca="1" si="145"/>
        <v>0</v>
      </c>
      <c r="J977" s="53">
        <f t="shared" ca="1" si="150"/>
        <v>0</v>
      </c>
      <c r="K977" s="53">
        <f t="shared" ca="1" si="146"/>
        <v>0</v>
      </c>
      <c r="L977" s="53">
        <f t="shared" ca="1" si="147"/>
        <v>0</v>
      </c>
      <c r="M977" s="53">
        <f t="shared" ca="1" si="148"/>
        <v>0</v>
      </c>
      <c r="N977" s="53">
        <f t="shared" ca="1" si="149"/>
        <v>0</v>
      </c>
    </row>
    <row r="978" spans="6:14" x14ac:dyDescent="0.3">
      <c r="F978" s="53">
        <f t="shared" ca="1" si="151"/>
        <v>4.3687470300377438</v>
      </c>
      <c r="G978" s="53">
        <f t="shared" ca="1" si="152"/>
        <v>12.682716297316066</v>
      </c>
      <c r="H978" s="53">
        <f t="shared" ca="1" si="153"/>
        <v>5.2886269369614336</v>
      </c>
      <c r="I978" s="53">
        <f t="shared" ca="1" si="145"/>
        <v>1</v>
      </c>
      <c r="J978" s="53">
        <f t="shared" ca="1" si="150"/>
        <v>-17.051463327353808</v>
      </c>
      <c r="K978" s="53">
        <f t="shared" ca="1" si="146"/>
        <v>8.4717914505296683</v>
      </c>
      <c r="L978" s="53">
        <f t="shared" ca="1" si="147"/>
        <v>8.4717914505296683</v>
      </c>
      <c r="M978" s="53">
        <f t="shared" ca="1" si="148"/>
        <v>8.4717914505296683</v>
      </c>
      <c r="N978" s="53">
        <f t="shared" ca="1" si="149"/>
        <v>8.3639110242351968</v>
      </c>
    </row>
    <row r="979" spans="6:14" x14ac:dyDescent="0.3">
      <c r="F979" s="53">
        <f t="shared" ca="1" si="151"/>
        <v>3.7441256778456875</v>
      </c>
      <c r="G979" s="53">
        <f t="shared" ca="1" si="152"/>
        <v>16.033696746086939</v>
      </c>
      <c r="H979" s="53">
        <f t="shared" ca="1" si="153"/>
        <v>1.7778600595816401</v>
      </c>
      <c r="I979" s="53">
        <f t="shared" ca="1" si="145"/>
        <v>1</v>
      </c>
      <c r="J979" s="53">
        <f t="shared" ca="1" si="150"/>
        <v>-19.777822423932626</v>
      </c>
      <c r="K979" s="53">
        <f t="shared" ca="1" si="146"/>
        <v>-8.9222565077603786</v>
      </c>
      <c r="L979" s="53">
        <f t="shared" ca="1" si="147"/>
        <v>-8.9222565077603786</v>
      </c>
      <c r="M979" s="53">
        <f t="shared" ca="1" si="148"/>
        <v>-8.9222565077603786</v>
      </c>
      <c r="N979" s="53">
        <f t="shared" ca="1" si="149"/>
        <v>-46.544591947213767</v>
      </c>
    </row>
    <row r="980" spans="6:14" x14ac:dyDescent="0.3">
      <c r="F980" s="53">
        <f t="shared" ca="1" si="151"/>
        <v>3.670259044371742</v>
      </c>
      <c r="G980" s="53">
        <f t="shared" ca="1" si="152"/>
        <v>14.570823134486437</v>
      </c>
      <c r="H980" s="53">
        <f t="shared" ca="1" si="153"/>
        <v>10.96998423813503</v>
      </c>
      <c r="I980" s="53">
        <f t="shared" ca="1" si="145"/>
        <v>1</v>
      </c>
      <c r="J980" s="53">
        <f t="shared" ca="1" si="150"/>
        <v>-18.241082178858179</v>
      </c>
      <c r="K980" s="53">
        <f t="shared" ca="1" si="146"/>
        <v>29.309113818053682</v>
      </c>
      <c r="L980" s="53">
        <f t="shared" ca="1" si="147"/>
        <v>29.309113818053682</v>
      </c>
      <c r="M980" s="53">
        <f t="shared" ca="1" si="148"/>
        <v>29.309113818053682</v>
      </c>
      <c r="N980" s="53">
        <f t="shared" ca="1" si="149"/>
        <v>69.686259275302859</v>
      </c>
    </row>
    <row r="981" spans="6:14" x14ac:dyDescent="0.3">
      <c r="F981" s="53">
        <f t="shared" ca="1" si="151"/>
        <v>3.3462501751966061</v>
      </c>
      <c r="G981" s="53">
        <f t="shared" ca="1" si="152"/>
        <v>17.637369901194205</v>
      </c>
      <c r="H981" s="53">
        <f t="shared" ca="1" si="153"/>
        <v>8.0060087857079303</v>
      </c>
      <c r="I981" s="53">
        <f t="shared" ca="1" si="145"/>
        <v>1</v>
      </c>
      <c r="J981" s="53">
        <f t="shared" ca="1" si="150"/>
        <v>-20.98362007639081</v>
      </c>
      <c r="K981" s="53">
        <f t="shared" ca="1" si="146"/>
        <v>14.386665241637516</v>
      </c>
      <c r="L981" s="53">
        <f t="shared" ca="1" si="147"/>
        <v>14.386665241637516</v>
      </c>
      <c r="M981" s="53">
        <f t="shared" ca="1" si="148"/>
        <v>14.386665241637516</v>
      </c>
      <c r="N981" s="53">
        <f t="shared" ca="1" si="149"/>
        <v>22.176375648521738</v>
      </c>
    </row>
    <row r="982" spans="6:14" x14ac:dyDescent="0.3">
      <c r="F982" s="53">
        <f t="shared" ca="1" si="151"/>
        <v>4.9422279941977649</v>
      </c>
      <c r="G982" s="53">
        <f t="shared" ca="1" si="152"/>
        <v>13.527491767304747</v>
      </c>
      <c r="H982" s="53">
        <f t="shared" ca="1" si="153"/>
        <v>11.071607479658322</v>
      </c>
      <c r="I982" s="53">
        <f t="shared" ca="1" si="145"/>
        <v>1</v>
      </c>
      <c r="J982" s="53">
        <f t="shared" ca="1" si="150"/>
        <v>-18.46971976150251</v>
      </c>
      <c r="K982" s="53">
        <f t="shared" ca="1" si="146"/>
        <v>30.758938151328543</v>
      </c>
      <c r="L982" s="53">
        <f t="shared" ca="1" si="147"/>
        <v>30.758938151328543</v>
      </c>
      <c r="M982" s="53">
        <f t="shared" ca="1" si="148"/>
        <v>30.758938151328543</v>
      </c>
      <c r="N982" s="53">
        <f t="shared" ca="1" si="149"/>
        <v>73.807094692483119</v>
      </c>
    </row>
    <row r="983" spans="6:14" x14ac:dyDescent="0.3">
      <c r="F983" s="53">
        <f t="shared" ca="1" si="151"/>
        <v>4.7149842062127814</v>
      </c>
      <c r="G983" s="53">
        <f t="shared" ca="1" si="152"/>
        <v>19.770457374948666</v>
      </c>
      <c r="H983" s="53">
        <f t="shared" ca="1" si="153"/>
        <v>38.8447806224708</v>
      </c>
      <c r="I983" s="53">
        <f t="shared" ref="I983:I1005" ca="1" si="154">IF(F983=0,0,1)</f>
        <v>1</v>
      </c>
      <c r="J983" s="53">
        <f t="shared" ca="1" si="150"/>
        <v>-24.485441581161446</v>
      </c>
      <c r="K983" s="53">
        <f t="shared" ref="K983:K1005" ca="1" si="155">(H983*$C$13-G983)*I983</f>
        <v>135.60866511493452</v>
      </c>
      <c r="L983" s="53">
        <f t="shared" ref="L983:L1005" ca="1" si="156">(H983*$C$13-G983)*I983</f>
        <v>135.60866511493452</v>
      </c>
      <c r="M983" s="53">
        <f t="shared" ref="M983:M1005" ca="1" si="157">(H983*$C$13-G983)*I983</f>
        <v>135.60866511493452</v>
      </c>
      <c r="N983" s="53">
        <f t="shared" ref="N983:N1005" ca="1" si="158">SUM(J983:M983)</f>
        <v>382.34055376364211</v>
      </c>
    </row>
    <row r="984" spans="6:14" x14ac:dyDescent="0.3">
      <c r="F984" s="53">
        <f t="shared" ca="1" si="151"/>
        <v>3.2630171789930982</v>
      </c>
      <c r="G984" s="53">
        <f t="shared" ca="1" si="152"/>
        <v>14.080809262014673</v>
      </c>
      <c r="H984" s="53">
        <f t="shared" ca="1" si="153"/>
        <v>31.705028352236678</v>
      </c>
      <c r="I984" s="53">
        <f t="shared" ca="1" si="154"/>
        <v>1</v>
      </c>
      <c r="J984" s="53">
        <f t="shared" ca="1" si="150"/>
        <v>-17.343826441007771</v>
      </c>
      <c r="K984" s="53">
        <f t="shared" ca="1" si="155"/>
        <v>112.73930414693204</v>
      </c>
      <c r="L984" s="53">
        <f t="shared" ca="1" si="156"/>
        <v>112.73930414693204</v>
      </c>
      <c r="M984" s="53">
        <f t="shared" ca="1" si="157"/>
        <v>112.73930414693204</v>
      </c>
      <c r="N984" s="53">
        <f t="shared" ca="1" si="158"/>
        <v>320.87408599978835</v>
      </c>
    </row>
    <row r="985" spans="6:14" x14ac:dyDescent="0.3">
      <c r="F985" s="53">
        <f t="shared" ca="1" si="151"/>
        <v>3.8025445038777086</v>
      </c>
      <c r="G985" s="53">
        <f t="shared" ca="1" si="152"/>
        <v>14.689727176708494</v>
      </c>
      <c r="H985" s="53">
        <f t="shared" ca="1" si="153"/>
        <v>18.039287062729599</v>
      </c>
      <c r="I985" s="53">
        <f t="shared" ca="1" si="154"/>
        <v>1</v>
      </c>
      <c r="J985" s="53">
        <f t="shared" ca="1" si="150"/>
        <v>-18.492271680586203</v>
      </c>
      <c r="K985" s="53">
        <f t="shared" ca="1" si="155"/>
        <v>57.467421074209902</v>
      </c>
      <c r="L985" s="53">
        <f t="shared" ca="1" si="156"/>
        <v>57.467421074209902</v>
      </c>
      <c r="M985" s="53">
        <f t="shared" ca="1" si="157"/>
        <v>57.467421074209902</v>
      </c>
      <c r="N985" s="53">
        <f t="shared" ca="1" si="158"/>
        <v>153.90999154204351</v>
      </c>
    </row>
    <row r="986" spans="6:14" x14ac:dyDescent="0.3">
      <c r="F986" s="53">
        <f t="shared" ca="1" si="151"/>
        <v>0</v>
      </c>
      <c r="G986" s="53">
        <f t="shared" ca="1" si="152"/>
        <v>16.010183261887832</v>
      </c>
      <c r="H986" s="53">
        <f t="shared" ca="1" si="153"/>
        <v>1.0156027141900164</v>
      </c>
      <c r="I986" s="53">
        <f t="shared" ca="1" si="154"/>
        <v>0</v>
      </c>
      <c r="J986" s="53">
        <f t="shared" ca="1" si="150"/>
        <v>0</v>
      </c>
      <c r="K986" s="53">
        <f t="shared" ca="1" si="155"/>
        <v>0</v>
      </c>
      <c r="L986" s="53">
        <f t="shared" ca="1" si="156"/>
        <v>0</v>
      </c>
      <c r="M986" s="53">
        <f t="shared" ca="1" si="157"/>
        <v>0</v>
      </c>
      <c r="N986" s="53">
        <f t="shared" ca="1" si="158"/>
        <v>0</v>
      </c>
    </row>
    <row r="987" spans="6:14" x14ac:dyDescent="0.3">
      <c r="F987" s="53">
        <f t="shared" ca="1" si="151"/>
        <v>4.3748699939812603</v>
      </c>
      <c r="G987" s="53">
        <f t="shared" ca="1" si="152"/>
        <v>19.15548613656231</v>
      </c>
      <c r="H987" s="53">
        <f t="shared" ca="1" si="153"/>
        <v>0.51522003091525881</v>
      </c>
      <c r="I987" s="53">
        <f t="shared" ca="1" si="154"/>
        <v>1</v>
      </c>
      <c r="J987" s="53">
        <f t="shared" ca="1" si="150"/>
        <v>-23.53035613054357</v>
      </c>
      <c r="K987" s="53">
        <f t="shared" ca="1" si="155"/>
        <v>-17.094606012901274</v>
      </c>
      <c r="L987" s="53">
        <f t="shared" ca="1" si="156"/>
        <v>-17.094606012901274</v>
      </c>
      <c r="M987" s="53">
        <f t="shared" ca="1" si="157"/>
        <v>-17.094606012901274</v>
      </c>
      <c r="N987" s="53">
        <f t="shared" ca="1" si="158"/>
        <v>-74.814174169247394</v>
      </c>
    </row>
    <row r="988" spans="6:14" x14ac:dyDescent="0.3">
      <c r="F988" s="53">
        <f t="shared" ca="1" si="151"/>
        <v>0</v>
      </c>
      <c r="G988" s="53">
        <f t="shared" ca="1" si="152"/>
        <v>13.432519391914621</v>
      </c>
      <c r="H988" s="53">
        <f t="shared" ca="1" si="153"/>
        <v>0.26946681952673107</v>
      </c>
      <c r="I988" s="53">
        <f t="shared" ca="1" si="154"/>
        <v>0</v>
      </c>
      <c r="J988" s="53">
        <f t="shared" ca="1" si="150"/>
        <v>0</v>
      </c>
      <c r="K988" s="53">
        <f t="shared" ca="1" si="155"/>
        <v>0</v>
      </c>
      <c r="L988" s="53">
        <f t="shared" ca="1" si="156"/>
        <v>0</v>
      </c>
      <c r="M988" s="53">
        <f t="shared" ca="1" si="157"/>
        <v>0</v>
      </c>
      <c r="N988" s="53">
        <f t="shared" ca="1" si="158"/>
        <v>0</v>
      </c>
    </row>
    <row r="989" spans="6:14" x14ac:dyDescent="0.3">
      <c r="F989" s="53">
        <f t="shared" ca="1" si="151"/>
        <v>4.0366338261406964</v>
      </c>
      <c r="G989" s="53">
        <f t="shared" ca="1" si="152"/>
        <v>15.086731119917969</v>
      </c>
      <c r="H989" s="53">
        <f t="shared" ca="1" si="153"/>
        <v>11.481805879549475</v>
      </c>
      <c r="I989" s="53">
        <f t="shared" ca="1" si="154"/>
        <v>1</v>
      </c>
      <c r="J989" s="53">
        <f t="shared" ca="1" si="150"/>
        <v>-19.123364946058665</v>
      </c>
      <c r="K989" s="53">
        <f t="shared" ca="1" si="155"/>
        <v>30.840492398279927</v>
      </c>
      <c r="L989" s="53">
        <f t="shared" ca="1" si="156"/>
        <v>30.840492398279927</v>
      </c>
      <c r="M989" s="53">
        <f t="shared" ca="1" si="157"/>
        <v>30.840492398279927</v>
      </c>
      <c r="N989" s="53">
        <f t="shared" ca="1" si="158"/>
        <v>73.398112248781118</v>
      </c>
    </row>
    <row r="990" spans="6:14" x14ac:dyDescent="0.3">
      <c r="F990" s="53">
        <f t="shared" ca="1" si="151"/>
        <v>3.9181753831275605</v>
      </c>
      <c r="G990" s="53">
        <f t="shared" ca="1" si="152"/>
        <v>14.663811240294379</v>
      </c>
      <c r="H990" s="53">
        <f t="shared" ca="1" si="153"/>
        <v>22.158431555539899</v>
      </c>
      <c r="I990" s="53">
        <f t="shared" ca="1" si="154"/>
        <v>1</v>
      </c>
      <c r="J990" s="53">
        <f t="shared" ca="1" si="150"/>
        <v>-18.58198662342194</v>
      </c>
      <c r="K990" s="53">
        <f t="shared" ca="1" si="155"/>
        <v>73.969914981865216</v>
      </c>
      <c r="L990" s="53">
        <f t="shared" ca="1" si="156"/>
        <v>73.969914981865216</v>
      </c>
      <c r="M990" s="53">
        <f t="shared" ca="1" si="157"/>
        <v>73.969914981865216</v>
      </c>
      <c r="N990" s="53">
        <f t="shared" ca="1" si="158"/>
        <v>203.32775832217368</v>
      </c>
    </row>
    <row r="991" spans="6:14" x14ac:dyDescent="0.3">
      <c r="F991" s="53">
        <f t="shared" ca="1" si="151"/>
        <v>3.1569126356231689</v>
      </c>
      <c r="G991" s="53">
        <f t="shared" ca="1" si="152"/>
        <v>15.519493651274614</v>
      </c>
      <c r="H991" s="53">
        <f t="shared" ca="1" si="153"/>
        <v>9.1986122593550732</v>
      </c>
      <c r="I991" s="53">
        <f t="shared" ca="1" si="154"/>
        <v>1</v>
      </c>
      <c r="J991" s="53">
        <f t="shared" ca="1" si="150"/>
        <v>-18.676406286897784</v>
      </c>
      <c r="K991" s="53">
        <f t="shared" ca="1" si="155"/>
        <v>21.274955386145677</v>
      </c>
      <c r="L991" s="53">
        <f t="shared" ca="1" si="156"/>
        <v>21.274955386145677</v>
      </c>
      <c r="M991" s="53">
        <f t="shared" ca="1" si="157"/>
        <v>21.274955386145677</v>
      </c>
      <c r="N991" s="53">
        <f t="shared" ca="1" si="158"/>
        <v>45.148459871539245</v>
      </c>
    </row>
    <row r="992" spans="6:14" x14ac:dyDescent="0.3">
      <c r="F992" s="53">
        <f t="shared" ca="1" si="151"/>
        <v>3.1091830034205854</v>
      </c>
      <c r="G992" s="53">
        <f t="shared" ca="1" si="152"/>
        <v>15.227643930651869</v>
      </c>
      <c r="H992" s="53">
        <f t="shared" ca="1" si="153"/>
        <v>4.6312095354515952</v>
      </c>
      <c r="I992" s="53">
        <f t="shared" ca="1" si="154"/>
        <v>1</v>
      </c>
      <c r="J992" s="53">
        <f t="shared" ca="1" si="150"/>
        <v>-18.336826934072455</v>
      </c>
      <c r="K992" s="53">
        <f t="shared" ca="1" si="155"/>
        <v>3.2971942111545118</v>
      </c>
      <c r="L992" s="53">
        <f t="shared" ca="1" si="156"/>
        <v>3.2971942111545118</v>
      </c>
      <c r="M992" s="53">
        <f t="shared" ca="1" si="157"/>
        <v>3.2971942111545118</v>
      </c>
      <c r="N992" s="53">
        <f t="shared" ca="1" si="158"/>
        <v>-8.4452443006089197</v>
      </c>
    </row>
    <row r="993" spans="6:14" x14ac:dyDescent="0.3">
      <c r="F993" s="53">
        <f t="shared" ca="1" si="151"/>
        <v>3.9936991772005181</v>
      </c>
      <c r="G993" s="53">
        <f t="shared" ca="1" si="152"/>
        <v>22.844479063907116</v>
      </c>
      <c r="H993" s="53">
        <f t="shared" ca="1" si="153"/>
        <v>4.4353950304890839</v>
      </c>
      <c r="I993" s="53">
        <f t="shared" ca="1" si="154"/>
        <v>1</v>
      </c>
      <c r="J993" s="53">
        <f t="shared" ca="1" si="150"/>
        <v>-26.838178241107634</v>
      </c>
      <c r="K993" s="53">
        <f t="shared" ca="1" si="155"/>
        <v>-5.1028989419507802</v>
      </c>
      <c r="L993" s="53">
        <f t="shared" ca="1" si="156"/>
        <v>-5.1028989419507802</v>
      </c>
      <c r="M993" s="53">
        <f t="shared" ca="1" si="157"/>
        <v>-5.1028989419507802</v>
      </c>
      <c r="N993" s="53">
        <f t="shared" ca="1" si="158"/>
        <v>-42.146875066959979</v>
      </c>
    </row>
    <row r="994" spans="6:14" x14ac:dyDescent="0.3">
      <c r="F994" s="53">
        <f t="shared" ca="1" si="151"/>
        <v>4.3304887185102139</v>
      </c>
      <c r="G994" s="53">
        <f t="shared" ca="1" si="152"/>
        <v>16.934543457865601</v>
      </c>
      <c r="H994" s="53">
        <f t="shared" ca="1" si="153"/>
        <v>21.305987754160576</v>
      </c>
      <c r="I994" s="53">
        <f t="shared" ca="1" si="154"/>
        <v>1</v>
      </c>
      <c r="J994" s="53">
        <f t="shared" ca="1" si="150"/>
        <v>-21.265032176375815</v>
      </c>
      <c r="K994" s="53">
        <f t="shared" ca="1" si="155"/>
        <v>68.289407558776702</v>
      </c>
      <c r="L994" s="53">
        <f t="shared" ca="1" si="156"/>
        <v>68.289407558776702</v>
      </c>
      <c r="M994" s="53">
        <f t="shared" ca="1" si="157"/>
        <v>68.289407558776702</v>
      </c>
      <c r="N994" s="53">
        <f t="shared" ca="1" si="158"/>
        <v>183.60319049995428</v>
      </c>
    </row>
    <row r="995" spans="6:14" x14ac:dyDescent="0.3">
      <c r="F995" s="53">
        <f t="shared" ca="1" si="151"/>
        <v>0</v>
      </c>
      <c r="G995" s="53">
        <f t="shared" ca="1" si="152"/>
        <v>14.894704343653029</v>
      </c>
      <c r="H995" s="53">
        <f t="shared" ca="1" si="153"/>
        <v>4.2980601465391732</v>
      </c>
      <c r="I995" s="53">
        <f t="shared" ca="1" si="154"/>
        <v>0</v>
      </c>
      <c r="J995" s="53">
        <f t="shared" ca="1" si="150"/>
        <v>0</v>
      </c>
      <c r="K995" s="53">
        <f t="shared" ca="1" si="155"/>
        <v>0</v>
      </c>
      <c r="L995" s="53">
        <f t="shared" ca="1" si="156"/>
        <v>0</v>
      </c>
      <c r="M995" s="53">
        <f t="shared" ca="1" si="157"/>
        <v>0</v>
      </c>
      <c r="N995" s="53">
        <f t="shared" ca="1" si="158"/>
        <v>0</v>
      </c>
    </row>
    <row r="996" spans="6:14" x14ac:dyDescent="0.3">
      <c r="F996" s="53">
        <f t="shared" ca="1" si="151"/>
        <v>3.9589505193908159</v>
      </c>
      <c r="G996" s="53">
        <f t="shared" ca="1" si="152"/>
        <v>19.239205864750865</v>
      </c>
      <c r="H996" s="53">
        <f t="shared" ca="1" si="153"/>
        <v>3.9301990026574787</v>
      </c>
      <c r="I996" s="53">
        <f t="shared" ca="1" si="154"/>
        <v>1</v>
      </c>
      <c r="J996" s="53">
        <f t="shared" ca="1" si="150"/>
        <v>-23.198156384141679</v>
      </c>
      <c r="K996" s="53">
        <f t="shared" ca="1" si="155"/>
        <v>-3.5184098541209501</v>
      </c>
      <c r="L996" s="53">
        <f t="shared" ca="1" si="156"/>
        <v>-3.5184098541209501</v>
      </c>
      <c r="M996" s="53">
        <f t="shared" ca="1" si="157"/>
        <v>-3.5184098541209501</v>
      </c>
      <c r="N996" s="53">
        <f t="shared" ca="1" si="158"/>
        <v>-33.75338594650453</v>
      </c>
    </row>
    <row r="997" spans="6:14" x14ac:dyDescent="0.3">
      <c r="F997" s="53">
        <f t="shared" ca="1" si="151"/>
        <v>4.3135444620227696</v>
      </c>
      <c r="G997" s="53">
        <f t="shared" ca="1" si="152"/>
        <v>15.976544774616503</v>
      </c>
      <c r="H997" s="53">
        <f t="shared" ca="1" si="153"/>
        <v>10.010174966330499</v>
      </c>
      <c r="I997" s="53">
        <f t="shared" ca="1" si="154"/>
        <v>1</v>
      </c>
      <c r="J997" s="53">
        <f t="shared" ca="1" si="150"/>
        <v>-20.290089236639272</v>
      </c>
      <c r="K997" s="53">
        <f t="shared" ca="1" si="155"/>
        <v>24.064155090705494</v>
      </c>
      <c r="L997" s="53">
        <f t="shared" ca="1" si="156"/>
        <v>24.064155090705494</v>
      </c>
      <c r="M997" s="53">
        <f t="shared" ca="1" si="157"/>
        <v>24.064155090705494</v>
      </c>
      <c r="N997" s="53">
        <f t="shared" ca="1" si="158"/>
        <v>51.902376035477211</v>
      </c>
    </row>
    <row r="998" spans="6:14" x14ac:dyDescent="0.3">
      <c r="F998" s="53">
        <f t="shared" ca="1" si="151"/>
        <v>4.8885472487384805</v>
      </c>
      <c r="G998" s="53">
        <f t="shared" ca="1" si="152"/>
        <v>14.416292659924205</v>
      </c>
      <c r="H998" s="53">
        <f t="shared" ca="1" si="153"/>
        <v>7.9467180604586778</v>
      </c>
      <c r="I998" s="53">
        <f t="shared" ca="1" si="154"/>
        <v>1</v>
      </c>
      <c r="J998" s="53">
        <f t="shared" ca="1" si="150"/>
        <v>-19.304839908662686</v>
      </c>
      <c r="K998" s="53">
        <f t="shared" ca="1" si="155"/>
        <v>17.370579581910505</v>
      </c>
      <c r="L998" s="53">
        <f t="shared" ca="1" si="156"/>
        <v>17.370579581910505</v>
      </c>
      <c r="M998" s="53">
        <f t="shared" ca="1" si="157"/>
        <v>17.370579581910505</v>
      </c>
      <c r="N998" s="53">
        <f t="shared" ca="1" si="158"/>
        <v>32.806898837068829</v>
      </c>
    </row>
    <row r="999" spans="6:14" x14ac:dyDescent="0.3">
      <c r="F999" s="53">
        <f t="shared" ca="1" si="151"/>
        <v>3.9610393389162106</v>
      </c>
      <c r="G999" s="53">
        <f t="shared" ca="1" si="152"/>
        <v>13.301151921988897</v>
      </c>
      <c r="H999" s="53">
        <f t="shared" ca="1" si="153"/>
        <v>4.1967351360147376</v>
      </c>
      <c r="I999" s="53">
        <f t="shared" ca="1" si="154"/>
        <v>1</v>
      </c>
      <c r="J999" s="53">
        <f t="shared" ca="1" si="150"/>
        <v>-17.262191260905109</v>
      </c>
      <c r="K999" s="53">
        <f t="shared" ca="1" si="155"/>
        <v>3.4857886220700536</v>
      </c>
      <c r="L999" s="53">
        <f t="shared" ca="1" si="156"/>
        <v>3.4857886220700536</v>
      </c>
      <c r="M999" s="53">
        <f t="shared" ca="1" si="157"/>
        <v>3.4857886220700536</v>
      </c>
      <c r="N999" s="53">
        <f t="shared" ca="1" si="158"/>
        <v>-6.804825394694948</v>
      </c>
    </row>
    <row r="1000" spans="6:14" x14ac:dyDescent="0.3">
      <c r="F1000" s="53">
        <f t="shared" ca="1" si="151"/>
        <v>0</v>
      </c>
      <c r="G1000" s="53">
        <f t="shared" ca="1" si="152"/>
        <v>13.696343933029741</v>
      </c>
      <c r="H1000" s="53">
        <f t="shared" ca="1" si="153"/>
        <v>3.3063901973886893</v>
      </c>
      <c r="I1000" s="53">
        <f t="shared" ca="1" si="154"/>
        <v>0</v>
      </c>
      <c r="J1000" s="53">
        <f t="shared" ca="1" si="150"/>
        <v>0</v>
      </c>
      <c r="K1000" s="53">
        <f t="shared" ca="1" si="155"/>
        <v>0</v>
      </c>
      <c r="L1000" s="53">
        <f t="shared" ca="1" si="156"/>
        <v>0</v>
      </c>
      <c r="M1000" s="53">
        <f t="shared" ca="1" si="157"/>
        <v>0</v>
      </c>
      <c r="N1000" s="53">
        <f t="shared" ca="1" si="158"/>
        <v>0</v>
      </c>
    </row>
    <row r="1001" spans="6:14" x14ac:dyDescent="0.3">
      <c r="F1001" s="53">
        <f t="shared" ca="1" si="151"/>
        <v>3.4328650264053389</v>
      </c>
      <c r="G1001" s="53">
        <f t="shared" ca="1" si="152"/>
        <v>17.686743817221334</v>
      </c>
      <c r="H1001" s="53">
        <f t="shared" ca="1" si="153"/>
        <v>5.8480338533036553</v>
      </c>
      <c r="I1001" s="53">
        <f t="shared" ca="1" si="154"/>
        <v>1</v>
      </c>
      <c r="J1001" s="53">
        <f t="shared" ca="1" si="150"/>
        <v>-21.119608843626672</v>
      </c>
      <c r="K1001" s="53">
        <f t="shared" ca="1" si="155"/>
        <v>5.7053915959932873</v>
      </c>
      <c r="L1001" s="53">
        <f t="shared" ca="1" si="156"/>
        <v>5.7053915959932873</v>
      </c>
      <c r="M1001" s="53">
        <f t="shared" ca="1" si="157"/>
        <v>5.7053915959932873</v>
      </c>
      <c r="N1001" s="53">
        <f t="shared" ca="1" si="158"/>
        <v>-4.0034340556468102</v>
      </c>
    </row>
    <row r="1002" spans="6:14" x14ac:dyDescent="0.3">
      <c r="F1002" s="53">
        <f t="shared" ca="1" si="151"/>
        <v>3.9818858349086064</v>
      </c>
      <c r="G1002" s="53">
        <f t="shared" ca="1" si="152"/>
        <v>19.583252865035771</v>
      </c>
      <c r="H1002" s="53">
        <f t="shared" ca="1" si="153"/>
        <v>1.2046515087121783</v>
      </c>
      <c r="I1002" s="53">
        <f t="shared" ca="1" si="154"/>
        <v>1</v>
      </c>
      <c r="J1002" s="53">
        <f t="shared" ca="1" si="150"/>
        <v>-23.565138699944377</v>
      </c>
      <c r="K1002" s="53">
        <f t="shared" ca="1" si="155"/>
        <v>-14.764646830187058</v>
      </c>
      <c r="L1002" s="53">
        <f t="shared" ca="1" si="156"/>
        <v>-14.764646830187058</v>
      </c>
      <c r="M1002" s="53">
        <f t="shared" ca="1" si="157"/>
        <v>-14.764646830187058</v>
      </c>
      <c r="N1002" s="53">
        <f t="shared" ca="1" si="158"/>
        <v>-67.859079190505554</v>
      </c>
    </row>
    <row r="1003" spans="6:14" x14ac:dyDescent="0.3">
      <c r="F1003" s="53">
        <f t="shared" ca="1" si="151"/>
        <v>4.5965613351702519</v>
      </c>
      <c r="G1003" s="53">
        <f t="shared" ca="1" si="152"/>
        <v>16.339593939293959</v>
      </c>
      <c r="H1003" s="53">
        <f t="shared" ca="1" si="153"/>
        <v>11.883163857219749</v>
      </c>
      <c r="I1003" s="53">
        <f t="shared" ca="1" si="154"/>
        <v>1</v>
      </c>
      <c r="J1003" s="53">
        <f t="shared" ca="1" si="150"/>
        <v>-20.936155274464213</v>
      </c>
      <c r="K1003" s="53">
        <f t="shared" ca="1" si="155"/>
        <v>31.193061489585038</v>
      </c>
      <c r="L1003" s="53">
        <f t="shared" ca="1" si="156"/>
        <v>31.193061489585038</v>
      </c>
      <c r="M1003" s="53">
        <f t="shared" ca="1" si="157"/>
        <v>31.193061489585038</v>
      </c>
      <c r="N1003" s="53">
        <f t="shared" ca="1" si="158"/>
        <v>72.643029194290904</v>
      </c>
    </row>
    <row r="1004" spans="6:14" x14ac:dyDescent="0.3">
      <c r="F1004" s="53">
        <f t="shared" ca="1" si="151"/>
        <v>4.1815385070091988</v>
      </c>
      <c r="G1004" s="53">
        <f t="shared" ca="1" si="152"/>
        <v>16.38121697342951</v>
      </c>
      <c r="H1004" s="53">
        <f t="shared" ca="1" si="153"/>
        <v>14.031656797683338</v>
      </c>
      <c r="I1004" s="53">
        <f t="shared" ca="1" si="154"/>
        <v>1</v>
      </c>
      <c r="J1004" s="53">
        <f t="shared" ca="1" si="150"/>
        <v>-20.56275548043871</v>
      </c>
      <c r="K1004" s="53">
        <f t="shared" ca="1" si="155"/>
        <v>39.745410217303842</v>
      </c>
      <c r="L1004" s="53">
        <f t="shared" ca="1" si="156"/>
        <v>39.745410217303842</v>
      </c>
      <c r="M1004" s="53">
        <f t="shared" ca="1" si="157"/>
        <v>39.745410217303842</v>
      </c>
      <c r="N1004" s="53">
        <f t="shared" ca="1" si="158"/>
        <v>98.673475171472816</v>
      </c>
    </row>
    <row r="1005" spans="6:14" x14ac:dyDescent="0.3">
      <c r="F1005" s="53">
        <f t="shared" ca="1" si="151"/>
        <v>4.8554850599630308</v>
      </c>
      <c r="G1005" s="53">
        <f t="shared" ca="1" si="152"/>
        <v>12.303279888915618</v>
      </c>
      <c r="H1005" s="53">
        <f t="shared" ca="1" si="153"/>
        <v>14.241832324034668</v>
      </c>
      <c r="I1005" s="53">
        <f t="shared" ca="1" si="154"/>
        <v>1</v>
      </c>
      <c r="J1005" s="53">
        <f t="shared" ca="1" si="150"/>
        <v>-17.158764948878648</v>
      </c>
      <c r="K1005" s="53">
        <f t="shared" ca="1" si="155"/>
        <v>44.664049407223054</v>
      </c>
      <c r="L1005" s="53">
        <f t="shared" ca="1" si="156"/>
        <v>44.664049407223054</v>
      </c>
      <c r="M1005" s="53">
        <f t="shared" ca="1" si="157"/>
        <v>44.664049407223054</v>
      </c>
      <c r="N1005" s="53">
        <f t="shared" ca="1" si="158"/>
        <v>116.83338327279051</v>
      </c>
    </row>
  </sheetData>
  <mergeCells count="1">
    <mergeCell ref="A1:S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146B-2F31-4A5C-8FB5-484AD2BAACCA}">
  <dimension ref="A2:IV65531"/>
  <sheetViews>
    <sheetView tabSelected="1" topLeftCell="A2" zoomScale="85" zoomScaleNormal="85" workbookViewId="0">
      <selection activeCell="J17" sqref="J17"/>
    </sheetView>
  </sheetViews>
  <sheetFormatPr defaultRowHeight="14.4" x14ac:dyDescent="0.3"/>
  <cols>
    <col min="2" max="2" width="15.5546875" customWidth="1"/>
    <col min="3" max="3" width="1.21875" customWidth="1"/>
    <col min="4" max="4" width="19.21875" bestFit="1" customWidth="1"/>
    <col min="5" max="5" width="18.5546875" bestFit="1" customWidth="1"/>
    <col min="6" max="6" width="17.6640625" bestFit="1" customWidth="1"/>
    <col min="7" max="7" width="29.33203125" customWidth="1"/>
    <col min="8" max="8" width="25.33203125" customWidth="1"/>
    <col min="11" max="11" width="9.6640625" bestFit="1" customWidth="1"/>
  </cols>
  <sheetData>
    <row r="2" spans="1:14" ht="28.8" customHeight="1" x14ac:dyDescent="0.3">
      <c r="A2" s="35" t="s">
        <v>11</v>
      </c>
      <c r="B2" s="35"/>
      <c r="C2" s="35"/>
      <c r="D2" s="35"/>
      <c r="E2" s="35"/>
      <c r="F2" s="35"/>
      <c r="G2" s="35"/>
      <c r="H2" s="35"/>
      <c r="I2" s="35"/>
      <c r="J2" s="35"/>
      <c r="K2" s="35"/>
      <c r="L2" s="35"/>
      <c r="M2" s="35"/>
      <c r="N2" s="35"/>
    </row>
    <row r="3" spans="1:14" x14ac:dyDescent="0.3">
      <c r="D3" s="2"/>
      <c r="E3" s="2" t="s">
        <v>4</v>
      </c>
      <c r="F3" s="2" t="s">
        <v>5</v>
      </c>
      <c r="G3" s="2" t="s">
        <v>6</v>
      </c>
    </row>
    <row r="4" spans="1:14" x14ac:dyDescent="0.3">
      <c r="D4" s="2" t="s">
        <v>1</v>
      </c>
      <c r="E4" s="2">
        <v>2000</v>
      </c>
      <c r="F4" s="2">
        <v>0.15</v>
      </c>
      <c r="G4" s="2">
        <v>0.1</v>
      </c>
    </row>
    <row r="5" spans="1:14" x14ac:dyDescent="0.3">
      <c r="D5" s="2" t="s">
        <v>2</v>
      </c>
      <c r="E5" s="2">
        <v>4200</v>
      </c>
      <c r="F5" s="2">
        <v>0.2</v>
      </c>
      <c r="G5" s="2">
        <v>0.2</v>
      </c>
    </row>
    <row r="6" spans="1:14" x14ac:dyDescent="0.3">
      <c r="D6" s="2" t="s">
        <v>3</v>
      </c>
      <c r="E6" s="2">
        <v>2500</v>
      </c>
      <c r="F6" s="2">
        <v>0.1</v>
      </c>
      <c r="G6" s="2">
        <v>0.15</v>
      </c>
    </row>
    <row r="7" spans="1:14" x14ac:dyDescent="0.3">
      <c r="D7" s="2"/>
      <c r="E7" s="2"/>
      <c r="F7" s="2"/>
      <c r="G7" s="2"/>
      <c r="H7" s="2"/>
    </row>
    <row r="8" spans="1:14" x14ac:dyDescent="0.3">
      <c r="D8" s="2"/>
      <c r="E8" s="2" t="s">
        <v>9</v>
      </c>
      <c r="F8" s="2" t="s">
        <v>10</v>
      </c>
      <c r="G8" s="2"/>
      <c r="H8" s="2"/>
    </row>
    <row r="9" spans="1:14" x14ac:dyDescent="0.3">
      <c r="D9" s="2" t="s">
        <v>7</v>
      </c>
      <c r="E9" s="3">
        <v>16</v>
      </c>
      <c r="F9" s="3">
        <v>28</v>
      </c>
      <c r="G9" s="3"/>
      <c r="H9" s="2"/>
    </row>
    <row r="10" spans="1:14" x14ac:dyDescent="0.3">
      <c r="D10" s="2" t="s">
        <v>8</v>
      </c>
      <c r="E10" s="3">
        <v>18.8</v>
      </c>
      <c r="F10" s="3">
        <v>29.5</v>
      </c>
      <c r="G10" s="3"/>
      <c r="H10" s="2"/>
    </row>
    <row r="11" spans="1:14" s="9" customFormat="1" x14ac:dyDescent="0.3">
      <c r="D11" s="10"/>
      <c r="E11" s="10"/>
      <c r="F11" s="10"/>
      <c r="G11" s="10"/>
      <c r="H11" s="10"/>
    </row>
    <row r="12" spans="1:14" ht="15.6" x14ac:dyDescent="0.3">
      <c r="A12" s="21" t="s">
        <v>0</v>
      </c>
      <c r="D12" s="2"/>
      <c r="E12" s="2"/>
      <c r="F12" s="2"/>
      <c r="G12" s="2"/>
      <c r="H12" s="2"/>
    </row>
    <row r="13" spans="1:14" x14ac:dyDescent="0.3">
      <c r="D13" s="2"/>
      <c r="E13" s="2"/>
      <c r="F13" s="2"/>
      <c r="G13" s="2"/>
      <c r="H13" s="2"/>
    </row>
    <row r="14" spans="1:14" ht="14.4" customHeight="1" x14ac:dyDescent="0.3">
      <c r="A14" s="51"/>
      <c r="B14" s="34" t="s">
        <v>27</v>
      </c>
      <c r="D14" s="38"/>
      <c r="E14" s="38" t="s">
        <v>9</v>
      </c>
      <c r="F14" s="38" t="s">
        <v>10</v>
      </c>
      <c r="G14" s="38" t="s">
        <v>24</v>
      </c>
      <c r="H14" s="38" t="s">
        <v>25</v>
      </c>
    </row>
    <row r="15" spans="1:14" x14ac:dyDescent="0.3">
      <c r="A15" s="52"/>
      <c r="B15" s="34"/>
      <c r="D15" s="5" t="s">
        <v>7</v>
      </c>
      <c r="E15" s="3">
        <v>16</v>
      </c>
      <c r="F15" s="3">
        <v>28</v>
      </c>
      <c r="G15" s="7">
        <f>F15-E15</f>
        <v>12</v>
      </c>
      <c r="H15" s="7">
        <f>F15-E17</f>
        <v>6.5</v>
      </c>
    </row>
    <row r="16" spans="1:14" x14ac:dyDescent="0.3">
      <c r="A16" s="34" t="s">
        <v>76</v>
      </c>
      <c r="B16" s="34"/>
      <c r="D16" s="5" t="s">
        <v>8</v>
      </c>
      <c r="E16" s="3">
        <v>18.8</v>
      </c>
      <c r="F16" s="3">
        <v>29.5</v>
      </c>
      <c r="G16" s="7">
        <f>F16-E16</f>
        <v>10.7</v>
      </c>
      <c r="H16" s="7">
        <f>F16-E17</f>
        <v>8</v>
      </c>
    </row>
    <row r="17" spans="1:11" x14ac:dyDescent="0.3">
      <c r="A17" s="34"/>
      <c r="B17" s="34"/>
      <c r="D17" s="5" t="s">
        <v>22</v>
      </c>
      <c r="E17" s="3">
        <v>21.5</v>
      </c>
      <c r="F17" s="3"/>
      <c r="H17" s="2"/>
    </row>
    <row r="18" spans="1:11" x14ac:dyDescent="0.3">
      <c r="A18" s="34"/>
      <c r="C18" s="8"/>
      <c r="D18" s="8"/>
      <c r="E18" s="7"/>
      <c r="F18" s="7"/>
      <c r="G18" s="7"/>
    </row>
    <row r="19" spans="1:11" ht="14.4" customHeight="1" x14ac:dyDescent="0.3">
      <c r="A19" s="34"/>
      <c r="B19" s="36" t="s">
        <v>28</v>
      </c>
      <c r="E19" s="37" t="s">
        <v>18</v>
      </c>
      <c r="F19" s="37"/>
      <c r="G19" s="5"/>
    </row>
    <row r="20" spans="1:11" x14ac:dyDescent="0.3">
      <c r="A20" s="34"/>
      <c r="B20" s="36"/>
      <c r="D20" s="39"/>
      <c r="E20" s="40" t="s">
        <v>7</v>
      </c>
      <c r="F20" s="40" t="s">
        <v>8</v>
      </c>
      <c r="G20" s="38" t="s">
        <v>80</v>
      </c>
    </row>
    <row r="21" spans="1:11" x14ac:dyDescent="0.3">
      <c r="A21" s="52"/>
      <c r="B21" s="36"/>
      <c r="D21" s="5" t="s">
        <v>1</v>
      </c>
      <c r="E21" s="2">
        <v>0.1</v>
      </c>
      <c r="F21" s="2">
        <v>0.15</v>
      </c>
      <c r="G21" s="2">
        <v>2000</v>
      </c>
    </row>
    <row r="22" spans="1:11" x14ac:dyDescent="0.3">
      <c r="A22" s="52"/>
      <c r="B22" s="36"/>
      <c r="D22" s="5" t="s">
        <v>2</v>
      </c>
      <c r="E22" s="2">
        <v>0.2</v>
      </c>
      <c r="F22" s="2">
        <v>0.2</v>
      </c>
      <c r="G22" s="2">
        <v>4200</v>
      </c>
    </row>
    <row r="23" spans="1:11" ht="15" thickBot="1" x14ac:dyDescent="0.35">
      <c r="A23" s="52"/>
      <c r="B23" s="36"/>
      <c r="D23" s="5" t="s">
        <v>3</v>
      </c>
      <c r="E23" s="2">
        <v>0.15</v>
      </c>
      <c r="F23" s="2">
        <v>0.1</v>
      </c>
      <c r="G23" s="2">
        <v>2500</v>
      </c>
    </row>
    <row r="24" spans="1:11" ht="14.4" customHeight="1" x14ac:dyDescent="0.3">
      <c r="A24" s="30"/>
      <c r="B24" s="30"/>
      <c r="C24" s="30"/>
      <c r="D24" s="30"/>
      <c r="E24" s="30"/>
      <c r="F24" s="30"/>
      <c r="G24" s="30"/>
      <c r="H24" s="31"/>
      <c r="J24" s="12" t="s">
        <v>36</v>
      </c>
      <c r="K24" s="13"/>
    </row>
    <row r="25" spans="1:11" ht="14.4" customHeight="1" x14ac:dyDescent="0.3">
      <c r="B25" s="34" t="s">
        <v>19</v>
      </c>
      <c r="D25" s="39"/>
      <c r="E25" s="41" t="s">
        <v>19</v>
      </c>
      <c r="F25" s="41"/>
      <c r="G25" s="38" t="s">
        <v>37</v>
      </c>
      <c r="H25" s="38" t="s">
        <v>81</v>
      </c>
      <c r="J25" s="45"/>
      <c r="K25" s="14" t="s">
        <v>35</v>
      </c>
    </row>
    <row r="26" spans="1:11" x14ac:dyDescent="0.3">
      <c r="B26" s="34"/>
      <c r="D26" s="5" t="s">
        <v>70</v>
      </c>
      <c r="E26" s="44">
        <v>16666</v>
      </c>
      <c r="F26" s="44">
        <v>1</v>
      </c>
      <c r="G26" s="2"/>
      <c r="H26" s="29" t="s">
        <v>71</v>
      </c>
      <c r="J26" s="47"/>
      <c r="K26" s="14" t="s">
        <v>29</v>
      </c>
    </row>
    <row r="27" spans="1:11" ht="15" thickBot="1" x14ac:dyDescent="0.35">
      <c r="B27" s="34"/>
      <c r="D27" s="5" t="s">
        <v>22</v>
      </c>
      <c r="E27" s="44">
        <v>3334</v>
      </c>
      <c r="F27" s="44">
        <v>9999</v>
      </c>
      <c r="G27" s="46">
        <f>SUM(E27:F27)</f>
        <v>13333</v>
      </c>
      <c r="H27" s="46">
        <v>20000</v>
      </c>
      <c r="J27" s="43"/>
      <c r="K27" s="15" t="s">
        <v>34</v>
      </c>
    </row>
    <row r="28" spans="1:11" x14ac:dyDescent="0.3">
      <c r="A28" s="51"/>
      <c r="B28" s="34"/>
      <c r="D28" s="5" t="s">
        <v>37</v>
      </c>
      <c r="E28" s="46">
        <f>SUM(E26:E27)</f>
        <v>20000</v>
      </c>
      <c r="F28" s="46">
        <f>SUM(F26:F27)</f>
        <v>10000</v>
      </c>
      <c r="G28" s="2"/>
      <c r="H28" s="28"/>
    </row>
    <row r="29" spans="1:11" x14ac:dyDescent="0.3">
      <c r="A29" s="51"/>
      <c r="B29" s="34"/>
      <c r="D29" s="5" t="s">
        <v>30</v>
      </c>
      <c r="E29" s="46">
        <v>20000</v>
      </c>
      <c r="F29" s="46">
        <v>10000</v>
      </c>
      <c r="G29" s="2"/>
      <c r="H29" s="2"/>
    </row>
    <row r="30" spans="1:11" ht="43.2" x14ac:dyDescent="0.3">
      <c r="A30" s="51" t="s">
        <v>31</v>
      </c>
      <c r="E30" s="2"/>
      <c r="F30" s="2"/>
      <c r="G30" s="2"/>
      <c r="H30" s="2"/>
    </row>
    <row r="31" spans="1:11" x14ac:dyDescent="0.3">
      <c r="A31" s="51"/>
      <c r="B31" s="36" t="s">
        <v>32</v>
      </c>
      <c r="E31" s="41" t="s">
        <v>20</v>
      </c>
      <c r="F31" s="41"/>
      <c r="G31" s="38" t="s">
        <v>78</v>
      </c>
      <c r="H31" s="38" t="s">
        <v>79</v>
      </c>
    </row>
    <row r="32" spans="1:11" x14ac:dyDescent="0.3">
      <c r="A32" s="51"/>
      <c r="B32" s="34"/>
      <c r="D32" s="5" t="s">
        <v>1</v>
      </c>
      <c r="E32" s="2">
        <f>SUMPRODUCT(E21,$E$26)</f>
        <v>1666.6000000000001</v>
      </c>
      <c r="F32" s="2">
        <f>SUMPRODUCT(F21,$F$26)</f>
        <v>0.15</v>
      </c>
      <c r="G32" s="46">
        <f>SUM(E32:F32)</f>
        <v>1666.7500000000002</v>
      </c>
      <c r="H32" s="46">
        <v>2000</v>
      </c>
    </row>
    <row r="33" spans="1:8" x14ac:dyDescent="0.3">
      <c r="A33" s="51"/>
      <c r="B33" s="34"/>
      <c r="D33" s="5" t="s">
        <v>2</v>
      </c>
      <c r="E33" s="2">
        <f>SUMPRODUCT(E22,$E$26)</f>
        <v>3333.2000000000003</v>
      </c>
      <c r="F33" s="2">
        <f>SUMPRODUCT(F22,$F$26)</f>
        <v>0.2</v>
      </c>
      <c r="G33" s="46">
        <f t="shared" ref="G33:G34" si="0">SUM(E33:F33)</f>
        <v>3333.4</v>
      </c>
      <c r="H33" s="46">
        <v>4200</v>
      </c>
    </row>
    <row r="34" spans="1:8" x14ac:dyDescent="0.3">
      <c r="A34" s="51"/>
      <c r="B34" s="34"/>
      <c r="D34" s="5" t="s">
        <v>3</v>
      </c>
      <c r="E34" s="2">
        <f>SUMPRODUCT(E23,$E$26)</f>
        <v>2499.9</v>
      </c>
      <c r="F34" s="2">
        <f>SUMPRODUCT(F23,$F$26)</f>
        <v>0.1</v>
      </c>
      <c r="G34" s="46">
        <f t="shared" si="0"/>
        <v>2500</v>
      </c>
      <c r="H34" s="46">
        <v>2500</v>
      </c>
    </row>
    <row r="35" spans="1:8" x14ac:dyDescent="0.3">
      <c r="A35" s="51"/>
      <c r="D35" s="6"/>
    </row>
    <row r="36" spans="1:8" x14ac:dyDescent="0.3">
      <c r="A36" s="51"/>
      <c r="B36" s="34" t="s">
        <v>21</v>
      </c>
      <c r="D36" s="6"/>
      <c r="E36" s="41" t="s">
        <v>21</v>
      </c>
      <c r="F36" s="41"/>
      <c r="G36" s="5" t="s">
        <v>33</v>
      </c>
    </row>
    <row r="37" spans="1:8" x14ac:dyDescent="0.3">
      <c r="A37" s="51"/>
      <c r="B37" s="34"/>
      <c r="D37" s="5" t="s">
        <v>23</v>
      </c>
      <c r="E37" s="11">
        <f>SUMPRODUCT(E26,G15)</f>
        <v>199992</v>
      </c>
      <c r="F37" s="11">
        <f>SUMPRODUCT(F26,G16)</f>
        <v>10.7</v>
      </c>
      <c r="G37" s="11">
        <f>F37+E37</f>
        <v>200002.7</v>
      </c>
    </row>
    <row r="38" spans="1:8" x14ac:dyDescent="0.3">
      <c r="A38" s="51"/>
      <c r="B38" s="34"/>
      <c r="D38" s="5" t="s">
        <v>22</v>
      </c>
      <c r="E38" s="11">
        <f>SUMPRODUCT(E27,H15)</f>
        <v>21671</v>
      </c>
      <c r="F38" s="11">
        <f>SUMPRODUCT(F27,H16)</f>
        <v>79992</v>
      </c>
      <c r="G38" s="11">
        <f>F38+E38</f>
        <v>101663</v>
      </c>
    </row>
    <row r="39" spans="1:8" x14ac:dyDescent="0.3">
      <c r="F39" s="40" t="s">
        <v>38</v>
      </c>
      <c r="G39" s="42">
        <f>SUM(E37:F38)</f>
        <v>301665.7</v>
      </c>
    </row>
    <row r="40" spans="1:8" x14ac:dyDescent="0.3">
      <c r="A40" s="30"/>
      <c r="B40" s="30"/>
      <c r="C40" s="30"/>
      <c r="D40" s="30"/>
      <c r="E40" s="30"/>
      <c r="F40" s="30"/>
      <c r="G40" s="30"/>
      <c r="H40" s="30"/>
    </row>
    <row r="41" spans="1:8" ht="15" thickBot="1" x14ac:dyDescent="0.35"/>
    <row r="42" spans="1:8" ht="15.6" x14ac:dyDescent="0.3">
      <c r="B42" s="54"/>
      <c r="C42" s="22"/>
      <c r="D42" s="22"/>
      <c r="E42" s="22"/>
      <c r="F42" s="22"/>
      <c r="G42" s="22"/>
      <c r="H42" s="13"/>
    </row>
    <row r="43" spans="1:8" x14ac:dyDescent="0.3">
      <c r="B43" s="23"/>
      <c r="D43" s="26"/>
      <c r="E43" s="26" t="s">
        <v>67</v>
      </c>
      <c r="F43" s="26" t="s">
        <v>68</v>
      </c>
      <c r="H43" s="14"/>
    </row>
    <row r="44" spans="1:8" x14ac:dyDescent="0.3">
      <c r="B44" s="55" t="s">
        <v>77</v>
      </c>
      <c r="D44" s="27" t="s">
        <v>70</v>
      </c>
      <c r="E44" s="48">
        <v>16666</v>
      </c>
      <c r="F44" s="48">
        <v>1</v>
      </c>
      <c r="H44" s="14"/>
    </row>
    <row r="45" spans="1:8" x14ac:dyDescent="0.3">
      <c r="B45" s="23"/>
      <c r="D45" s="27" t="s">
        <v>22</v>
      </c>
      <c r="E45" s="48">
        <v>3334</v>
      </c>
      <c r="F45" s="48">
        <v>9999</v>
      </c>
      <c r="H45" s="14"/>
    </row>
    <row r="46" spans="1:8" x14ac:dyDescent="0.3">
      <c r="B46" s="23"/>
      <c r="H46" s="14"/>
    </row>
    <row r="47" spans="1:8" x14ac:dyDescent="0.3">
      <c r="B47" s="23"/>
      <c r="D47" t="s">
        <v>69</v>
      </c>
      <c r="E47" s="42">
        <f>G39</f>
        <v>301665.7</v>
      </c>
      <c r="H47" s="14"/>
    </row>
    <row r="48" spans="1:8" ht="15" thickBot="1" x14ac:dyDescent="0.35">
      <c r="B48" s="24"/>
      <c r="C48" s="25"/>
      <c r="D48" s="25"/>
      <c r="E48" s="25"/>
      <c r="F48" s="25"/>
      <c r="G48" s="25"/>
      <c r="H48" s="15"/>
    </row>
    <row r="65531" spans="256:256" x14ac:dyDescent="0.3">
      <c r="IV65531">
        <v>0</v>
      </c>
    </row>
  </sheetData>
  <mergeCells count="11">
    <mergeCell ref="B36:B38"/>
    <mergeCell ref="A2:N2"/>
    <mergeCell ref="E36:F36"/>
    <mergeCell ref="B14:B17"/>
    <mergeCell ref="B19:B23"/>
    <mergeCell ref="B25:B29"/>
    <mergeCell ref="B31:B34"/>
    <mergeCell ref="E19:F19"/>
    <mergeCell ref="E25:F25"/>
    <mergeCell ref="E31:F31"/>
    <mergeCell ref="A16:A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PROBLEM 3</vt:lpstr>
      <vt:lpstr>PROBLEM 2</vt:lpstr>
      <vt:lpstr>PROBLEM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 Tirmanwar</dc:creator>
  <cp:lastModifiedBy>Sarang</cp:lastModifiedBy>
  <dcterms:created xsi:type="dcterms:W3CDTF">2022-11-13T13:59:50Z</dcterms:created>
  <dcterms:modified xsi:type="dcterms:W3CDTF">2022-12-06T04:55:05Z</dcterms:modified>
</cp:coreProperties>
</file>