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12.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4.xml" ContentType="application/vnd.openxmlformats-officedocument.drawing+xml"/>
  <Override PartName="/xl/slicers/slicer5.xml" ContentType="application/vnd.ms-excel.slicer+xml"/>
  <Override PartName="/xl/charts/chartEx3.xml" ContentType="application/vnd.ms-office.chartex+xml"/>
  <Override PartName="/xl/charts/style20.xml" ContentType="application/vnd.ms-office.chartstyle+xml"/>
  <Override PartName="/xl/charts/colors20.xml" ContentType="application/vnd.ms-office.chartcolorstyle+xml"/>
  <Override PartName="/xl/charts/chartEx4.xml" ContentType="application/vnd.ms-office.chartex+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2610099560c2151d/Desktop/Projects/"/>
    </mc:Choice>
  </mc:AlternateContent>
  <xr:revisionPtr revIDLastSave="22" documentId="8_{0B1D9586-1337-48AF-81E7-B814713C2F03}" xr6:coauthVersionLast="47" xr6:coauthVersionMax="47" xr10:uidLastSave="{64DC03C1-C32C-4B87-A58E-EF13FDFDA217}"/>
  <bookViews>
    <workbookView showHorizontalScroll="0" showVerticalScroll="0" showSheetTabs="0" xWindow="-98" yWindow="-98" windowWidth="20715" windowHeight="13875" firstSheet="13" activeTab="15" xr2:uid="{00000000-000D-0000-FFFF-FFFF00000000}"/>
  </bookViews>
  <sheets>
    <sheet name="Revenue Trend" sheetId="3" state="hidden" r:id="rId1"/>
    <sheet name="Profit Trend" sheetId="8" state="hidden" r:id="rId2"/>
    <sheet name="QTY Trend" sheetId="10" state="hidden" r:id="rId3"/>
    <sheet name="Cost Trend" sheetId="12" state="hidden" r:id="rId4"/>
    <sheet name="QRPC" sheetId="27" state="hidden" r:id="rId5"/>
    <sheet name="Cat by Pro" sheetId="33" state="hidden" r:id="rId6"/>
    <sheet name="cat pro by month" sheetId="35" state="hidden" r:id="rId7"/>
    <sheet name="qty by cat" sheetId="36" state="hidden" r:id="rId8"/>
    <sheet name="cos by cat" sheetId="38" state="hidden" r:id="rId9"/>
    <sheet name="map sheet" sheetId="40" state="hidden" r:id="rId10"/>
    <sheet name="CUS 10" sheetId="43" state="hidden" r:id="rId11"/>
    <sheet name="CITY PRO" sheetId="47" state="hidden" r:id="rId12"/>
    <sheet name="Main Datasheet" sheetId="1" state="hidden" r:id="rId13"/>
    <sheet name="FIN Portfolio" sheetId="6" r:id="rId14"/>
    <sheet name="CAT Portfolio" sheetId="30" r:id="rId15"/>
    <sheet name="CUST Portfolio" sheetId="31" r:id="rId16"/>
  </sheets>
  <definedNames>
    <definedName name="_xlnm._FilterDatabase" localSheetId="10" hidden="1">'CUS 10'!$D$3:$E$339</definedName>
    <definedName name="_xlchart.v1.10" hidden="1">'CUS 10'!$G$5:$G$37</definedName>
    <definedName name="_xlchart.v1.11" hidden="1">'CUS 10'!$H$5:$H$37</definedName>
    <definedName name="_xlchart.v1.4" hidden="1">'CUS 10'!$G$5:$G$37</definedName>
    <definedName name="_xlchart.v1.5" hidden="1">'CUS 10'!$H$5:$H$37</definedName>
    <definedName name="_xlchart.v5.0" hidden="1">'map sheet'!$A$4:$B$4</definedName>
    <definedName name="_xlchart.v5.1" hidden="1">'map sheet'!$A$5:$B$30</definedName>
    <definedName name="_xlchart.v5.2" hidden="1">'map sheet'!$C$4</definedName>
    <definedName name="_xlchart.v5.3" hidden="1">'map sheet'!$C$5:$C$30</definedName>
    <definedName name="_xlchart.v5.6" hidden="1">'map sheet'!$A$4:$B$4</definedName>
    <definedName name="_xlchart.v5.7" hidden="1">'map sheet'!$A$5:$B$30</definedName>
    <definedName name="_xlchart.v5.8" hidden="1">'map sheet'!$C$4</definedName>
    <definedName name="_xlchart.v5.9" hidden="1">'map sheet'!$C$5:$C$30</definedName>
    <definedName name="_xlcn.WorksheetConnection_Orders1.csvTable1" hidden="1">Table1[]</definedName>
    <definedName name="_xlcn.WorksheetConnection_Orders1.csvTable2" hidden="1">Table2[]</definedName>
    <definedName name="Slicer_Category">#N/A</definedName>
    <definedName name="Slicer_Category1">#N/A</definedName>
    <definedName name="Slicer_PaymentMode">#N/A</definedName>
  </definedNames>
  <calcPr calcId="18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s>
  <extLst>
    <ext xmlns:x14="http://schemas.microsoft.com/office/spreadsheetml/2009/9/main" uri="{876F7934-8845-4945-9796-88D515C7AA90}">
      <x14:pivotCaches>
        <pivotCache cacheId="12"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Orders (1).csv!Table2"/>
          <x15:modelTable id="Table1" name="Table1" connection="WorksheetConnection_Orders (1).csv!Table1"/>
        </x15:modelTables>
        <x15:modelRelationships>
          <x15:modelRelationship fromTable="Table2" fromColumn="Order ID" toTable="Table1" toColumn="Order ID"/>
        </x15:modelRelationships>
        <x15:extLst>
          <ext xmlns:x16="http://schemas.microsoft.com/office/spreadsheetml/2014/11/main" uri="{9835A34E-60A6-4A7C-AAB8-D5F71C897F49}">
            <x16:modelTimeGroupings>
              <x16:modelTimeGrouping tableName="Table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2" i="43" l="1"/>
  <c r="E52" i="43"/>
  <c r="D244" i="43"/>
  <c r="E244" i="43"/>
  <c r="D238" i="43"/>
  <c r="E238" i="43"/>
  <c r="D120" i="43"/>
  <c r="E120" i="43"/>
  <c r="D20" i="43"/>
  <c r="E20" i="43"/>
  <c r="D67" i="43"/>
  <c r="E67" i="43"/>
  <c r="D68" i="43"/>
  <c r="E68" i="43"/>
  <c r="D170" i="43"/>
  <c r="E170" i="43"/>
  <c r="D324" i="43"/>
  <c r="E324" i="43"/>
  <c r="D267" i="43"/>
  <c r="E267" i="43"/>
  <c r="D262" i="43"/>
  <c r="E262" i="43"/>
  <c r="D241" i="43"/>
  <c r="E241" i="43"/>
  <c r="D154" i="43"/>
  <c r="E154" i="43"/>
  <c r="D41" i="43"/>
  <c r="E41" i="43"/>
  <c r="D265" i="43"/>
  <c r="E265" i="43"/>
  <c r="D209" i="43"/>
  <c r="E209" i="43"/>
  <c r="D180" i="43"/>
  <c r="E180" i="43"/>
  <c r="D126" i="43"/>
  <c r="E126" i="43"/>
  <c r="D65" i="43"/>
  <c r="E65" i="43"/>
  <c r="D307" i="43"/>
  <c r="E307" i="43"/>
  <c r="D228" i="43"/>
  <c r="E228" i="43"/>
  <c r="D331" i="43"/>
  <c r="E331" i="43"/>
  <c r="D149" i="43"/>
  <c r="E149" i="43"/>
  <c r="D34" i="43"/>
  <c r="E34" i="43"/>
  <c r="D73" i="43"/>
  <c r="E73" i="43"/>
  <c r="D240" i="43"/>
  <c r="E240" i="43"/>
  <c r="D295" i="43"/>
  <c r="E295" i="43"/>
  <c r="D191" i="43"/>
  <c r="E191" i="43"/>
  <c r="D142" i="43"/>
  <c r="E142" i="43"/>
  <c r="D25" i="43"/>
  <c r="E25" i="43"/>
  <c r="D39" i="43"/>
  <c r="E39" i="43"/>
  <c r="D36" i="43"/>
  <c r="E36" i="43"/>
  <c r="D16" i="43"/>
  <c r="E16" i="43"/>
  <c r="D157" i="43"/>
  <c r="E157" i="43"/>
  <c r="D108" i="43"/>
  <c r="E108" i="43"/>
  <c r="D255" i="43"/>
  <c r="E255" i="43"/>
  <c r="D13" i="43"/>
  <c r="E13" i="43"/>
  <c r="D167" i="43"/>
  <c r="E167" i="43"/>
  <c r="D69" i="43"/>
  <c r="E69" i="43"/>
  <c r="D192" i="43"/>
  <c r="E192" i="43"/>
  <c r="D92" i="43"/>
  <c r="E92" i="43"/>
  <c r="D237" i="43"/>
  <c r="E237" i="43"/>
  <c r="D100" i="43"/>
  <c r="E100" i="43"/>
  <c r="D272" i="43"/>
  <c r="E272" i="43"/>
  <c r="D58" i="43"/>
  <c r="E58" i="43"/>
  <c r="D35" i="43"/>
  <c r="E35" i="43"/>
  <c r="D143" i="43"/>
  <c r="E143" i="43"/>
  <c r="D200" i="43"/>
  <c r="E200" i="43"/>
  <c r="D182" i="43"/>
  <c r="E182" i="43"/>
  <c r="D75" i="43"/>
  <c r="E75" i="43"/>
  <c r="D184" i="43"/>
  <c r="E184" i="43"/>
  <c r="D269" i="43"/>
  <c r="E269" i="43"/>
  <c r="D279" i="43"/>
  <c r="E279" i="43"/>
  <c r="D81" i="43"/>
  <c r="E81" i="43"/>
  <c r="D98" i="43"/>
  <c r="E98" i="43"/>
  <c r="D320" i="43"/>
  <c r="E320" i="43"/>
  <c r="D302" i="43"/>
  <c r="E302" i="43"/>
  <c r="D22" i="43"/>
  <c r="E22" i="43"/>
  <c r="D251" i="43"/>
  <c r="E251" i="43"/>
  <c r="D183" i="43"/>
  <c r="E183" i="43"/>
  <c r="D248" i="43"/>
  <c r="E248" i="43"/>
  <c r="D298" i="43"/>
  <c r="E298" i="43"/>
  <c r="D62" i="43"/>
  <c r="E62" i="43"/>
  <c r="D287" i="43"/>
  <c r="E287" i="43"/>
  <c r="D230" i="43"/>
  <c r="E230" i="43"/>
  <c r="D286" i="43"/>
  <c r="E286" i="43"/>
  <c r="D179" i="43"/>
  <c r="E179" i="43"/>
  <c r="D56" i="43"/>
  <c r="E56" i="43"/>
  <c r="D87" i="43"/>
  <c r="E87" i="43"/>
  <c r="D71" i="43"/>
  <c r="E71" i="43"/>
  <c r="D335" i="43"/>
  <c r="E335" i="43"/>
  <c r="D234" i="43"/>
  <c r="E234" i="43"/>
  <c r="D273" i="43"/>
  <c r="E273" i="43"/>
  <c r="D64" i="43"/>
  <c r="E64" i="43"/>
  <c r="D178" i="43"/>
  <c r="E178" i="43"/>
  <c r="D280" i="43"/>
  <c r="E280" i="43"/>
  <c r="D263" i="43"/>
  <c r="E263" i="43"/>
  <c r="D310" i="43"/>
  <c r="E310" i="43"/>
  <c r="D217" i="43"/>
  <c r="E217" i="43"/>
  <c r="D37" i="43"/>
  <c r="E37" i="43"/>
  <c r="D164" i="43"/>
  <c r="E164" i="43"/>
  <c r="D239" i="43"/>
  <c r="E239" i="43"/>
  <c r="D296" i="43"/>
  <c r="E296" i="43"/>
  <c r="D76" i="43"/>
  <c r="E76" i="43"/>
  <c r="D109" i="43"/>
  <c r="E109" i="43"/>
  <c r="D207" i="43"/>
  <c r="E207" i="43"/>
  <c r="D14" i="43"/>
  <c r="E14" i="43"/>
  <c r="D225" i="43"/>
  <c r="E225" i="43"/>
  <c r="D150" i="43"/>
  <c r="E150" i="43"/>
  <c r="D84" i="43"/>
  <c r="E84" i="43"/>
  <c r="D123" i="43"/>
  <c r="E123" i="43"/>
  <c r="D32" i="43"/>
  <c r="E32" i="43"/>
  <c r="D146" i="43"/>
  <c r="E146" i="43"/>
  <c r="D148" i="43"/>
  <c r="E148" i="43"/>
  <c r="D338" i="43"/>
  <c r="E338" i="43"/>
  <c r="D288" i="43"/>
  <c r="E288" i="43"/>
  <c r="D181" i="43"/>
  <c r="E181" i="43"/>
  <c r="D199" i="43"/>
  <c r="E199" i="43"/>
  <c r="D51" i="43"/>
  <c r="E51" i="43"/>
  <c r="D276" i="43"/>
  <c r="E276" i="43"/>
  <c r="D42" i="43"/>
  <c r="E42" i="43"/>
  <c r="D201" i="43"/>
  <c r="E201" i="43"/>
  <c r="D144" i="43"/>
  <c r="E144" i="43"/>
  <c r="D205" i="43"/>
  <c r="E205" i="43"/>
  <c r="D119" i="43"/>
  <c r="E119" i="43"/>
  <c r="D129" i="43"/>
  <c r="E129" i="43"/>
  <c r="D326" i="43"/>
  <c r="E326" i="43"/>
  <c r="D208" i="43"/>
  <c r="E208" i="43"/>
  <c r="D223" i="43"/>
  <c r="E223" i="43"/>
  <c r="D128" i="43"/>
  <c r="E128" i="43"/>
  <c r="D281" i="43"/>
  <c r="E281" i="43"/>
  <c r="D111" i="43"/>
  <c r="E111" i="43"/>
  <c r="D85" i="43"/>
  <c r="E85" i="43"/>
  <c r="D224" i="43"/>
  <c r="E224" i="43"/>
  <c r="D194" i="43"/>
  <c r="E194" i="43"/>
  <c r="D160" i="43"/>
  <c r="E160" i="43"/>
  <c r="D115" i="43"/>
  <c r="E115" i="43"/>
  <c r="D306" i="43"/>
  <c r="E306" i="43"/>
  <c r="D292" i="43"/>
  <c r="E292" i="43"/>
  <c r="D31" i="43"/>
  <c r="E31" i="43"/>
  <c r="D187" i="43"/>
  <c r="E187" i="43"/>
  <c r="D163" i="43"/>
  <c r="E163" i="43"/>
  <c r="D219" i="43"/>
  <c r="E219" i="43"/>
  <c r="D135" i="43"/>
  <c r="E135" i="43"/>
  <c r="D47" i="43"/>
  <c r="E47" i="43"/>
  <c r="D8" i="43"/>
  <c r="E8" i="43"/>
  <c r="D258" i="43"/>
  <c r="E258" i="43"/>
  <c r="D321" i="43"/>
  <c r="E321" i="43"/>
  <c r="D107" i="43"/>
  <c r="E107" i="43"/>
  <c r="D104" i="43"/>
  <c r="E104" i="43"/>
  <c r="D266" i="43"/>
  <c r="E266" i="43"/>
  <c r="D44" i="43"/>
  <c r="E44" i="43"/>
  <c r="D221" i="43"/>
  <c r="E221" i="43"/>
  <c r="D250" i="43"/>
  <c r="E250" i="43"/>
  <c r="D185" i="43"/>
  <c r="E185" i="43"/>
  <c r="D112" i="43"/>
  <c r="E112" i="43"/>
  <c r="D193" i="43"/>
  <c r="E193" i="43"/>
  <c r="D299" i="43"/>
  <c r="E299" i="43"/>
  <c r="D330" i="43"/>
  <c r="E330" i="43"/>
  <c r="D99" i="43"/>
  <c r="E99" i="43"/>
  <c r="D202" i="43"/>
  <c r="E202" i="43"/>
  <c r="D118" i="43"/>
  <c r="E118" i="43"/>
  <c r="D222" i="43"/>
  <c r="E222" i="43"/>
  <c r="D252" i="43"/>
  <c r="E252" i="43"/>
  <c r="D23" i="43"/>
  <c r="E23" i="43"/>
  <c r="D94" i="43"/>
  <c r="E94" i="43"/>
  <c r="D257" i="43"/>
  <c r="E257" i="43"/>
  <c r="D28" i="43"/>
  <c r="E28" i="43"/>
  <c r="D158" i="43"/>
  <c r="E158" i="43"/>
  <c r="D196" i="43"/>
  <c r="E196" i="43"/>
  <c r="D72" i="43"/>
  <c r="E72" i="43"/>
  <c r="D117" i="43"/>
  <c r="E117" i="43"/>
  <c r="D105" i="43"/>
  <c r="E105" i="43"/>
  <c r="D300" i="43"/>
  <c r="E300" i="43"/>
  <c r="D11" i="43"/>
  <c r="E11" i="43"/>
  <c r="D53" i="43"/>
  <c r="E53" i="43"/>
  <c r="D314" i="43"/>
  <c r="E314" i="43"/>
  <c r="D309" i="43"/>
  <c r="E309" i="43"/>
  <c r="D125" i="43"/>
  <c r="E125" i="43"/>
  <c r="D327" i="43"/>
  <c r="E327" i="43"/>
  <c r="D214" i="43"/>
  <c r="E214" i="43"/>
  <c r="D145" i="43"/>
  <c r="E145" i="43"/>
  <c r="D268" i="43"/>
  <c r="E268" i="43"/>
  <c r="D116" i="43"/>
  <c r="E116" i="43"/>
  <c r="D18" i="43"/>
  <c r="E18" i="43"/>
  <c r="D322" i="43"/>
  <c r="E322" i="43"/>
  <c r="D197" i="43"/>
  <c r="E197" i="43"/>
  <c r="D232" i="43"/>
  <c r="E232" i="43"/>
  <c r="D45" i="43"/>
  <c r="E45" i="43"/>
  <c r="D198" i="43"/>
  <c r="E198" i="43"/>
  <c r="D5" i="43"/>
  <c r="E5" i="43"/>
  <c r="D33" i="43"/>
  <c r="E33" i="43"/>
  <c r="D216" i="43"/>
  <c r="E216" i="43"/>
  <c r="D313" i="43"/>
  <c r="E313" i="43"/>
  <c r="D9" i="43"/>
  <c r="E9" i="43"/>
  <c r="D282" i="43"/>
  <c r="E282" i="43"/>
  <c r="D220" i="43"/>
  <c r="E220" i="43"/>
  <c r="D29" i="43"/>
  <c r="E29" i="43"/>
  <c r="D233" i="43"/>
  <c r="E233" i="43"/>
  <c r="D127" i="43"/>
  <c r="E127" i="43"/>
  <c r="D6" i="43"/>
  <c r="E6" i="43"/>
  <c r="D21" i="43"/>
  <c r="E21" i="43"/>
  <c r="D141" i="43"/>
  <c r="E141" i="43"/>
  <c r="D133" i="43"/>
  <c r="E133" i="43"/>
  <c r="D318" i="43"/>
  <c r="E318" i="43"/>
  <c r="D242" i="43"/>
  <c r="E242" i="43"/>
  <c r="D152" i="43"/>
  <c r="E152" i="43"/>
  <c r="D186" i="43"/>
  <c r="E186" i="43"/>
  <c r="D49" i="43"/>
  <c r="E49" i="43"/>
  <c r="D38" i="43"/>
  <c r="E38" i="43"/>
  <c r="D284" i="43"/>
  <c r="E284" i="43"/>
  <c r="D46" i="43"/>
  <c r="E46" i="43"/>
  <c r="D153" i="43"/>
  <c r="E153" i="43"/>
  <c r="D290" i="43"/>
  <c r="E290" i="43"/>
  <c r="D245" i="43"/>
  <c r="E245" i="43"/>
  <c r="D50" i="43"/>
  <c r="E50" i="43"/>
  <c r="D114" i="43"/>
  <c r="E114" i="43"/>
  <c r="D79" i="43"/>
  <c r="E79" i="43"/>
  <c r="D289" i="43"/>
  <c r="E289" i="43"/>
  <c r="D301" i="43"/>
  <c r="E301" i="43"/>
  <c r="D95" i="43"/>
  <c r="E95" i="43"/>
  <c r="D229" i="43"/>
  <c r="E229" i="43"/>
  <c r="D211" i="43"/>
  <c r="E211" i="43"/>
  <c r="D236" i="43"/>
  <c r="E236" i="43"/>
  <c r="D10" i="43"/>
  <c r="E10" i="43"/>
  <c r="D283" i="43"/>
  <c r="E283" i="43"/>
  <c r="D315" i="43"/>
  <c r="E315" i="43"/>
  <c r="D83" i="43"/>
  <c r="E83" i="43"/>
  <c r="D48" i="43"/>
  <c r="E48" i="43"/>
  <c r="D113" i="43"/>
  <c r="E113" i="43"/>
  <c r="D30" i="43"/>
  <c r="E30" i="43"/>
  <c r="D121" i="43"/>
  <c r="E121" i="43"/>
  <c r="D88" i="43"/>
  <c r="E88" i="43"/>
  <c r="D249" i="43"/>
  <c r="E249" i="43"/>
  <c r="D173" i="43"/>
  <c r="E173" i="43"/>
  <c r="D139" i="43"/>
  <c r="E139" i="43"/>
  <c r="D66" i="43"/>
  <c r="E66" i="43"/>
  <c r="D4" i="43"/>
  <c r="E4" i="43"/>
  <c r="D319" i="43"/>
  <c r="E319" i="43"/>
  <c r="D140" i="43"/>
  <c r="E140" i="43"/>
  <c r="D256" i="43"/>
  <c r="E256" i="43"/>
  <c r="D137" i="43"/>
  <c r="E137" i="43"/>
  <c r="D312" i="43"/>
  <c r="E312" i="43"/>
  <c r="D243" i="43"/>
  <c r="E243" i="43"/>
  <c r="D325" i="43"/>
  <c r="E325" i="43"/>
  <c r="D259" i="43"/>
  <c r="E259" i="43"/>
  <c r="D77" i="43"/>
  <c r="E77" i="43"/>
  <c r="D227" i="43"/>
  <c r="E227" i="43"/>
  <c r="D271" i="43"/>
  <c r="E271" i="43"/>
  <c r="D82" i="43"/>
  <c r="E82" i="43"/>
  <c r="D264" i="43"/>
  <c r="E264" i="43"/>
  <c r="D235" i="43"/>
  <c r="E235" i="43"/>
  <c r="D134" i="43"/>
  <c r="E134" i="43"/>
  <c r="D212" i="43"/>
  <c r="E212" i="43"/>
  <c r="D176" i="43"/>
  <c r="E176" i="43"/>
  <c r="D55" i="43"/>
  <c r="E55" i="43"/>
  <c r="D254" i="43"/>
  <c r="E254" i="43"/>
  <c r="D210" i="43"/>
  <c r="E210" i="43"/>
  <c r="D54" i="43"/>
  <c r="E54" i="43"/>
  <c r="D171" i="43"/>
  <c r="E171" i="43"/>
  <c r="D40" i="43"/>
  <c r="E40" i="43"/>
  <c r="D91" i="43"/>
  <c r="E91" i="43"/>
  <c r="D247" i="43"/>
  <c r="E247" i="43"/>
  <c r="D96" i="43"/>
  <c r="E96" i="43"/>
  <c r="D311" i="43"/>
  <c r="E311" i="43"/>
  <c r="D80" i="43"/>
  <c r="E80" i="43"/>
  <c r="D155" i="43"/>
  <c r="E155" i="43"/>
  <c r="D270" i="43"/>
  <c r="E270" i="43"/>
  <c r="D78" i="43"/>
  <c r="E78" i="43"/>
  <c r="D89" i="43"/>
  <c r="E89" i="43"/>
  <c r="D162" i="43"/>
  <c r="E162" i="43"/>
  <c r="D130" i="43"/>
  <c r="E130" i="43"/>
  <c r="D297" i="43"/>
  <c r="E297" i="43"/>
  <c r="D90" i="43"/>
  <c r="E90" i="43"/>
  <c r="D26" i="43"/>
  <c r="E26" i="43"/>
  <c r="D274" i="43"/>
  <c r="E274" i="43"/>
  <c r="D189" i="43"/>
  <c r="E189" i="43"/>
  <c r="D303" i="43"/>
  <c r="E303" i="43"/>
  <c r="D93" i="43"/>
  <c r="E93" i="43"/>
  <c r="D339" i="43"/>
  <c r="E339" i="43"/>
  <c r="D12" i="43"/>
  <c r="E12" i="43"/>
  <c r="D215" i="43"/>
  <c r="E215" i="43"/>
  <c r="D190" i="43"/>
  <c r="E190" i="43"/>
  <c r="D147" i="43"/>
  <c r="E147" i="43"/>
  <c r="D57" i="43"/>
  <c r="E57" i="43"/>
  <c r="D323" i="43"/>
  <c r="E323" i="43"/>
  <c r="D337" i="43"/>
  <c r="E337" i="43"/>
  <c r="D59" i="43"/>
  <c r="E59" i="43"/>
  <c r="D213" i="43"/>
  <c r="E213" i="43"/>
  <c r="D275" i="43"/>
  <c r="E275" i="43"/>
  <c r="D261" i="43"/>
  <c r="E261" i="43"/>
  <c r="D204" i="43"/>
  <c r="E204" i="43"/>
  <c r="D7" i="43"/>
  <c r="E7" i="43"/>
  <c r="D138" i="43"/>
  <c r="E138" i="43"/>
  <c r="D285" i="43"/>
  <c r="E285" i="43"/>
  <c r="D131" i="43"/>
  <c r="E131" i="43"/>
  <c r="D136" i="43"/>
  <c r="E136" i="43"/>
  <c r="D231" i="43"/>
  <c r="E231" i="43"/>
  <c r="D332" i="43"/>
  <c r="E332" i="43"/>
  <c r="D60" i="43"/>
  <c r="E60" i="43"/>
  <c r="D333" i="43"/>
  <c r="E333" i="43"/>
  <c r="D169" i="43"/>
  <c r="E169" i="43"/>
  <c r="D203" i="43"/>
  <c r="E203" i="43"/>
  <c r="D304" i="43"/>
  <c r="E304" i="43"/>
  <c r="D86" i="43"/>
  <c r="E86" i="43"/>
  <c r="D106" i="43"/>
  <c r="E106" i="43"/>
  <c r="D15" i="43"/>
  <c r="E15" i="43"/>
  <c r="D188" i="43"/>
  <c r="E188" i="43"/>
  <c r="D316" i="43"/>
  <c r="E316" i="43"/>
  <c r="D260" i="43"/>
  <c r="E260" i="43"/>
  <c r="D317" i="43"/>
  <c r="E317" i="43"/>
  <c r="D161" i="43"/>
  <c r="E161" i="43"/>
  <c r="D206" i="43"/>
  <c r="E206" i="43"/>
  <c r="D177" i="43"/>
  <c r="E177" i="43"/>
  <c r="D308" i="43"/>
  <c r="E308" i="43"/>
  <c r="D278" i="43"/>
  <c r="E278" i="43"/>
  <c r="D159" i="43"/>
  <c r="E159" i="43"/>
  <c r="D97" i="43"/>
  <c r="E97" i="43"/>
  <c r="D43" i="43"/>
  <c r="E43" i="43"/>
  <c r="D165" i="43"/>
  <c r="E165" i="43"/>
  <c r="D70" i="43"/>
  <c r="E70" i="43"/>
  <c r="D294" i="43"/>
  <c r="E294" i="43"/>
  <c r="D336" i="43"/>
  <c r="E336" i="43"/>
  <c r="D122" i="43"/>
  <c r="E122" i="43"/>
  <c r="D24" i="43"/>
  <c r="E24" i="43"/>
  <c r="D151" i="43"/>
  <c r="E151" i="43"/>
  <c r="D63" i="43"/>
  <c r="E63" i="43"/>
  <c r="D293" i="43"/>
  <c r="E293" i="43"/>
  <c r="D132" i="43"/>
  <c r="E132" i="43"/>
  <c r="D226" i="43"/>
  <c r="E226" i="43"/>
  <c r="D218" i="43"/>
  <c r="E218" i="43"/>
  <c r="D166" i="43"/>
  <c r="E166" i="43"/>
  <c r="D329" i="43"/>
  <c r="E329" i="43"/>
  <c r="D172" i="43"/>
  <c r="E172" i="43"/>
  <c r="D195" i="43"/>
  <c r="E195" i="43"/>
  <c r="D246" i="43"/>
  <c r="E246" i="43"/>
  <c r="D19" i="43"/>
  <c r="E19" i="43"/>
  <c r="D27" i="43"/>
  <c r="E27" i="43"/>
  <c r="D291" i="43"/>
  <c r="E291" i="43"/>
  <c r="D61" i="43"/>
  <c r="E61" i="43"/>
  <c r="D110" i="43"/>
  <c r="E110" i="43"/>
  <c r="D253" i="43"/>
  <c r="E253" i="43"/>
  <c r="D102" i="43"/>
  <c r="E102" i="43"/>
  <c r="D156" i="43"/>
  <c r="E156" i="43"/>
  <c r="D334" i="43"/>
  <c r="E334" i="43"/>
  <c r="D175" i="43"/>
  <c r="E175" i="43"/>
  <c r="D305" i="43"/>
  <c r="E305" i="43"/>
  <c r="D328" i="43"/>
  <c r="E328" i="43"/>
  <c r="D74" i="43"/>
  <c r="E74" i="43"/>
  <c r="D103" i="43"/>
  <c r="E103" i="43"/>
  <c r="D124" i="43"/>
  <c r="E124" i="43"/>
  <c r="D101" i="43"/>
  <c r="E101" i="43"/>
  <c r="D174" i="43"/>
  <c r="E174" i="43"/>
  <c r="D168" i="43"/>
  <c r="E168" i="43"/>
  <c r="D277" i="43"/>
  <c r="E277" i="43"/>
  <c r="E17" i="43"/>
  <c r="D17" i="4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E4"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2000000}" name="WorksheetConnection_Orders (1).csv!Table1" type="102" refreshedVersion="8" minRefreshableVersion="5">
    <extLst>
      <ext xmlns:x15="http://schemas.microsoft.com/office/spreadsheetml/2010/11/main" uri="{DE250136-89BD-433C-8126-D09CA5730AF9}">
        <x15:connection id="Table1">
          <x15:rangePr sourceName="_xlcn.WorksheetConnection_Orders1.csvTable1"/>
        </x15:connection>
      </ext>
    </extLst>
  </connection>
  <connection id="3" xr16:uid="{00000000-0015-0000-FFFF-FFFF03000000}" name="WorksheetConnection_Orders (1).csv!Table2" type="102" refreshedVersion="8" minRefreshableVersion="5">
    <extLst>
      <ext xmlns:x15="http://schemas.microsoft.com/office/spreadsheetml/2010/11/main" uri="{DE250136-89BD-433C-8126-D09CA5730AF9}">
        <x15:connection id="Table2">
          <x15:rangePr sourceName="_xlcn.WorksheetConnection_Orders1.csvTable2"/>
        </x15:connection>
      </ext>
    </extLst>
  </connection>
</connections>
</file>

<file path=xl/sharedStrings.xml><?xml version="1.0" encoding="utf-8"?>
<sst xmlns="http://schemas.openxmlformats.org/spreadsheetml/2006/main" count="8599" uniqueCount="940">
  <si>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</si>
  <si>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</si>
  <si>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</si>
  <si>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</si>
  <si>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</si>
  <si>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</si>
  <si>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</si>
  <si>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</si>
  <si>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</si>
  <si>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</si>
  <si>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</si>
  <si>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</si>
  <si>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</si>
  <si>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</si>
  <si>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</si>
  <si>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</si>
  <si>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</si>
  <si>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</si>
  <si>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</si>
  <si>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</si>
  <si>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</si>
  <si>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</si>
  <si>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</si>
  <si>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</si>
  <si>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</si>
  <si>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</si>
  <si>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</si>
  <si>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</si>
  <si>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</si>
  <si>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</si>
  <si>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</si>
  <si>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</si>
  <si>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</si>
  <si>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</si>
  <si>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</si>
  <si>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</si>
  <si>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</si>
  <si>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</si>
  <si>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</si>
  <si>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</si>
  <si>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</si>
  <si>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</si>
  <si>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</si>
  <si>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</si>
  <si>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</si>
  <si>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</si>
  <si>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</si>
  <si>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</si>
  <si>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</si>
  <si>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</si>
  <si>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</si>
  <si>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</si>
  <si>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</si>
  <si>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</si>
  <si>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</si>
  <si>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</si>
  <si>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</si>
  <si>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</si>
  <si>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</si>
  <si>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</si>
  <si>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</si>
  <si>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</si>
  <si>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</si>
  <si>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</si>
  <si>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</si>
  <si>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</si>
  <si>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</si>
  <si>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</si>
  <si>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</si>
  <si>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</si>
  <si>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</si>
  <si>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</si>
  <si>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</si>
  <si>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</si>
  <si>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</si>
  <si>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 xml:space="preserve">Kerala </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</si>
  <si>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</si>
  <si>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</si>
  <si>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</si>
  <si>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</si>
  <si>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</si>
  <si>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</si>
  <si>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</si>
  <si>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</si>
  <si>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</si>
  <si>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</si>
  <si>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</si>
  <si>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</si>
  <si>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</si>
  <si>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</si>
  <si>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</si>
  <si>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</si>
  <si>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</si>
  <si>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</si>
  <si>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</si>
  <si>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</si>
  <si>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</si>
  <si>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</si>
  <si>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</si>
  <si>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</si>
  <si>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</si>
  <si>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</si>
  <si>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</si>
  <si>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</si>
  <si>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</si>
  <si>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</si>
  <si>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</si>
  <si>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</si>
  <si>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</si>
  <si>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</si>
  <si>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</si>
  <si>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</si>
  <si>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</si>
  <si>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</si>
  <si>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</si>
  <si>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</si>
  <si>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</si>
  <si>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</si>
  <si>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</si>
  <si>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</si>
  <si>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</si>
  <si>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</si>
  <si>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</si>
  <si>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</si>
  <si>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</si>
  <si>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</si>
  <si>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</si>
  <si>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</si>
  <si>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</si>
  <si>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</si>
  <si>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</si>
  <si>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</si>
  <si>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</si>
  <si>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</si>
  <si>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</si>
  <si>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</si>
  <si>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</si>
  <si>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</si>
  <si>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</si>
  <si>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</si>
  <si>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</si>
  <si>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</si>
  <si>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</si>
  <si>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</si>
  <si>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</si>
  <si>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</si>
  <si>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</si>
  <si>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</si>
  <si>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</si>
  <si>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</si>
  <si>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</si>
  <si>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</si>
  <si>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</si>
  <si>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</si>
  <si>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</si>
  <si>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</si>
  <si>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</si>
  <si>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</si>
  <si>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</si>
  <si>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</si>
  <si>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</si>
  <si>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</si>
  <si>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</si>
  <si>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</si>
  <si>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</si>
  <si>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</si>
  <si>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</si>
  <si>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</si>
  <si>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</si>
  <si>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</si>
  <si>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</si>
  <si>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</si>
  <si>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</si>
  <si>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</si>
  <si>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</si>
  <si>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</si>
  <si>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</si>
  <si>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</si>
  <si>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</si>
  <si>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</si>
  <si>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</si>
  <si>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</si>
  <si>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</si>
  <si>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</si>
  <si>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</si>
  <si>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</si>
  <si>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</si>
  <si>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</si>
  <si>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</si>
  <si>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</si>
  <si>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</si>
  <si>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</si>
  <si>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</si>
  <si>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</si>
  <si>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</si>
  <si>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</si>
  <si>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</si>
  <si>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</si>
  <si>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</si>
  <si>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</si>
  <si>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</si>
  <si>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</si>
  <si>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</si>
  <si>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</si>
  <si>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</si>
  <si>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</si>
  <si>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</si>
  <si>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</si>
  <si>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</si>
  <si>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</si>
  <si>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</si>
  <si>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</si>
  <si>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</si>
  <si>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</si>
  <si>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</si>
  <si>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</si>
  <si>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</si>
  <si>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</si>
  <si>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</si>
  <si>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</si>
  <si>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</si>
  <si>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</si>
  <si>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</si>
  <si>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</si>
  <si>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</si>
  <si>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</si>
  <si>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</si>
  <si>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</si>
  <si>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</si>
  <si>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</si>
  <si>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</si>
  <si>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</si>
  <si>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</si>
  <si>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</si>
  <si>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</si>
  <si>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</si>
  <si>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</si>
  <si>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</si>
  <si>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</si>
  <si>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</si>
  <si>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</si>
  <si>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</si>
  <si>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</si>
  <si>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</si>
  <si>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</si>
  <si>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</si>
  <si>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</si>
  <si>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</si>
  <si>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</si>
  <si>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</si>
  <si>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</si>
  <si>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</si>
  <si>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</si>
  <si>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</si>
  <si>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</si>
  <si>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</si>
  <si>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</si>
  <si>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</si>
  <si>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</si>
  <si>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</si>
  <si>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</si>
  <si>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</si>
  <si>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</si>
  <si>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</si>
  <si>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</si>
  <si>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</si>
  <si>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</si>
  <si>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</si>
  <si>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</si>
  <si>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</si>
  <si>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</si>
  <si>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</si>
  <si>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</si>
  <si>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</si>
  <si>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</si>
  <si>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</si>
  <si>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</si>
  <si>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</si>
  <si>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</si>
  <si>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</si>
  <si>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</si>
  <si>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</si>
  <si>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</si>
  <si>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</si>
  <si>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</si>
  <si>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</si>
  <si>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</si>
  <si>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</si>
  <si>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</si>
  <si>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</si>
  <si>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</si>
  <si>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</si>
  <si>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</si>
  <si>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</si>
  <si>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</si>
  <si>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</si>
  <si>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</si>
  <si>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</si>
  <si>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</si>
  <si>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</si>
  <si>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</si>
  <si>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</si>
  <si>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</si>
  <si>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</si>
  <si>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</si>
  <si>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</si>
  <si>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</si>
  <si>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</si>
  <si>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</si>
  <si>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</si>
  <si>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</si>
  <si>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</si>
  <si>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</si>
  <si>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</si>
  <si>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</si>
  <si>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</si>
  <si>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</si>
  <si>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</si>
  <si>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</si>
  <si>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</si>
  <si>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</si>
  <si>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</si>
  <si>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</si>
  <si>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</si>
  <si>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</si>
  <si>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</si>
  <si>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</si>
  <si>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</si>
  <si>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</si>
  <si>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</si>
  <si>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</si>
  <si>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</si>
  <si>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</si>
  <si>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</si>
  <si>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</si>
  <si>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</si>
  <si>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</si>
  <si>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</si>
  <si>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</si>
  <si>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</si>
  <si>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</si>
  <si>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</si>
  <si>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</si>
  <si>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</si>
  <si>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</si>
  <si>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</si>
  <si>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</si>
  <si>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</si>
  <si>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</si>
  <si>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</si>
  <si>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</si>
  <si>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</si>
  <si>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</si>
  <si>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</si>
  <si>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</si>
  <si>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</si>
  <si>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</si>
  <si>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</si>
  <si>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</si>
  <si>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</si>
  <si>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</si>
  <si>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</si>
  <si>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</si>
  <si>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</si>
  <si>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</si>
  <si>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</si>
  <si>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</si>
  <si>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</si>
  <si>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</si>
  <si>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</si>
  <si>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</si>
  <si>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</si>
  <si>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</si>
  <si>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</si>
  <si>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</si>
  <si>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</si>
  <si>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</si>
  <si>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</si>
  <si>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</si>
  <si>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</si>
  <si>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</si>
  <si>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</si>
  <si>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</si>
  <si>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</si>
  <si>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</si>
  <si>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</si>
  <si>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</si>
  <si>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</si>
  <si>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</si>
  <si>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</si>
  <si>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</si>
  <si>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</si>
  <si>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</si>
  <si>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</si>
  <si>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</si>
  <si>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</si>
  <si>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</si>
  <si>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</si>
  <si>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</si>
  <si>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</si>
  <si>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</si>
  <si>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</si>
  <si>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</si>
  <si>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</si>
  <si>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</si>
  <si>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</si>
  <si>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</si>
  <si>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</si>
  <si>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</si>
  <si>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</si>
  <si>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</si>
  <si>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</si>
  <si>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</si>
  <si>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</si>
  <si>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</si>
  <si>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</si>
  <si>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</si>
  <si>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</si>
  <si>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</si>
  <si>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</si>
  <si>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</si>
  <si>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</si>
  <si>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</si>
  <si>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</si>
  <si>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</si>
  <si>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</si>
  <si>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</si>
  <si>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</si>
  <si>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</si>
  <si>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</si>
  <si>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</si>
  <si>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</si>
  <si>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</si>
  <si>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</si>
  <si>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</si>
  <si>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</si>
  <si>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</si>
  <si>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</si>
  <si>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</si>
  <si>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</si>
  <si>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</si>
  <si>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</si>
  <si>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</si>
  <si>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</si>
  <si>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</si>
  <si>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</si>
  <si>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</si>
  <si>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</si>
  <si>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</si>
  <si>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</si>
  <si>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</si>
  <si>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</si>
  <si>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</si>
  <si>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</si>
  <si>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</si>
  <si>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</si>
  <si>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</si>
  <si>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</si>
  <si>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</si>
  <si>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</si>
  <si>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</si>
  <si>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</si>
  <si>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</si>
  <si>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</si>
  <si>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</si>
  <si>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</si>
  <si>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</si>
  <si>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</si>
  <si>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</si>
  <si>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</si>
  <si>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</si>
  <si>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</si>
  <si>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</si>
  <si>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</si>
  <si>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</si>
  <si>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</si>
  <si>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</si>
  <si>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</si>
  <si>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</si>
  <si>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</si>
  <si>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</si>
  <si>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</si>
  <si>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</si>
  <si>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</si>
  <si>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</si>
  <si>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</si>
  <si>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</si>
  <si>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</si>
  <si>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</si>
  <si>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</si>
  <si>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</si>
  <si>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</si>
  <si>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</si>
  <si>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</si>
  <si>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</si>
  <si>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</si>
  <si>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</si>
  <si>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</si>
  <si>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</si>
  <si>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</si>
  <si>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</si>
  <si>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</si>
  <si>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</si>
  <si>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</si>
  <si>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</si>
  <si>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</si>
  <si>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</si>
  <si>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</si>
  <si>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</si>
  <si>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</si>
  <si>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</si>
  <si>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</si>
  <si>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</si>
  <si>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</si>
  <si>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</si>
  <si>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</si>
  <si>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</si>
  <si>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</si>
  <si>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</si>
  <si>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</si>
  <si>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</si>
  <si>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</si>
  <si>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</si>
  <si>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</si>
  <si>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</si>
  <si>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</si>
  <si>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</si>
  <si>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</si>
  <si>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</si>
  <si>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</si>
  <si>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</si>
  <si>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</si>
  <si>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</si>
  <si>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</si>
  <si>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</si>
  <si>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</si>
  <si>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</si>
  <si>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</si>
  <si>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</si>
  <si>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</si>
  <si>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</si>
  <si>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</si>
  <si>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</si>
  <si>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</si>
  <si>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</si>
  <si>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</si>
  <si>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</si>
  <si>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</si>
  <si>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</si>
  <si>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</si>
  <si>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</si>
  <si>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</si>
  <si>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</si>
  <si>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</si>
  <si>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</si>
  <si>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</si>
  <si>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</si>
  <si>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</si>
  <si>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</si>
  <si>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</si>
  <si>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</si>
  <si>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</si>
  <si>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</si>
  <si>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</si>
  <si>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</si>
  <si>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</si>
  <si>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</si>
  <si>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</si>
  <si>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</si>
  <si>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</si>
  <si>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</si>
  <si>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</si>
  <si>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</si>
  <si>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</si>
  <si>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</si>
  <si>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</si>
  <si>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</si>
  <si>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</si>
  <si>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</si>
  <si>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</si>
  <si>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</si>
  <si>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</si>
  <si>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</si>
  <si>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</si>
  <si>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</si>
  <si>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</si>
  <si>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</si>
  <si>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</si>
  <si>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</si>
  <si>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</si>
  <si>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</si>
  <si>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</si>
  <si>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</si>
  <si>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</si>
  <si>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</si>
  <si>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</si>
  <si>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</si>
  <si>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</si>
  <si>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</si>
  <si>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</si>
  <si>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</si>
  <si>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</si>
  <si>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</si>
  <si>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</si>
  <si>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</si>
  <si>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</si>
  <si>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</si>
  <si>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</si>
  <si>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</si>
  <si>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</si>
  <si>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</si>
  <si>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</si>
  <si>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</si>
  <si>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</si>
  <si>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</si>
  <si>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</si>
  <si>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</si>
  <si>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</si>
  <si>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</si>
  <si>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</si>
  <si>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</si>
  <si>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</si>
  <si>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</si>
  <si>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</si>
  <si>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</si>
  <si>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</si>
  <si>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</si>
  <si>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</si>
  <si>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</si>
  <si>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</si>
  <si>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</si>
  <si>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</si>
  <si>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</si>
  <si>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</si>
  <si>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</si>
  <si>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</si>
  <si>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</si>
  <si>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</si>
  <si>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</si>
  <si>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</si>
  <si>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</si>
  <si>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</si>
  <si>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</si>
  <si>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</si>
  <si>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</si>
  <si>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</si>
  <si>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</si>
  <si>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</si>
  <si>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</si>
  <si>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</si>
  <si>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</si>
  <si>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</si>
  <si>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</si>
  <si>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</si>
  <si>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</si>
  <si>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</si>
  <si>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</si>
  <si>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</si>
  <si>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</si>
  <si>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</si>
  <si>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</si>
  <si>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</si>
  <si>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</si>
  <si>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</si>
  <si>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</si>
  <si>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</si>
  <si>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</si>
  <si>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</si>
  <si>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</si>
  <si>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</si>
  <si>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</si>
  <si>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</si>
  <si>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</si>
  <si>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</si>
  <si>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</si>
  <si>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</si>
  <si>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</si>
  <si>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</si>
  <si>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</si>
  <si>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</si>
  <si>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</si>
  <si>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</si>
  <si>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</si>
  <si>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</si>
  <si>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</si>
  <si>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</si>
  <si>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</si>
  <si>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</si>
  <si>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</si>
  <si>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</si>
  <si>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</si>
  <si>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</si>
  <si>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</si>
  <si>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</si>
  <si>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</si>
  <si>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</si>
  <si>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</si>
  <si>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</si>
  <si>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</si>
  <si>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</si>
  <si>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</si>
  <si>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</si>
  <si>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</si>
  <si>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</si>
  <si>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</si>
  <si>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</si>
  <si>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</si>
  <si>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</si>
  <si>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</si>
  <si>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</si>
  <si>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</si>
  <si>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</si>
  <si>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</si>
  <si>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</si>
  <si>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</si>
  <si>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</si>
  <si>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</si>
  <si>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</si>
  <si>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</si>
  <si>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</si>
  <si>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</si>
  <si>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</si>
  <si>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</si>
  <si>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</si>
  <si>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</si>
  <si>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</si>
  <si>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</si>
  <si>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</si>
  <si>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</si>
  <si>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</si>
  <si>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</si>
  <si>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</si>
  <si>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</si>
  <si>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</si>
  <si>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</si>
  <si>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</si>
  <si>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</si>
  <si>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</si>
  <si>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</si>
  <si>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</si>
  <si>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</si>
  <si>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</si>
  <si>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</si>
  <si>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</si>
  <si>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</si>
  <si>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</si>
  <si>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</si>
  <si>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</si>
  <si>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</si>
  <si>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</si>
  <si>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</si>
  <si>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</si>
  <si>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</si>
  <si>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</si>
  <si>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</si>
  <si>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</si>
  <si>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</si>
  <si>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</si>
  <si>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</si>
  <si>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</si>
  <si>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</si>
  <si>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</si>
  <si>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</si>
  <si>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</si>
  <si>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</si>
  <si>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</si>
  <si>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</si>
  <si>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</si>
  <si>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</si>
  <si>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</si>
  <si>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</si>
  <si>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</si>
  <si>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</si>
  <si>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</si>
  <si>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</si>
  <si>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</si>
  <si>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</si>
  <si>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</si>
  <si>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</si>
  <si>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</si>
  <si>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</si>
  <si>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</si>
  <si>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</si>
  <si>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</si>
  <si>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</si>
  <si>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</si>
  <si>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</si>
  <si>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</si>
  <si>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</si>
  <si>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</si>
  <si>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</si>
  <si>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</si>
  <si>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</si>
  <si>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</si>
  <si>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</si>
  <si>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</si>
  <si>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</si>
  <si>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</si>
  <si>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</si>
  <si>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</si>
  <si>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</si>
  <si>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</si>
  <si>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</si>
  <si>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</si>
  <si>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</si>
  <si>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</si>
  <si>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</si>
  <si>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</si>
  <si>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</si>
  <si>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</si>
  <si>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</si>
  <si>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</si>
  <si>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</si>
  <si>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</si>
  <si>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</si>
  <si>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</si>
  <si>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</si>
  <si>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</si>
  <si>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</si>
  <si>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</si>
  <si>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</si>
  <si>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</si>
  <si>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</si>
  <si>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</si>
  <si>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</si>
  <si>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</si>
  <si>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</si>
  <si>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</si>
  <si>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</si>
  <si>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</si>
  <si>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</si>
  <si>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</si>
  <si>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</si>
  <si>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</si>
  <si>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</si>
  <si>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</si>
  <si>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</si>
  <si>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</si>
  <si>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</si>
  <si>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</si>
  <si>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</si>
  <si>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</si>
  <si>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</si>
  <si>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</si>
  <si>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</si>
  <si>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</si>
  <si>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</si>
  <si>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</si>
  <si>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</si>
  <si>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</si>
  <si>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</si>
  <si>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</si>
  <si>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</si>
  <si>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</si>
  <si>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</si>
  <si>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</si>
  <si>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</si>
  <si>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</si>
  <si>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</si>
  <si>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</si>
  <si>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</si>
  <si>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</si>
  <si>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</si>
  <si>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</si>
  <si>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</si>
  <si>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</si>
  <si>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</si>
  <si>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</si>
  <si>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</si>
  <si>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</si>
  <si>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</si>
  <si>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</si>
  <si>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</si>
  <si>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</si>
  <si>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</si>
  <si>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</si>
  <si>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</si>
  <si>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</si>
  <si>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</si>
  <si>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</si>
  <si>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</si>
  <si>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</si>
  <si>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</si>
  <si>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</si>
  <si>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</si>
  <si>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</si>
  <si>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</si>
  <si>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</si>
  <si>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</si>
  <si>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</si>
  <si>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</si>
  <si>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</si>
  <si>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</si>
  <si>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</si>
  <si>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</si>
  <si>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</si>
  <si>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</si>
  <si>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</si>
  <si>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</si>
  <si>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</si>
  <si>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</si>
  <si>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</si>
  <si>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</si>
  <si>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</si>
  <si>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</si>
  <si>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</si>
  <si>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</si>
  <si>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</si>
  <si>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</si>
  <si>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</si>
  <si>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</si>
  <si>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</si>
  <si>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</si>
  <si>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</si>
  <si>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Grand Total</t>
  </si>
  <si>
    <t>Jan</t>
  </si>
  <si>
    <t>Feb</t>
  </si>
  <si>
    <t>Mar</t>
  </si>
  <si>
    <t>Apr</t>
  </si>
  <si>
    <t>May</t>
  </si>
  <si>
    <t>Jun</t>
  </si>
  <si>
    <t>Jul</t>
  </si>
  <si>
    <t>Aug</t>
  </si>
  <si>
    <t>Sep</t>
  </si>
  <si>
    <t>Oct</t>
  </si>
  <si>
    <t>Nov</t>
  </si>
  <si>
    <t>Dec</t>
  </si>
  <si>
    <t>Sum of Amount</t>
  </si>
  <si>
    <t>Row Labels</t>
  </si>
  <si>
    <t>Sum of Profit</t>
  </si>
  <si>
    <t>Sum of Quantity</t>
  </si>
  <si>
    <t>Cost</t>
  </si>
  <si>
    <t>Avg Price</t>
  </si>
  <si>
    <t>Sum of Cost</t>
  </si>
  <si>
    <t>Column Labels</t>
  </si>
  <si>
    <t>Count of Order ID</t>
  </si>
  <si>
    <t>Kerala</t>
  </si>
  <si>
    <t>Revenue</t>
  </si>
  <si>
    <t>Customer</t>
  </si>
  <si>
    <t>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</si>
</sst>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409]* #,##0.00_ ;_-[$$-409]* \-#,##0.00\ ;_-[$$-409]* &quot;-&quot;??_ ;_-@_ "/>
    <numFmt numFmtId="165" formatCode="_-[$$-409]* #,##0.0_ ;_-[$$-409]* \-#,##0.0\ ;_-[$$-409]* &quot;-&quot;??_ ;_-@_ "/>
    <numFmt numFmtId="166" formatCode="_-[$$-409]* #,##0_ ;_-[$$-409]* \-#,##0\ ;_-[$$-409]* &quot;-&quot;??_ ;_-@_ "/>
    <numFmt numFmtId="167" formatCode="_-[$$-409]* #,\k\ ;_-[$$-409]* \-#,##0.00\ ;_-[$$-409]* &quot;-&quot;??_ ;_-@_ "/>
    <numFmt numFmtId="168" formatCode="[$$-409]* #,\K\ ;_-[$$-409]* \-#,##0\ ;_-[$$-409]* &quot;-&quot;_ ;_-@_ "/>
    <numFmt numFmtId="169" formatCode="0.0%"/>
    <numFmt numFmtId="170" formatCode="_-[$$-409]* #,\K;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8" tint="-0.499984740745262"/>
        <bgColor indexed="64"/>
      </patternFill>
    </fill>
    <fill>
      <patternFill patternType="solid">
        <fgColor theme="5" tint="0.39997558519241921"/>
        <bgColor indexed="64"/>
      </patternFill>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34" borderId="0" xfId="0" applyFill="1"/>
    <xf numFmtId="164" fontId="0" fillId="0" borderId="0" xfId="0" applyNumberFormat="1"/>
    <xf numFmtId="165" fontId="0" fillId="0" borderId="0" xfId="0" applyNumberFormat="1"/>
    <xf numFmtId="166" fontId="0" fillId="0" borderId="0" xfId="0" applyNumberFormat="1"/>
    <xf numFmtId="0" fontId="0" fillId="35" borderId="0" xfId="0" applyFill="1"/>
    <xf numFmtId="0" fontId="0" fillId="36" borderId="0" xfId="0" applyFill="1"/>
    <xf numFmtId="167" fontId="0" fillId="0" borderId="0" xfId="0" applyNumberFormat="1"/>
    <xf numFmtId="167" fontId="16" fillId="33" borderId="10" xfId="0" applyNumberFormat="1" applyFont="1" applyFill="1" applyBorder="1"/>
    <xf numFmtId="169" fontId="0" fillId="0" borderId="0" xfId="0" applyNumberFormat="1"/>
    <xf numFmtId="0" fontId="0" fillId="37" borderId="0" xfId="0" applyFill="1"/>
    <xf numFmtId="0" fontId="0" fillId="37" borderId="0" xfId="0" applyFont="1" applyFill="1"/>
    <xf numFmtId="168" fontId="0" fillId="37" borderId="0" xfId="0" applyNumberFormat="1" applyFill="1"/>
    <xf numFmtId="170" fontId="0" fillId="0" borderId="0" xfId="0" applyNumberFormat="1"/>
    <xf numFmtId="0" fontId="17" fillId="38"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9" formatCode="dd/mm/yyyy"/>
    </dxf>
    <dxf>
      <font>
        <color rgb="FF006100"/>
      </font>
      <fill>
        <patternFill>
          <bgColor rgb="FFC6EFCE"/>
        </patternFill>
      </fill>
    </dxf>
    <dxf>
      <numFmt numFmtId="167" formatCode="_-[$$-409]* #,\k\ ;_-[$$-409]* \-#,##0.00\ ;_-[$$-409]* &quot;-&quot;??_ ;_-@_ "/>
    </dxf>
    <dxf>
      <numFmt numFmtId="166" formatCode="_-[$$-409]* #,##0_ ;_-[$$-409]* \-#,##0\ ;_-[$$-409]* &quot;-&quot;??_ ;_-@_ "/>
    </dxf>
    <dxf>
      <numFmt numFmtId="167" formatCode="_-[$$-409]* #,\k\ ;_-[$$-409]* \-#,##0.00\ ;_-[$$-409]* &quot;-&quot;??_ ;_-@_ "/>
    </dxf>
    <dxf>
      <numFmt numFmtId="164" formatCode="_-[$$-409]* #,##0.00_ ;_-[$$-409]* \-#,##0.00\ ;_-[$$-409]* &quot;-&quot;??_ ;_-@_ "/>
    </dxf>
    <dxf>
      <numFmt numFmtId="167" formatCode="_-[$$-409]* #,\k\ ;_-[$$-409]* \-#,##0.00\ ;_-[$$-409]* &quot;-&quot;??_ ;_-@_ "/>
    </dxf>
    <dxf>
      <numFmt numFmtId="164" formatCode="_-[$$-409]* #,##0.00_ ;_-[$$-409]* \-#,##0.00\ ;_-[$$-409]* &quot;-&quot;??_ ;_-@_ "/>
    </dxf>
    <dxf>
      <numFmt numFmtId="164" formatCode="_-[$$-409]* #,##0.00_ ;_-[$$-409]* \-#,##0.00\ ;_-[$$-409]* &quot;-&quot;??_ ;_-@_ "/>
    </dxf>
    <dxf>
      <font>
        <b/>
        <i val="0"/>
        <sz val="10"/>
        <color theme="5" tint="0.39988402966399123"/>
        <name val="Arial"/>
        <family val="2"/>
        <scheme val="none"/>
      </font>
      <fill>
        <patternFill patternType="none">
          <bgColor auto="1"/>
        </patternFill>
      </fill>
      <border diagonalUp="0" diagonalDown="0">
        <left/>
        <right/>
        <top/>
        <bottom/>
        <vertical/>
        <horizontal/>
      </border>
    </dxf>
    <dxf>
      <font>
        <sz val="8"/>
        <name val="Arial"/>
        <family val="2"/>
        <scheme val="none"/>
      </font>
      <fill>
        <patternFill>
          <bgColor theme="0"/>
        </patternFill>
      </fill>
      <border diagonalUp="0" diagonalDown="0">
        <left/>
        <right/>
        <top/>
        <bottom/>
        <vertical/>
        <horizontal/>
      </border>
    </dxf>
    <dxf>
      <fill>
        <patternFill>
          <bgColor theme="0"/>
        </patternFill>
      </fill>
    </dxf>
    <dxf>
      <fill>
        <patternFill>
          <bgColor rgb="FF9999FF"/>
        </patternFill>
      </fill>
    </dxf>
  </dxfs>
  <tableStyles count="4" defaultTableStyle="TableStyleMedium2" defaultPivotStyle="PivotStyleLight16">
    <tableStyle name="Slicer Style 1" pivot="0" table="0" count="1" xr9:uid="{00000000-0011-0000-FFFF-FFFF00000000}">
      <tableStyleElement type="wholeTable" dxfId="16"/>
    </tableStyle>
    <tableStyle name="Slicer Style 2" pivot="0" table="0" count="1" xr9:uid="{00000000-0011-0000-FFFF-FFFF01000000}">
      <tableStyleElement type="wholeTable" dxfId="15"/>
    </tableStyle>
    <tableStyle name="Slicer Style 3" pivot="0" table="0" count="1" xr9:uid="{86B19E56-56FE-4F3C-B058-79C338E76BE2}">
      <tableStyleElement type="headerRow" dxfId="14"/>
    </tableStyle>
    <tableStyle name="Slicer Style 4" pivot="0" table="0" count="4" xr9:uid="{B956B965-60CE-4CB7-B4DF-01C66BF14AA0}">
      <tableStyleElement type="headerRow" dxfId="13"/>
    </tableStyle>
  </tableStyles>
  <colors>
    <mruColors>
      <color rgb="FF9999FF"/>
      <color rgb="FF960000"/>
      <color rgb="FF500F8B"/>
      <color rgb="FFF074C1"/>
      <color rgb="FFEA3AA7"/>
    </mruColors>
  </colors>
  <extLst>
    <ext xmlns:x14="http://schemas.microsoft.com/office/spreadsheetml/2009/9/main" uri="{46F421CA-312F-682f-3DD2-61675219B42D}">
      <x14:dxfs count="3">
        <dxf>
          <font>
            <sz val="10"/>
            <name val="Arial"/>
            <family val="2"/>
            <scheme val="none"/>
          </font>
          <fill>
            <patternFill>
              <bgColor theme="5" tint="0.79998168889431442"/>
            </patternFill>
          </fill>
          <border diagonalUp="0" diagonalDown="0">
            <left/>
            <right/>
            <top/>
            <bottom/>
            <vertical/>
            <horizontal/>
          </border>
        </dxf>
        <dxf>
          <font>
            <sz val="10"/>
            <name val="Arial"/>
            <family val="2"/>
            <scheme val="none"/>
          </font>
          <fill>
            <patternFill>
              <bgColor theme="0"/>
            </patternFill>
          </fill>
          <border diagonalUp="0" diagonalDown="0">
            <left/>
            <right/>
            <top/>
            <bottom/>
            <vertical/>
            <horizontal/>
          </border>
        </dxf>
        <dxf>
          <font>
            <sz val="10"/>
            <name val="Arial"/>
            <family val="2"/>
            <scheme val="none"/>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ustomXml" Target="../customXml/item1.xml"/><Relationship Id="rId21" Type="http://schemas.openxmlformats.org/officeDocument/2006/relationships/pivotCacheDefinition" Target="pivotCache/pivotCacheDefinition5.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3.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microsoft.com/office/2007/relationships/slicerCache" Target="slicerCaches/slicerCache1.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Trend!PivotTable8</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400">
                <a:latin typeface="Arial" panose="020B0604020202020204" pitchFamily="34" charset="0"/>
                <a:cs typeface="Arial" panose="020B0604020202020204" pitchFamily="34" charset="0"/>
              </a:rPr>
              <a:t>Revenue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2060"/>
            </a:solidFill>
            <a:round/>
          </a:ln>
          <a:effectLst/>
        </c:spPr>
        <c:marker>
          <c:symbol val="none"/>
        </c:marker>
        <c:dLbl>
          <c:idx val="0"/>
          <c:numFmt formatCode="[$$-409]#,##0\k" sourceLinked="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j-lt"/>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Trend'!$B$3</c:f>
              <c:strCache>
                <c:ptCount val="1"/>
                <c:pt idx="0">
                  <c:v>Total</c:v>
                </c:pt>
              </c:strCache>
            </c:strRef>
          </c:tx>
          <c:spPr>
            <a:ln w="28575" cap="rnd">
              <a:solidFill>
                <a:srgbClr val="002060"/>
              </a:solidFill>
              <a:round/>
            </a:ln>
            <a:effectLst/>
          </c:spPr>
          <c:marker>
            <c:symbol val="none"/>
          </c:marker>
          <c:dLbls>
            <c:numFmt formatCode="[$$-409]#,##0\k" sourceLinked="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j-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Trend'!$B$4:$B$16</c:f>
              <c:numCache>
                <c:formatCode>_-[$$-409]* #,\k\ ;_-[$$-409]* \-#,##0.00\ ;_-[$$-409]* "-"??_ ;_-@_ </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B890-4A59-B237-39B1F745F4E4}"/>
            </c:ext>
          </c:extLst>
        </c:ser>
        <c:dLbls>
          <c:dLblPos val="t"/>
          <c:showLegendKey val="0"/>
          <c:showVal val="1"/>
          <c:showCatName val="0"/>
          <c:showSerName val="0"/>
          <c:showPercent val="0"/>
          <c:showBubbleSize val="0"/>
        </c:dLbls>
        <c:smooth val="0"/>
        <c:axId val="457045952"/>
        <c:axId val="457039296"/>
      </c:lineChart>
      <c:catAx>
        <c:axId val="45704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j-lt"/>
                <a:ea typeface="+mn-ea"/>
                <a:cs typeface="Arial" panose="020B0604020202020204" pitchFamily="34" charset="0"/>
              </a:defRPr>
            </a:pPr>
            <a:endParaRPr lang="en-US"/>
          </a:p>
        </c:txPr>
        <c:crossAx val="457039296"/>
        <c:crosses val="autoZero"/>
        <c:auto val="1"/>
        <c:lblAlgn val="ctr"/>
        <c:lblOffset val="100"/>
        <c:noMultiLvlLbl val="0"/>
      </c:catAx>
      <c:valAx>
        <c:axId val="457039296"/>
        <c:scaling>
          <c:orientation val="minMax"/>
        </c:scaling>
        <c:delete val="0"/>
        <c:axPos val="l"/>
        <c:numFmt formatCode="[$$-409]#,##0\k"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j-lt"/>
                <a:ea typeface="+mn-ea"/>
                <a:cs typeface="Arial" panose="020B0604020202020204" pitchFamily="34" charset="0"/>
              </a:defRPr>
            </a:pPr>
            <a:endParaRPr lang="en-US"/>
          </a:p>
        </c:txPr>
        <c:crossAx val="45704595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chemeClr val="tx1"/>
          </a:solidFill>
          <a:latin typeface="+mj-lt"/>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[Project_Excel.xlsx]Profit Trend!PivotTable12</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b="1">
                <a:solidFill>
                  <a:srgbClr val="002060"/>
                </a:solidFill>
                <a:latin typeface="Arial" panose="020B0604020202020204" pitchFamily="34" charset="0"/>
                <a:cs typeface="Arial" panose="020B0604020202020204" pitchFamily="34" charset="0"/>
              </a:rPr>
              <a:t>Profit</a:t>
            </a:r>
            <a:r>
              <a:rPr lang="en-US" b="1" baseline="0">
                <a:solidFill>
                  <a:srgbClr val="002060"/>
                </a:solidFill>
                <a:latin typeface="Arial" panose="020B0604020202020204" pitchFamily="34" charset="0"/>
                <a:cs typeface="Arial" panose="020B0604020202020204" pitchFamily="34" charset="0"/>
              </a:rPr>
              <a:t> Trend</a:t>
            </a:r>
            <a:endParaRPr lang="en-US" b="1">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83814523184605E-2"/>
          <c:y val="0.13686863243910266"/>
          <c:w val="0.87318285214348201"/>
          <c:h val="0.76212130672023115"/>
        </c:manualLayout>
      </c:layout>
      <c:lineChart>
        <c:grouping val="standard"/>
        <c:varyColors val="0"/>
        <c:ser>
          <c:idx val="0"/>
          <c:order val="0"/>
          <c:tx>
            <c:strRef>
              <c:f>'Profit Trend'!$B$3</c:f>
              <c:strCache>
                <c:ptCount val="1"/>
                <c:pt idx="0">
                  <c:v>Total</c:v>
                </c:pt>
              </c:strCache>
            </c:strRef>
          </c:tx>
          <c:spPr>
            <a:ln w="28575" cap="rnd">
              <a:solidFill>
                <a:schemeClr val="accent5">
                  <a:lumMod val="50000"/>
                </a:schemeClr>
              </a:solidFill>
              <a:round/>
            </a:ln>
            <a:effectLst/>
          </c:spPr>
          <c:marker>
            <c:symbol val="none"/>
          </c:marker>
          <c:dLbls>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Trend'!$B$4:$B$16</c:f>
              <c:numCache>
                <c:formatCode>_-[$$-409]* #,\k\ ;_-[$$-409]* \-#,##0.00\ ;_-[$$-409]* "-"??_ ;_-@_ </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0-A1EF-441F-9CC1-D8725D9121B0}"/>
            </c:ext>
          </c:extLst>
        </c:ser>
        <c:dLbls>
          <c:dLblPos val="t"/>
          <c:showLegendKey val="0"/>
          <c:showVal val="1"/>
          <c:showCatName val="0"/>
          <c:showSerName val="0"/>
          <c:showPercent val="0"/>
          <c:showBubbleSize val="0"/>
        </c:dLbls>
        <c:smooth val="0"/>
        <c:axId val="159333007"/>
        <c:axId val="159336335"/>
      </c:lineChart>
      <c:catAx>
        <c:axId val="15933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6335"/>
        <c:crosses val="autoZero"/>
        <c:auto val="1"/>
        <c:lblAlgn val="ctr"/>
        <c:lblOffset val="100"/>
        <c:noMultiLvlLbl val="0"/>
      </c:catAx>
      <c:valAx>
        <c:axId val="159336335"/>
        <c:scaling>
          <c:orientation val="minMax"/>
        </c:scaling>
        <c:delete val="0"/>
        <c:axPos val="l"/>
        <c:numFmt formatCode="[$$-409]#,##0\k\ ;[Red][$$-4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300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[Project_Excel.xlsx]QTY Trend!PivotTable14</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b="1">
                <a:solidFill>
                  <a:srgbClr val="002060"/>
                </a:solidFill>
                <a:latin typeface="Arial" panose="020B0604020202020204" pitchFamily="34" charset="0"/>
                <a:cs typeface="Arial" panose="020B0604020202020204" pitchFamily="34" charset="0"/>
              </a:rPr>
              <a:t>Quantity</a:t>
            </a:r>
            <a:r>
              <a:rPr lang="en-US" b="1" baseline="0">
                <a:solidFill>
                  <a:srgbClr val="002060"/>
                </a:solidFill>
                <a:latin typeface="Arial" panose="020B0604020202020204" pitchFamily="34" charset="0"/>
                <a:cs typeface="Arial" panose="020B0604020202020204" pitchFamily="34" charset="0"/>
              </a:rPr>
              <a:t> Trend</a:t>
            </a:r>
            <a:endParaRPr lang="en-US" b="1">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layout>
            <c:manualLayout>
              <c:x val="-3.4277777777777775E-2"/>
              <c:y val="-8.7027427027293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layout>
            <c:manualLayout>
              <c:x val="-4.2611111111111113E-2"/>
              <c:y val="-8.2052304598149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layout>
            <c:manualLayout>
              <c:x val="-4.2611111111111113E-2"/>
              <c:y val="-8.2052304598149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layout>
            <c:manualLayout>
              <c:x val="-3.4277777777777775E-2"/>
              <c:y val="-8.7027427027293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2060"/>
            </a:solidFill>
            <a:round/>
          </a:ln>
          <a:effectLst/>
        </c:spPr>
        <c:marker>
          <c:symbol val="none"/>
        </c:marker>
        <c:dLbl>
          <c:idx val="0"/>
          <c:layout>
            <c:manualLayout>
              <c:x val="-4.2611111111111113E-2"/>
              <c:y val="-8.2052304598149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layout>
            <c:manualLayout>
              <c:x val="-3.4277777777777775E-2"/>
              <c:y val="-8.7027427027293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'QTY Trend'!$B$3</c:f>
              <c:strCache>
                <c:ptCount val="1"/>
                <c:pt idx="0">
                  <c:v>Total</c:v>
                </c:pt>
              </c:strCache>
            </c:strRef>
          </c:tx>
          <c:spPr>
            <a:ln w="28575" cap="rnd">
              <a:solidFill>
                <a:srgbClr val="002060"/>
              </a:solidFill>
              <a:round/>
            </a:ln>
            <a:effectLst/>
          </c:spPr>
          <c:marker>
            <c:symbol val="none"/>
          </c:marker>
          <c:dPt>
            <c:idx val="1"/>
            <c:marker>
              <c:symbol val="none"/>
            </c:marker>
            <c:bubble3D val="0"/>
            <c:extLst>
              <c:ext xmlns:c16="http://schemas.microsoft.com/office/drawing/2014/chart" uri="{C3380CC4-5D6E-409C-BE32-E72D297353CC}">
                <c16:uniqueId val="{00000000-6776-4820-97FE-1AC74E382CDC}"/>
              </c:ext>
            </c:extLst>
          </c:dPt>
          <c:dPt>
            <c:idx val="3"/>
            <c:marker>
              <c:symbol val="none"/>
            </c:marker>
            <c:bubble3D val="0"/>
            <c:extLst>
              <c:ext xmlns:c16="http://schemas.microsoft.com/office/drawing/2014/chart" uri="{C3380CC4-5D6E-409C-BE32-E72D297353CC}">
                <c16:uniqueId val="{00000001-6776-4820-97FE-1AC74E382CDC}"/>
              </c:ext>
            </c:extLst>
          </c:dPt>
          <c:dLbls>
            <c:dLbl>
              <c:idx val="1"/>
              <c:layout>
                <c:manualLayout>
                  <c:x val="-4.2611111111111113E-2"/>
                  <c:y val="-8.2052304598149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76-4820-97FE-1AC74E382CDC}"/>
                </c:ext>
              </c:extLst>
            </c:dLbl>
            <c:dLbl>
              <c:idx val="3"/>
              <c:layout>
                <c:manualLayout>
                  <c:x val="-3.4277777777777775E-2"/>
                  <c:y val="-8.70274270272938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76-4820-97FE-1AC74E382C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'QTY Trend'!$B$4:$B$16</c:f>
              <c:numCache>
                <c:formatCode>General</c:formatCode>
                <c:ptCount val="12"/>
                <c:pt idx="0">
                  <c:v>745</c:v>
                </c:pt>
                <c:pt idx="1">
                  <c:v>512</c:v>
                </c:pt>
                <c:pt idx="2">
                  <c:v>751</c:v>
                </c:pt>
                <c:pt idx="3">
                  <c:v>389</c:v>
                </c:pt>
                <c:pt idx="4">
                  <c:v>423</c:v>
                </c:pt>
                <c:pt idx="5">
                  <c:v>369</c:v>
                </c:pt>
                <c:pt idx="6">
                  <c:v>240</c:v>
                </c:pt>
                <c:pt idx="7">
                  <c:v>446</c:v>
                </c:pt>
                <c:pt idx="8">
                  <c:v>331</c:v>
                </c:pt>
                <c:pt idx="9">
                  <c:v>419</c:v>
                </c:pt>
                <c:pt idx="10">
                  <c:v>578</c:v>
                </c:pt>
                <c:pt idx="11">
                  <c:v>412</c:v>
                </c:pt>
              </c:numCache>
            </c:numRef>
          </c:val>
          <c:smooth val="0"/>
          <c:extLst>
            <c:ext xmlns:c16="http://schemas.microsoft.com/office/drawing/2014/chart" uri="{C3380CC4-5D6E-409C-BE32-E72D297353CC}">
              <c16:uniqueId val="{00000002-6776-4820-97FE-1AC74E382CDC}"/>
            </c:ext>
          </c:extLst>
        </c:ser>
        <c:dLbls>
          <c:dLblPos val="t"/>
          <c:showLegendKey val="0"/>
          <c:showVal val="1"/>
          <c:showCatName val="0"/>
          <c:showSerName val="0"/>
          <c:showPercent val="0"/>
          <c:showBubbleSize val="0"/>
        </c:dLbls>
        <c:smooth val="0"/>
        <c:axId val="1638125808"/>
        <c:axId val="1638127056"/>
      </c:lineChart>
      <c:catAx>
        <c:axId val="163812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127056"/>
        <c:crosses val="autoZero"/>
        <c:auto val="1"/>
        <c:lblAlgn val="ctr"/>
        <c:lblOffset val="100"/>
        <c:noMultiLvlLbl val="0"/>
      </c:catAx>
      <c:valAx>
        <c:axId val="163812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12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Trend!PivotTable8</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400">
                <a:latin typeface="Arial" panose="020B0604020202020204" pitchFamily="34" charset="0"/>
                <a:cs typeface="Arial" panose="020B0604020202020204" pitchFamily="34" charset="0"/>
              </a:rPr>
              <a:t>Revenue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j-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2060"/>
            </a:solidFill>
            <a:round/>
          </a:ln>
          <a:effectLst/>
        </c:spPr>
        <c:marker>
          <c:symbol val="none"/>
        </c:marker>
        <c:dLbl>
          <c:idx val="0"/>
          <c:numFmt formatCode="[$$-409]#,##0\k" sourceLinked="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j-lt"/>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2060"/>
            </a:solidFill>
            <a:round/>
          </a:ln>
          <a:effectLst/>
        </c:spPr>
        <c:marker>
          <c:symbol val="none"/>
        </c:marker>
        <c:dLbl>
          <c:idx val="0"/>
          <c:numFmt formatCode="[$$-409]#,##0\k" sourceLinked="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j-lt"/>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002060"/>
            </a:solidFill>
            <a:round/>
          </a:ln>
          <a:effectLst/>
        </c:spPr>
        <c:marker>
          <c:symbol val="none"/>
        </c:marker>
        <c:dLbl>
          <c:idx val="0"/>
          <c:numFmt formatCode="[$$-409]#,##0\k"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Trend'!$B$3</c:f>
              <c:strCache>
                <c:ptCount val="1"/>
                <c:pt idx="0">
                  <c:v>Total</c:v>
                </c:pt>
              </c:strCache>
            </c:strRef>
          </c:tx>
          <c:spPr>
            <a:ln w="28575" cap="rnd">
              <a:solidFill>
                <a:srgbClr val="002060"/>
              </a:solidFill>
              <a:round/>
            </a:ln>
            <a:effectLst/>
          </c:spPr>
          <c:marker>
            <c:symbol val="none"/>
          </c:marker>
          <c:dLbls>
            <c:numFmt formatCode="[$$-409]#,##0\k" sourceLinked="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Trend'!$B$4:$B$16</c:f>
              <c:numCache>
                <c:formatCode>_-[$$-409]* #,\k\ ;_-[$$-409]* \-#,##0.00\ ;_-[$$-409]* "-"??_ ;_-@_ </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0"/>
          <c:extLst>
            <c:ext xmlns:c16="http://schemas.microsoft.com/office/drawing/2014/chart" uri="{C3380CC4-5D6E-409C-BE32-E72D297353CC}">
              <c16:uniqueId val="{00000000-BFCA-4266-9B0B-EAA64AF8A421}"/>
            </c:ext>
          </c:extLst>
        </c:ser>
        <c:dLbls>
          <c:dLblPos val="t"/>
          <c:showLegendKey val="0"/>
          <c:showVal val="1"/>
          <c:showCatName val="0"/>
          <c:showSerName val="0"/>
          <c:showPercent val="0"/>
          <c:showBubbleSize val="0"/>
        </c:dLbls>
        <c:smooth val="0"/>
        <c:axId val="457045952"/>
        <c:axId val="457039296"/>
      </c:lineChart>
      <c:catAx>
        <c:axId val="45704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j-lt"/>
                <a:ea typeface="+mn-ea"/>
                <a:cs typeface="Arial" panose="020B0604020202020204" pitchFamily="34" charset="0"/>
              </a:defRPr>
            </a:pPr>
            <a:endParaRPr lang="en-US"/>
          </a:p>
        </c:txPr>
        <c:crossAx val="457039296"/>
        <c:crosses val="autoZero"/>
        <c:auto val="1"/>
        <c:lblAlgn val="ctr"/>
        <c:lblOffset val="100"/>
        <c:noMultiLvlLbl val="0"/>
      </c:catAx>
      <c:valAx>
        <c:axId val="457039296"/>
        <c:scaling>
          <c:orientation val="minMax"/>
        </c:scaling>
        <c:delete val="0"/>
        <c:axPos val="l"/>
        <c:numFmt formatCode="[$$-4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j-lt"/>
                <a:ea typeface="+mn-ea"/>
                <a:cs typeface="Arial" panose="020B0604020202020204" pitchFamily="34" charset="0"/>
              </a:defRPr>
            </a:pPr>
            <a:endParaRPr lang="en-US"/>
          </a:p>
        </c:txPr>
        <c:crossAx val="45704595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tx1"/>
          </a:solidFill>
          <a:latin typeface="+mj-lt"/>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[Project_Excel.xlsx]Cost Trend!PivotTable16</c:name>
    <c:fmtId val="2"/>
  </c:pivotSource>
  <c:chart>
    <c:title>
      <c:tx>
        <c:rich>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b="1">
                <a:solidFill>
                  <a:srgbClr val="002060"/>
                </a:solidFill>
                <a:latin typeface="Arial" panose="020B0604020202020204" pitchFamily="34" charset="0"/>
                <a:cs typeface="Arial" panose="020B0604020202020204" pitchFamily="34" charset="0"/>
              </a:rPr>
              <a:t>Cost</a:t>
            </a:r>
            <a:r>
              <a:rPr lang="en-US" b="1" baseline="0">
                <a:solidFill>
                  <a:srgbClr val="002060"/>
                </a:solidFill>
                <a:latin typeface="Arial" panose="020B0604020202020204" pitchFamily="34" charset="0"/>
                <a:cs typeface="Arial" panose="020B0604020202020204" pitchFamily="34" charset="0"/>
              </a:rPr>
              <a:t> Trend</a:t>
            </a:r>
            <a:endParaRPr lang="en-US" b="1">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rgbClr val="960000"/>
            </a:solidFill>
            <a:round/>
          </a:ln>
          <a:effectLst/>
        </c:spPr>
        <c:marker>
          <c:symbol val="none"/>
        </c:marker>
        <c:dLbl>
          <c:idx val="0"/>
          <c:numFmt formatCode="[$$-4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60000"/>
            </a:solidFill>
            <a:round/>
          </a:ln>
          <a:effectLst/>
        </c:spPr>
        <c:marker>
          <c:symbol val="none"/>
        </c:marker>
      </c:pivotFmt>
      <c:pivotFmt>
        <c:idx val="2"/>
        <c:spPr>
          <a:solidFill>
            <a:schemeClr val="accent1"/>
          </a:solidFill>
          <a:ln w="28575" cap="rnd">
            <a:solidFill>
              <a:srgbClr val="960000"/>
            </a:solidFill>
            <a:round/>
          </a:ln>
          <a:effectLst/>
        </c:spPr>
        <c:marker>
          <c:symbol val="none"/>
        </c:marker>
        <c:dLbl>
          <c:idx val="0"/>
          <c:numFmt formatCode="[$$-4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960000"/>
            </a:solidFill>
            <a:round/>
          </a:ln>
          <a:effectLst/>
        </c:spPr>
        <c:marker>
          <c:symbol val="none"/>
        </c:marker>
        <c:dLbl>
          <c:idx val="0"/>
          <c:numFmt formatCode="[$$-4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'Cost Trend'!$B$3</c:f>
              <c:strCache>
                <c:ptCount val="1"/>
                <c:pt idx="0">
                  <c:v>Total</c:v>
                </c:pt>
              </c:strCache>
            </c:strRef>
          </c:tx>
          <c:spPr>
            <a:ln w="28575" cap="rnd">
              <a:solidFill>
                <a:srgbClr val="960000"/>
              </a:solidFill>
              <a:round/>
            </a:ln>
            <a:effectLst/>
          </c:spPr>
          <c:marker>
            <c:symbol val="none"/>
          </c:marker>
          <c:dLbls>
            <c:numFmt formatCode="[$$-4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'Cost Trend'!$B$4:$B$16</c:f>
              <c:numCache>
                <c:formatCode>_-[$$-409]* #,\k\ ;_-[$$-409]* \-#,##0.00\ ;_-[$$-409]* "-"??_ ;_-@_ </c:formatCode>
                <c:ptCount val="12"/>
                <c:pt idx="0">
                  <c:v>51948</c:v>
                </c:pt>
                <c:pt idx="1">
                  <c:v>30497</c:v>
                </c:pt>
                <c:pt idx="2">
                  <c:v>52901</c:v>
                </c:pt>
                <c:pt idx="3">
                  <c:v>30138</c:v>
                </c:pt>
                <c:pt idx="4">
                  <c:v>32823</c:v>
                </c:pt>
                <c:pt idx="5">
                  <c:v>23238</c:v>
                </c:pt>
                <c:pt idx="6">
                  <c:v>15104</c:v>
                </c:pt>
                <c:pt idx="7">
                  <c:v>29424</c:v>
                </c:pt>
                <c:pt idx="8">
                  <c:v>28682</c:v>
                </c:pt>
                <c:pt idx="9">
                  <c:v>28654</c:v>
                </c:pt>
                <c:pt idx="10">
                  <c:v>38216</c:v>
                </c:pt>
                <c:pt idx="11">
                  <c:v>39183</c:v>
                </c:pt>
              </c:numCache>
            </c:numRef>
          </c:val>
          <c:smooth val="0"/>
          <c:extLst>
            <c:ext xmlns:c16="http://schemas.microsoft.com/office/drawing/2014/chart" uri="{C3380CC4-5D6E-409C-BE32-E72D297353CC}">
              <c16:uniqueId val="{00000000-1750-4897-A911-151EE81787B1}"/>
            </c:ext>
          </c:extLst>
        </c:ser>
        <c:dLbls>
          <c:dLblPos val="t"/>
          <c:showLegendKey val="0"/>
          <c:showVal val="1"/>
          <c:showCatName val="0"/>
          <c:showSerName val="0"/>
          <c:showPercent val="0"/>
          <c:showBubbleSize val="0"/>
        </c:dLbls>
        <c:smooth val="0"/>
        <c:axId val="1115752480"/>
        <c:axId val="1115735008"/>
      </c:lineChart>
      <c:catAx>
        <c:axId val="11157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35008"/>
        <c:crosses val="autoZero"/>
        <c:auto val="1"/>
        <c:lblAlgn val="ctr"/>
        <c:lblOffset val="100"/>
        <c:noMultiLvlLbl val="0"/>
      </c:catAx>
      <c:valAx>
        <c:axId val="1115735008"/>
        <c:scaling>
          <c:orientation val="minMax"/>
        </c:scaling>
        <c:delete val="0"/>
        <c:axPos val="l"/>
        <c:numFmt formatCode="[$$-409]#,##0\K;[Red][$$-4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248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[Project_Excel.xlsx]cat pro by month!PivotTable6</c:name>
    <c:fmtId val="3"/>
  </c:pivotSource>
  <c:chart>
    <c:title>
      <c:tx>
        <c:rich>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IN" sz="900" b="1">
                <a:solidFill>
                  <a:schemeClr val="accent1">
                    <a:lumMod val="50000"/>
                  </a:schemeClr>
                </a:solidFill>
                <a:latin typeface="Arial" panose="020B0604020202020204" pitchFamily="34" charset="0"/>
                <a:cs typeface="Arial" panose="020B0604020202020204" pitchFamily="34" charset="0"/>
              </a:rPr>
              <a:t>CATEGORY</a:t>
            </a:r>
            <a:r>
              <a:rPr lang="en-IN" sz="900" b="1" baseline="0">
                <a:solidFill>
                  <a:schemeClr val="accent1">
                    <a:lumMod val="50000"/>
                  </a:schemeClr>
                </a:solidFill>
                <a:latin typeface="Arial" panose="020B0604020202020204" pitchFamily="34" charset="0"/>
                <a:cs typeface="Arial" panose="020B0604020202020204" pitchFamily="34" charset="0"/>
              </a:rPr>
              <a:t> PROFIT BY MONTH</a:t>
            </a:r>
            <a:endParaRPr lang="en-IN" sz="900" b="1">
              <a:solidFill>
                <a:schemeClr val="accent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dLbl>
          <c:idx val="0"/>
          <c:layout>
            <c:manualLayout>
              <c:x val="0"/>
              <c:y val="-6.0183727034120733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layout>
            <c:manualLayout>
              <c:x val="-8.1924278802813709E-17"/>
              <c:y val="3.2407407407407406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dLbl>
          <c:idx val="0"/>
          <c:layout>
            <c:manualLayout>
              <c:x val="0"/>
              <c:y val="-1.3888888888888888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dLbl>
          <c:idx val="0"/>
          <c:layout>
            <c:manualLayout>
              <c:x val="0"/>
              <c:y val="-6.0183727034120733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layout>
            <c:manualLayout>
              <c:x val="-8.1924278802813709E-17"/>
              <c:y val="3.2407407407407406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dLbl>
          <c:idx val="0"/>
          <c:layout>
            <c:manualLayout>
              <c:x val="0"/>
              <c:y val="-1.3888888888888888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c:spPr>
        <c:dLbl>
          <c:idx val="0"/>
          <c:layout>
            <c:manualLayout>
              <c:x val="0"/>
              <c:y val="-6.0183727034120733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40000"/>
              <a:lumOff val="60000"/>
            </a:schemeClr>
          </a:solidFill>
          <a:ln>
            <a:noFill/>
          </a:ln>
          <a:effectLst/>
        </c:spPr>
        <c:dLbl>
          <c:idx val="0"/>
          <c:layout>
            <c:manualLayout>
              <c:x val="-8.1924278802813709E-17"/>
              <c:y val="3.2407407407407406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dLbl>
          <c:idx val="0"/>
          <c:layout>
            <c:manualLayout>
              <c:x val="0"/>
              <c:y val="-1.3888888888888888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'cat pro by month'!$B$3:$B$4</c:f>
              <c:strCache>
                <c:ptCount val="1"/>
                <c:pt idx="0">
                  <c:v>Clothing</c:v>
                </c:pt>
              </c:strCache>
            </c:strRef>
          </c:tx>
          <c:spPr>
            <a:solidFill>
              <a:schemeClr val="accent1">
                <a:lumMod val="40000"/>
                <a:lumOff val="60000"/>
              </a:schemeClr>
            </a:solidFill>
            <a:ln>
              <a:noFill/>
            </a:ln>
            <a:effectLst/>
          </c:spPr>
          <c:invertIfNegative val="0"/>
          <c:dPt>
            <c:idx val="5"/>
            <c:invertIfNegative val="0"/>
            <c:bubble3D val="0"/>
            <c:extLst>
              <c:ext xmlns:c16="http://schemas.microsoft.com/office/drawing/2014/chart" uri="{C3380CC4-5D6E-409C-BE32-E72D297353CC}">
                <c16:uniqueId val="{00000000-961B-416C-B94F-3EA3979525C2}"/>
              </c:ext>
            </c:extLst>
          </c:dPt>
          <c:dPt>
            <c:idx val="6"/>
            <c:invertIfNegative val="0"/>
            <c:bubble3D val="0"/>
            <c:extLst>
              <c:ext xmlns:c16="http://schemas.microsoft.com/office/drawing/2014/chart" uri="{C3380CC4-5D6E-409C-BE32-E72D297353CC}">
                <c16:uniqueId val="{00000001-961B-416C-B94F-3EA3979525C2}"/>
              </c:ext>
            </c:extLst>
          </c:dPt>
          <c:dPt>
            <c:idx val="8"/>
            <c:invertIfNegative val="0"/>
            <c:bubble3D val="0"/>
            <c:extLst>
              <c:ext xmlns:c16="http://schemas.microsoft.com/office/drawing/2014/chart" uri="{C3380CC4-5D6E-409C-BE32-E72D297353CC}">
                <c16:uniqueId val="{00000002-961B-416C-B94F-3EA3979525C2}"/>
              </c:ext>
            </c:extLst>
          </c:dPt>
          <c:dLbls>
            <c:dLbl>
              <c:idx val="5"/>
              <c:layout>
                <c:manualLayout>
                  <c:x val="0"/>
                  <c:y val="-6.01837270341207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1B-416C-B94F-3EA3979525C2}"/>
                </c:ext>
              </c:extLst>
            </c:dLbl>
            <c:dLbl>
              <c:idx val="6"/>
              <c:layout>
                <c:manualLayout>
                  <c:x val="-8.1924278802813709E-17"/>
                  <c:y val="3.24074074074074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1B-416C-B94F-3EA3979525C2}"/>
                </c:ext>
              </c:extLst>
            </c:dLbl>
            <c:dLbl>
              <c:idx val="8"/>
              <c:layout>
                <c:manualLayout>
                  <c:x val="0"/>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1B-416C-B94F-3EA3979525C2}"/>
                </c:ext>
              </c:extLst>
            </c:dLbl>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pro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pro by month'!$B$5:$B$17</c:f>
              <c:numCache>
                <c:formatCode>General</c:formatCode>
                <c:ptCount val="12"/>
                <c:pt idx="0">
                  <c:v>2229</c:v>
                </c:pt>
                <c:pt idx="1">
                  <c:v>1764</c:v>
                </c:pt>
                <c:pt idx="2">
                  <c:v>4770</c:v>
                </c:pt>
                <c:pt idx="3">
                  <c:v>204</c:v>
                </c:pt>
                <c:pt idx="4">
                  <c:v>-413</c:v>
                </c:pt>
                <c:pt idx="5">
                  <c:v>-544</c:v>
                </c:pt>
                <c:pt idx="6">
                  <c:v>-48</c:v>
                </c:pt>
                <c:pt idx="7">
                  <c:v>629</c:v>
                </c:pt>
                <c:pt idx="8">
                  <c:v>-1585</c:v>
                </c:pt>
                <c:pt idx="9">
                  <c:v>2014</c:v>
                </c:pt>
                <c:pt idx="10">
                  <c:v>3162</c:v>
                </c:pt>
                <c:pt idx="11">
                  <c:v>1143</c:v>
                </c:pt>
              </c:numCache>
            </c:numRef>
          </c:val>
          <c:extLst>
            <c:ext xmlns:c16="http://schemas.microsoft.com/office/drawing/2014/chart" uri="{C3380CC4-5D6E-409C-BE32-E72D297353CC}">
              <c16:uniqueId val="{00000003-961B-416C-B94F-3EA3979525C2}"/>
            </c:ext>
          </c:extLst>
        </c:ser>
        <c:ser>
          <c:idx val="1"/>
          <c:order val="1"/>
          <c:tx>
            <c:strRef>
              <c:f>'cat pro by month'!$C$3:$C$4</c:f>
              <c:strCache>
                <c:ptCount val="1"/>
                <c:pt idx="0">
                  <c:v>Electronics</c:v>
                </c:pt>
              </c:strCache>
            </c:strRef>
          </c:tx>
          <c:spPr>
            <a:solidFill>
              <a:schemeClr val="accent2">
                <a:lumMod val="40000"/>
                <a:lumOff val="60000"/>
              </a:schemeClr>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pro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pro by month'!$C$5:$C$17</c:f>
              <c:numCache>
                <c:formatCode>General</c:formatCode>
                <c:ptCount val="12"/>
                <c:pt idx="0">
                  <c:v>4785</c:v>
                </c:pt>
                <c:pt idx="1">
                  <c:v>4533</c:v>
                </c:pt>
                <c:pt idx="2">
                  <c:v>2656</c:v>
                </c:pt>
                <c:pt idx="3">
                  <c:v>837</c:v>
                </c:pt>
                <c:pt idx="4">
                  <c:v>-2523</c:v>
                </c:pt>
                <c:pt idx="5">
                  <c:v>630</c:v>
                </c:pt>
                <c:pt idx="6">
                  <c:v>-1633</c:v>
                </c:pt>
                <c:pt idx="7">
                  <c:v>444</c:v>
                </c:pt>
                <c:pt idx="8">
                  <c:v>-910</c:v>
                </c:pt>
                <c:pt idx="9">
                  <c:v>2261</c:v>
                </c:pt>
                <c:pt idx="10">
                  <c:v>3938</c:v>
                </c:pt>
                <c:pt idx="11">
                  <c:v>-1856</c:v>
                </c:pt>
              </c:numCache>
            </c:numRef>
          </c:val>
          <c:extLst>
            <c:ext xmlns:c16="http://schemas.microsoft.com/office/drawing/2014/chart" uri="{C3380CC4-5D6E-409C-BE32-E72D297353CC}">
              <c16:uniqueId val="{00000001-0F26-48F4-BC9F-B04069BB93C1}"/>
            </c:ext>
          </c:extLst>
        </c:ser>
        <c:ser>
          <c:idx val="2"/>
          <c:order val="2"/>
          <c:tx>
            <c:strRef>
              <c:f>'cat pro by month'!$D$3:$D$4</c:f>
              <c:strCache>
                <c:ptCount val="1"/>
                <c:pt idx="0">
                  <c:v>Furniture</c:v>
                </c:pt>
              </c:strCache>
            </c:strRef>
          </c:tx>
          <c:spPr>
            <a:solidFill>
              <a:schemeClr val="accent4">
                <a:lumMod val="40000"/>
                <a:lumOff val="60000"/>
              </a:schemeClr>
            </a:solidFill>
            <a:ln>
              <a:noFill/>
            </a:ln>
            <a:effectLst/>
          </c:spPr>
          <c:invertIfNegative val="0"/>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pro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pro by month'!$D$5:$D$17</c:f>
              <c:numCache>
                <c:formatCode>General</c:formatCode>
                <c:ptCount val="12"/>
                <c:pt idx="0">
                  <c:v>2670</c:v>
                </c:pt>
                <c:pt idx="1">
                  <c:v>2168</c:v>
                </c:pt>
                <c:pt idx="2">
                  <c:v>367</c:v>
                </c:pt>
                <c:pt idx="3">
                  <c:v>3151</c:v>
                </c:pt>
                <c:pt idx="4">
                  <c:v>-794</c:v>
                </c:pt>
                <c:pt idx="5">
                  <c:v>334</c:v>
                </c:pt>
                <c:pt idx="6">
                  <c:v>-457</c:v>
                </c:pt>
                <c:pt idx="7">
                  <c:v>995</c:v>
                </c:pt>
                <c:pt idx="8">
                  <c:v>1096</c:v>
                </c:pt>
                <c:pt idx="9">
                  <c:v>-1316</c:v>
                </c:pt>
                <c:pt idx="10">
                  <c:v>3153</c:v>
                </c:pt>
                <c:pt idx="11">
                  <c:v>-891</c:v>
                </c:pt>
              </c:numCache>
            </c:numRef>
          </c:val>
          <c:extLst>
            <c:ext xmlns:c16="http://schemas.microsoft.com/office/drawing/2014/chart" uri="{C3380CC4-5D6E-409C-BE32-E72D297353CC}">
              <c16:uniqueId val="{00000002-0F26-48F4-BC9F-B04069BB93C1}"/>
            </c:ext>
          </c:extLst>
        </c:ser>
        <c:dLbls>
          <c:dLblPos val="ctr"/>
          <c:showLegendKey val="0"/>
          <c:showVal val="1"/>
          <c:showCatName val="0"/>
          <c:showSerName val="0"/>
          <c:showPercent val="0"/>
          <c:showBubbleSize val="0"/>
        </c:dLbls>
        <c:gapWidth val="150"/>
        <c:overlap val="100"/>
        <c:axId val="145286368"/>
        <c:axId val="145299680"/>
      </c:barChart>
      <c:catAx>
        <c:axId val="145286368"/>
        <c:scaling>
          <c:orientation val="minMax"/>
        </c:scaling>
        <c:delete val="0"/>
        <c:axPos val="b"/>
        <c:numFmt formatCode="[$$-409]#,\K"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9680"/>
        <c:crosses val="autoZero"/>
        <c:auto val="1"/>
        <c:lblAlgn val="ctr"/>
        <c:lblOffset val="100"/>
        <c:noMultiLvlLbl val="0"/>
      </c:catAx>
      <c:valAx>
        <c:axId val="145299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[Project_Excel.xlsx]Cat by Pro!PivotTable4</c:name>
    <c:fmtId val="7"/>
  </c:pivotSource>
  <c:chart>
    <c:title>
      <c:tx>
        <c:rich>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900" b="1">
                <a:solidFill>
                  <a:schemeClr val="accent1">
                    <a:lumMod val="50000"/>
                  </a:schemeClr>
                </a:solidFill>
                <a:latin typeface="Arial" panose="020B0604020202020204" pitchFamily="34" charset="0"/>
                <a:cs typeface="Arial" panose="020B0604020202020204" pitchFamily="34" charset="0"/>
              </a:rPr>
              <a:t>PROFIT</a:t>
            </a:r>
            <a:r>
              <a:rPr lang="en-US" sz="900" b="1" baseline="0">
                <a:solidFill>
                  <a:schemeClr val="accent1">
                    <a:lumMod val="50000"/>
                  </a:schemeClr>
                </a:solidFill>
                <a:latin typeface="Arial" panose="020B0604020202020204" pitchFamily="34" charset="0"/>
                <a:cs typeface="Arial" panose="020B0604020202020204" pitchFamily="34" charset="0"/>
              </a:rPr>
              <a:t> BY CATEGORY</a:t>
            </a:r>
            <a:endParaRPr lang="en-US" sz="900" b="1">
              <a:solidFill>
                <a:schemeClr val="accent1">
                  <a:lumMod val="50000"/>
                </a:schemeClr>
              </a:solidFill>
              <a:latin typeface="Arial" panose="020B0604020202020204" pitchFamily="34" charset="0"/>
              <a:cs typeface="Arial" panose="020B0604020202020204" pitchFamily="34" charset="0"/>
            </a:endParaRPr>
          </a:p>
        </c:rich>
      </c:tx>
      <c:layout>
        <c:manualLayout>
          <c:xMode val="edge"/>
          <c:yMode val="edge"/>
          <c:x val="0.29983257012869236"/>
          <c:y val="3.8348718042734972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dLbl>
          <c:idx val="0"/>
          <c:layout>
            <c:manualLayout>
              <c:x val="3.764151458932867E-2"/>
              <c:y val="-1.1723821687115345E-16"/>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dLbl>
          <c:idx val="0"/>
          <c:layout>
            <c:manualLayout>
              <c:x val="6.5872650531325183E-2"/>
              <c:y val="3.517187136511166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dLbl>
          <c:idx val="0"/>
          <c:layout>
            <c:manualLayout>
              <c:x val="2.587854128016347E-2"/>
              <c:y val="-2.877698566236413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dLbl>
          <c:idx val="0"/>
          <c:layout>
            <c:manualLayout>
              <c:x val="5.6462271883992998E-2"/>
              <c:y val="3.1974428513736755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dLbl>
          <c:idx val="0"/>
          <c:layout>
            <c:manualLayout>
              <c:x val="7.7635623840490386E-2"/>
              <c:y val="-9.5923285541213779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5.6462271883992998E-2"/>
              <c:y val="3.1974428513736755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dLbl>
          <c:idx val="0"/>
          <c:layout>
            <c:manualLayout>
              <c:x val="7.7635623840490386E-2"/>
              <c:y val="-9.5923285541213779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3.764151458932867E-2"/>
              <c:y val="-1.1723821687115345E-16"/>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6.5872650531325183E-2"/>
              <c:y val="3.517187136511166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layout>
            <c:manualLayout>
              <c:x val="2.587854128016347E-2"/>
              <c:y val="-2.877698566236413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5.6462271883992998E-2"/>
              <c:y val="3.1974428513736755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7.7635623840490386E-2"/>
              <c:y val="-9.5923285541213779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lumOff val="40000"/>
            </a:schemeClr>
          </a:solidFill>
          <a:ln>
            <a:noFill/>
          </a:ln>
          <a:effectLst/>
        </c:spPr>
        <c:dLbl>
          <c:idx val="0"/>
          <c:layout>
            <c:manualLayout>
              <c:x val="3.764151458932867E-2"/>
              <c:y val="-1.1723821687115345E-16"/>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60000"/>
              <a:lumOff val="40000"/>
            </a:schemeClr>
          </a:solidFill>
          <a:ln>
            <a:noFill/>
          </a:ln>
          <a:effectLst/>
        </c:spPr>
        <c:dLbl>
          <c:idx val="0"/>
          <c:layout>
            <c:manualLayout>
              <c:x val="6.5872650531325183E-2"/>
              <c:y val="3.517187136511166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dLbl>
          <c:idx val="0"/>
          <c:layout>
            <c:manualLayout>
              <c:x val="2.587854128016347E-2"/>
              <c:y val="-2.877698566236413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5.6462271883992998E-2"/>
              <c:y val="3.1974428513736755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7635623840490386E-2"/>
              <c:y val="-9.5923285541213779E-3"/>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3.764151458932867E-2"/>
              <c:y val="-1.1723821687115345E-16"/>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6.5872650531325183E-2"/>
              <c:y val="3.517187136511166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2.587854128016347E-2"/>
              <c:y val="-2.877698566236413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40000"/>
              <a:lumOff val="60000"/>
            </a:schemeClr>
          </a:solidFill>
          <a:ln>
            <a:noFill/>
          </a:ln>
          <a:effectLst/>
        </c:spPr>
        <c:dLbl>
          <c:idx val="0"/>
          <c:layout>
            <c:manualLayout>
              <c:x val="4.4630614298287005E-2"/>
              <c:y val="2.13089853207697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40000"/>
              <a:lumOff val="60000"/>
            </a:schemeClr>
          </a:solidFill>
          <a:ln>
            <a:noFill/>
          </a:ln>
          <a:effectLst/>
        </c:spPr>
        <c:dLbl>
          <c:idx val="0"/>
          <c:layout>
            <c:manualLayout>
              <c:x val="8.647160929252258E-2"/>
              <c:y val="-1.6742774180604908E-2"/>
            </c:manualLayout>
          </c:layout>
          <c:numFmt formatCode="[$$-409]#,\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496613734696466E-2"/>
                  <c:h val="4.5616569138309214E-2"/>
                </c:manualLayout>
              </c15:layout>
            </c:ext>
          </c:extLst>
        </c:dLbl>
      </c:pivotFmt>
      <c:pivotFmt>
        <c:idx val="47"/>
        <c:spPr>
          <a:solidFill>
            <a:schemeClr val="accent5">
              <a:lumMod val="40000"/>
              <a:lumOff val="60000"/>
            </a:schemeClr>
          </a:solidFill>
          <a:ln>
            <a:noFill/>
          </a:ln>
          <a:effectLst/>
        </c:spPr>
        <c:dLbl>
          <c:idx val="0"/>
          <c:layout>
            <c:manualLayout>
              <c:x val="7.2524610961110736E-2"/>
              <c:y val="2.4353126080879705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FFC000"/>
          </a:solidFill>
          <a:ln>
            <a:noFill/>
          </a:ln>
          <a:effectLst/>
        </c:spPr>
        <c:dLbl>
          <c:idx val="0"/>
          <c:layout>
            <c:manualLayout>
              <c:x val="5.857739299192985E-2"/>
              <c:y val="-2.4353126080879705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4">
              <a:lumMod val="40000"/>
              <a:lumOff val="60000"/>
            </a:schemeClr>
          </a:solidFill>
          <a:ln>
            <a:noFill/>
          </a:ln>
          <a:effectLst/>
        </c:spPr>
        <c:dLbl>
          <c:idx val="0"/>
          <c:layout>
            <c:manualLayout>
              <c:x val="4.7419794326800352E-2"/>
              <c:y val="-1.522070380054981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9451256997934"/>
          <c:y val="0.12941712882723838"/>
          <c:w val="0.75352293490529554"/>
          <c:h val="0.81518470144289878"/>
        </c:manualLayout>
      </c:layout>
      <c:barChart>
        <c:barDir val="bar"/>
        <c:grouping val="clustered"/>
        <c:varyColors val="0"/>
        <c:ser>
          <c:idx val="0"/>
          <c:order val="0"/>
          <c:tx>
            <c:strRef>
              <c:f>'Cat by Pro'!$B$3:$B$4</c:f>
              <c:strCache>
                <c:ptCount val="1"/>
                <c:pt idx="0">
                  <c:v>Clothing</c:v>
                </c:pt>
              </c:strCache>
            </c:strRef>
          </c:tx>
          <c:spPr>
            <a:solidFill>
              <a:schemeClr val="accent5">
                <a:lumMod val="40000"/>
                <a:lumOff val="60000"/>
              </a:schemeClr>
            </a:solidFill>
            <a:ln>
              <a:noFill/>
            </a:ln>
            <a:effectLst/>
          </c:spPr>
          <c:invertIfNegative val="0"/>
          <c:dPt>
            <c:idx val="6"/>
            <c:invertIfNegative val="0"/>
            <c:bubble3D val="0"/>
            <c:extLst>
              <c:ext xmlns:c16="http://schemas.microsoft.com/office/drawing/2014/chart" uri="{C3380CC4-5D6E-409C-BE32-E72D297353CC}">
                <c16:uniqueId val="{00000000-645C-4C82-BDDE-2A06D5DB3760}"/>
              </c:ext>
            </c:extLst>
          </c:dPt>
          <c:dPt>
            <c:idx val="7"/>
            <c:invertIfNegative val="0"/>
            <c:bubble3D val="0"/>
            <c:extLst>
              <c:ext xmlns:c16="http://schemas.microsoft.com/office/drawing/2014/chart" uri="{C3380CC4-5D6E-409C-BE32-E72D297353CC}">
                <c16:uniqueId val="{00000001-645C-4C82-BDDE-2A06D5DB3760}"/>
              </c:ext>
            </c:extLst>
          </c:dPt>
          <c:dPt>
            <c:idx val="12"/>
            <c:invertIfNegative val="0"/>
            <c:bubble3D val="0"/>
            <c:extLst>
              <c:ext xmlns:c16="http://schemas.microsoft.com/office/drawing/2014/chart" uri="{C3380CC4-5D6E-409C-BE32-E72D297353CC}">
                <c16:uniqueId val="{00000002-645C-4C82-BDDE-2A06D5DB3760}"/>
              </c:ext>
            </c:extLst>
          </c:dPt>
          <c:dLbls>
            <c:dLbl>
              <c:idx val="6"/>
              <c:layout>
                <c:manualLayout>
                  <c:x val="7.2524610961110736E-2"/>
                  <c:y val="2.4353126080879705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5C-4C82-BDDE-2A06D5DB3760}"/>
                </c:ext>
              </c:extLst>
            </c:dLbl>
            <c:dLbl>
              <c:idx val="7"/>
              <c:layout>
                <c:manualLayout>
                  <c:x val="8.647160929252258E-2"/>
                  <c:y val="-1.6742774180604908E-2"/>
                </c:manualLayout>
              </c:layout>
              <c:numFmt formatCode="[$$-409]#,\K"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2496613734696466E-2"/>
                      <c:h val="4.5616569138309214E-2"/>
                    </c:manualLayout>
                  </c15:layout>
                </c:ext>
                <c:ext xmlns:c16="http://schemas.microsoft.com/office/drawing/2014/chart" uri="{C3380CC4-5D6E-409C-BE32-E72D297353CC}">
                  <c16:uniqueId val="{00000001-645C-4C82-BDDE-2A06D5DB3760}"/>
                </c:ext>
              </c:extLst>
            </c:dLbl>
            <c:dLbl>
              <c:idx val="12"/>
              <c:layout>
                <c:manualLayout>
                  <c:x val="4.4630614298287005E-2"/>
                  <c:y val="2.13089853207697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5C-4C82-BDDE-2A06D5DB37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by Pro'!$A$5:$A$22</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'Cat by Pro'!$B$5:$B$22</c:f>
              <c:numCache>
                <c:formatCode>General</c:formatCode>
                <c:ptCount val="17"/>
                <c:pt idx="5">
                  <c:v>1823</c:v>
                </c:pt>
                <c:pt idx="6">
                  <c:v>-401</c:v>
                </c:pt>
                <c:pt idx="7">
                  <c:v>-130</c:v>
                </c:pt>
                <c:pt idx="10">
                  <c:v>4057</c:v>
                </c:pt>
                <c:pt idx="11">
                  <c:v>1513</c:v>
                </c:pt>
                <c:pt idx="12">
                  <c:v>-315</c:v>
                </c:pt>
                <c:pt idx="13">
                  <c:v>2431</c:v>
                </c:pt>
                <c:pt idx="15">
                  <c:v>2847</c:v>
                </c:pt>
                <c:pt idx="16">
                  <c:v>1500</c:v>
                </c:pt>
              </c:numCache>
            </c:numRef>
          </c:val>
          <c:extLst>
            <c:ext xmlns:c16="http://schemas.microsoft.com/office/drawing/2014/chart" uri="{C3380CC4-5D6E-409C-BE32-E72D297353CC}">
              <c16:uniqueId val="{00000005-D4F9-445B-84C4-07D3E9158F6B}"/>
            </c:ext>
          </c:extLst>
        </c:ser>
        <c:ser>
          <c:idx val="1"/>
          <c:order val="1"/>
          <c:tx>
            <c:strRef>
              <c:f>'Cat by Pro'!$C$3:$C$4</c:f>
              <c:strCache>
                <c:ptCount val="1"/>
                <c:pt idx="0">
                  <c:v>Electronics</c:v>
                </c:pt>
              </c:strCache>
            </c:strRef>
          </c:tx>
          <c:spPr>
            <a:solidFill>
              <a:srgbClr val="FFC000"/>
            </a:solidFill>
            <a:ln>
              <a:noFill/>
            </a:ln>
            <a:effectLst/>
          </c:spPr>
          <c:invertIfNegative val="0"/>
          <c:dPt>
            <c:idx val="3"/>
            <c:invertIfNegative val="0"/>
            <c:bubble3D val="0"/>
            <c:extLst>
              <c:ext xmlns:c16="http://schemas.microsoft.com/office/drawing/2014/chart" uri="{C3380CC4-5D6E-409C-BE32-E72D297353CC}">
                <c16:uniqueId val="{00000003-645C-4C82-BDDE-2A06D5DB3760}"/>
              </c:ext>
            </c:extLst>
          </c:dPt>
          <c:dLbls>
            <c:dLbl>
              <c:idx val="3"/>
              <c:layout>
                <c:manualLayout>
                  <c:x val="5.857739299192985E-2"/>
                  <c:y val="-2.4353126080879705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5C-4C82-BDDE-2A06D5DB37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by Pro'!$A$5:$A$22</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'Cat by Pro'!$C$5:$C$22</c:f>
              <c:numCache>
                <c:formatCode>General</c:formatCode>
                <c:ptCount val="17"/>
                <c:pt idx="0">
                  <c:v>3353</c:v>
                </c:pt>
                <c:pt idx="3">
                  <c:v>-644</c:v>
                </c:pt>
                <c:pt idx="8">
                  <c:v>1847</c:v>
                </c:pt>
                <c:pt idx="9">
                  <c:v>8606</c:v>
                </c:pt>
              </c:numCache>
            </c:numRef>
          </c:val>
          <c:extLst>
            <c:ext xmlns:c16="http://schemas.microsoft.com/office/drawing/2014/chart" uri="{C3380CC4-5D6E-409C-BE32-E72D297353CC}">
              <c16:uniqueId val="{0000000D-1D2C-4571-9F3E-B757E86FA52A}"/>
            </c:ext>
          </c:extLst>
        </c:ser>
        <c:ser>
          <c:idx val="2"/>
          <c:order val="2"/>
          <c:tx>
            <c:strRef>
              <c:f>'Cat by Pro'!$D$3:$D$4</c:f>
              <c:strCache>
                <c:ptCount val="1"/>
                <c:pt idx="0">
                  <c:v>Furniture</c:v>
                </c:pt>
              </c:strCache>
            </c:strRef>
          </c:tx>
          <c:spPr>
            <a:solidFill>
              <a:schemeClr val="accent4">
                <a:lumMod val="40000"/>
                <a:lumOff val="60000"/>
              </a:schemeClr>
            </a:solidFill>
            <a:ln>
              <a:noFill/>
            </a:ln>
            <a:effectLst/>
          </c:spPr>
          <c:invertIfNegative val="0"/>
          <c:dPt>
            <c:idx val="4"/>
            <c:invertIfNegative val="0"/>
            <c:bubble3D val="0"/>
            <c:extLst>
              <c:ext xmlns:c16="http://schemas.microsoft.com/office/drawing/2014/chart" uri="{C3380CC4-5D6E-409C-BE32-E72D297353CC}">
                <c16:uniqueId val="{00000004-645C-4C82-BDDE-2A06D5DB3760}"/>
              </c:ext>
            </c:extLst>
          </c:dPt>
          <c:dLbls>
            <c:dLbl>
              <c:idx val="4"/>
              <c:layout>
                <c:manualLayout>
                  <c:x val="4.7419794326800352E-2"/>
                  <c:y val="-1.5220703800549814E-2"/>
                </c:manualLayout>
              </c:layout>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5C-4C82-BDDE-2A06D5DB37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by Pro'!$A$5:$A$22</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'Cat by Pro'!$D$5:$D$22</c:f>
              <c:numCache>
                <c:formatCode>General</c:formatCode>
                <c:ptCount val="17"/>
                <c:pt idx="1">
                  <c:v>6516</c:v>
                </c:pt>
                <c:pt idx="2">
                  <c:v>1627</c:v>
                </c:pt>
                <c:pt idx="4">
                  <c:v>-806</c:v>
                </c:pt>
                <c:pt idx="14">
                  <c:v>3139</c:v>
                </c:pt>
              </c:numCache>
            </c:numRef>
          </c:val>
          <c:extLst>
            <c:ext xmlns:c16="http://schemas.microsoft.com/office/drawing/2014/chart" uri="{C3380CC4-5D6E-409C-BE32-E72D297353CC}">
              <c16:uniqueId val="{0000000E-1D2C-4571-9F3E-B757E86FA52A}"/>
            </c:ext>
          </c:extLst>
        </c:ser>
        <c:dLbls>
          <c:dLblPos val="outEnd"/>
          <c:showLegendKey val="0"/>
          <c:showVal val="1"/>
          <c:showCatName val="0"/>
          <c:showSerName val="0"/>
          <c:showPercent val="0"/>
          <c:showBubbleSize val="0"/>
        </c:dLbls>
        <c:gapWidth val="182"/>
        <c:axId val="1721926639"/>
        <c:axId val="1721939119"/>
      </c:barChart>
      <c:catAx>
        <c:axId val="1721926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1939119"/>
        <c:crosses val="autoZero"/>
        <c:auto val="1"/>
        <c:lblAlgn val="ctr"/>
        <c:lblOffset val="100"/>
        <c:noMultiLvlLbl val="0"/>
      </c:catAx>
      <c:valAx>
        <c:axId val="17219391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26639"/>
        <c:crosses val="autoZero"/>
        <c:crossBetween val="between"/>
      </c:valAx>
      <c:spPr>
        <a:noFill/>
        <a:ln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[Project_Excel.xlsx]qty by cat!PivotTable8</c:name>
    <c:fmtId val="2"/>
  </c:pivotSource>
  <c:chart>
    <c:title>
      <c:tx>
        <c:rich>
          <a:bodyPr rot="0" spcFirstLastPara="1" vertOverflow="ellipsis" vert="horz" wrap="square" anchor="ctr" anchorCtr="1"/>
          <a:lstStyle/>
          <a:p>
            <a:pPr algn="ct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900" b="1">
                <a:solidFill>
                  <a:schemeClr val="accent1">
                    <a:lumMod val="50000"/>
                  </a:schemeClr>
                </a:solidFill>
                <a:latin typeface="Arial" panose="020B0604020202020204" pitchFamily="34" charset="0"/>
                <a:cs typeface="Arial" panose="020B0604020202020204" pitchFamily="34" charset="0"/>
              </a:rPr>
              <a:t>SUM</a:t>
            </a:r>
            <a:r>
              <a:rPr lang="en-US" sz="900" b="1" baseline="0">
                <a:solidFill>
                  <a:schemeClr val="accent1">
                    <a:lumMod val="50000"/>
                  </a:schemeClr>
                </a:solidFill>
                <a:latin typeface="Arial" panose="020B0604020202020204" pitchFamily="34" charset="0"/>
                <a:cs typeface="Arial" panose="020B0604020202020204" pitchFamily="34" charset="0"/>
              </a:rPr>
              <a:t> OF QTY BY CATEGORY</a:t>
            </a:r>
            <a:endParaRPr lang="en-US" sz="900" b="1">
              <a:solidFill>
                <a:schemeClr val="accent1">
                  <a:lumMod val="50000"/>
                </a:schemeClr>
              </a:solidFill>
              <a:latin typeface="Arial" panose="020B0604020202020204" pitchFamily="34" charset="0"/>
              <a:cs typeface="Arial" panose="020B0604020202020204" pitchFamily="34" charset="0"/>
            </a:endParaRPr>
          </a:p>
        </c:rich>
      </c:tx>
      <c:layout>
        <c:manualLayout>
          <c:xMode val="edge"/>
          <c:yMode val="edge"/>
          <c:x val="0.20572309578793355"/>
          <c:y val="8.5106050291867963E-2"/>
        </c:manualLayout>
      </c:layout>
      <c:overlay val="0"/>
      <c:spPr>
        <a:noFill/>
        <a:ln>
          <a:noFill/>
        </a:ln>
        <a:effectLst/>
      </c:spPr>
      <c:txPr>
        <a:bodyPr rot="0" spcFirstLastPara="1" vertOverflow="ellipsis" vert="horz" wrap="square" anchor="ctr" anchorCtr="1"/>
        <a:lstStyle/>
        <a:p>
          <a:pPr algn="ct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lumMod val="40000"/>
              <a:lumOff val="60000"/>
            </a:schemeClr>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4">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40000"/>
              <a:lumOff val="60000"/>
            </a:schemeClr>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
        <c:idx val="17"/>
        <c:spPr>
          <a:solidFill>
            <a:schemeClr val="accent4">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'qty by cat'!$B$3</c:f>
              <c:strCache>
                <c:ptCount val="1"/>
                <c:pt idx="0">
                  <c:v>Sum of Quantity</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3D74-4318-BB20-5B4F955BF61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3D74-4318-BB20-5B4F955BF619}"/>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3D74-4318-BB20-5B4F955BF6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'qty by cat'!$A$4:$A$7</c:f>
              <c:strCache>
                <c:ptCount val="3"/>
                <c:pt idx="0">
                  <c:v>Clothing</c:v>
                </c:pt>
                <c:pt idx="1">
                  <c:v>Electronics</c:v>
                </c:pt>
                <c:pt idx="2">
                  <c:v>Furniture</c:v>
                </c:pt>
              </c:strCache>
            </c:strRef>
          </c:cat>
          <c:val>
            <c:numRef>
              <c:f>'qty by cat'!$B$4:$B$7</c:f>
              <c:numCache>
                <c:formatCode>General</c:formatCode>
                <c:ptCount val="3"/>
                <c:pt idx="0">
                  <c:v>3516</c:v>
                </c:pt>
                <c:pt idx="1">
                  <c:v>1154</c:v>
                </c:pt>
                <c:pt idx="2">
                  <c:v>945</c:v>
                </c:pt>
              </c:numCache>
            </c:numRef>
          </c:val>
          <c:extLst>
            <c:ext xmlns:c16="http://schemas.microsoft.com/office/drawing/2014/chart" uri="{C3380CC4-5D6E-409C-BE32-E72D297353CC}">
              <c16:uniqueId val="{00000006-3D74-4318-BB20-5B4F955BF619}"/>
            </c:ext>
          </c:extLst>
        </c:ser>
        <c:ser>
          <c:idx val="1"/>
          <c:order val="1"/>
          <c:tx>
            <c:strRef>
              <c:f>'qty by cat'!$C$3</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D74-4318-BB20-5B4F955BF6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D74-4318-BB20-5B4F955BF6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D74-4318-BB20-5B4F955BF6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'qty by cat'!$A$4:$A$7</c:f>
              <c:strCache>
                <c:ptCount val="3"/>
                <c:pt idx="0">
                  <c:v>Clothing</c:v>
                </c:pt>
                <c:pt idx="1">
                  <c:v>Electronics</c:v>
                </c:pt>
                <c:pt idx="2">
                  <c:v>Furniture</c:v>
                </c:pt>
              </c:strCache>
            </c:strRef>
          </c:cat>
          <c:val>
            <c:numRef>
              <c:f>'qty by cat'!$C$4:$C$7</c:f>
              <c:numCache>
                <c:formatCode>General</c:formatCode>
                <c:ptCount val="3"/>
                <c:pt idx="0">
                  <c:v>949</c:v>
                </c:pt>
                <c:pt idx="1">
                  <c:v>308</c:v>
                </c:pt>
                <c:pt idx="2">
                  <c:v>243</c:v>
                </c:pt>
              </c:numCache>
            </c:numRef>
          </c:val>
          <c:extLst>
            <c:ext xmlns:c16="http://schemas.microsoft.com/office/drawing/2014/chart" uri="{C3380CC4-5D6E-409C-BE32-E72D297353CC}">
              <c16:uniqueId val="{0000000D-3D74-4318-BB20-5B4F955BF61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[Project_Excel.xlsx]cos by cat!PivotTable10</c:name>
    <c:fmtId val="2"/>
  </c:pivotSource>
  <c:chart>
    <c:title>
      <c:tx>
        <c:rich>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900" b="1">
                <a:solidFill>
                  <a:schemeClr val="accent1">
                    <a:lumMod val="50000"/>
                  </a:schemeClr>
                </a:solidFill>
                <a:latin typeface="Arial" panose="020B0604020202020204" pitchFamily="34" charset="0"/>
                <a:cs typeface="Arial" panose="020B0604020202020204" pitchFamily="34" charset="0"/>
              </a:rPr>
              <a:t>COST</a:t>
            </a:r>
            <a:r>
              <a:rPr lang="en-US" sz="900" b="1" baseline="0">
                <a:solidFill>
                  <a:schemeClr val="accent1">
                    <a:lumMod val="50000"/>
                  </a:schemeClr>
                </a:solidFill>
                <a:latin typeface="Arial" panose="020B0604020202020204" pitchFamily="34" charset="0"/>
                <a:cs typeface="Arial" panose="020B0604020202020204" pitchFamily="34" charset="0"/>
              </a:rPr>
              <a:t> BY CATEGORY</a:t>
            </a:r>
            <a:endParaRPr lang="en-US" sz="900" b="1">
              <a:solidFill>
                <a:schemeClr val="accent1">
                  <a:lumMod val="50000"/>
                </a:schemeClr>
              </a:solidFill>
              <a:latin typeface="Arial" panose="020B0604020202020204" pitchFamily="34" charset="0"/>
              <a:cs typeface="Arial" panose="020B0604020202020204" pitchFamily="34" charset="0"/>
            </a:endParaRPr>
          </a:p>
        </c:rich>
      </c:tx>
      <c:layout>
        <c:manualLayout>
          <c:xMode val="edge"/>
          <c:yMode val="edge"/>
          <c:x val="0.2505761453145246"/>
          <c:y val="7.7807271888795201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40000"/>
              <a:lumOff val="60000"/>
            </a:schemeClr>
          </a:solidFill>
          <a:ln w="19050">
            <a:solidFill>
              <a:schemeClr val="lt1"/>
            </a:solidFill>
          </a:ln>
          <a:effectLst/>
        </c:spPr>
      </c:pivotFmt>
      <c:pivotFmt>
        <c:idx val="20"/>
        <c:spPr>
          <a:solidFill>
            <a:schemeClr val="accent1">
              <a:lumMod val="40000"/>
              <a:lumOff val="60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w="19050">
            <a:solidFill>
              <a:schemeClr val="lt1"/>
            </a:solidFill>
          </a:ln>
          <a:effectLst/>
        </c:spPr>
      </c:pivotFmt>
      <c:pivotFmt>
        <c:idx val="24"/>
        <c:spPr>
          <a:solidFill>
            <a:schemeClr val="accent2">
              <a:lumMod val="60000"/>
              <a:lumOff val="40000"/>
            </a:schemeClr>
          </a:solidFill>
          <a:ln w="19050">
            <a:solidFill>
              <a:schemeClr val="lt1"/>
            </a:solidFill>
          </a:ln>
          <a:effectLst/>
        </c:spPr>
      </c:pivotFmt>
      <c:pivotFmt>
        <c:idx val="25"/>
        <c:spPr>
          <a:solidFill>
            <a:schemeClr val="accent4">
              <a:lumMod val="40000"/>
              <a:lumOff val="60000"/>
            </a:schemeClr>
          </a:solidFill>
          <a:ln w="19050">
            <a:solidFill>
              <a:schemeClr val="lt1"/>
            </a:solidFill>
          </a:ln>
          <a:effectLst/>
        </c:spPr>
      </c:pivotFmt>
      <c:pivotFmt>
        <c:idx val="26"/>
        <c:spPr>
          <a:solidFill>
            <a:schemeClr val="accent4">
              <a:lumMod val="40000"/>
              <a:lumOff val="60000"/>
            </a:schemeClr>
          </a:solidFill>
          <a:ln w="19050">
            <a:solidFill>
              <a:schemeClr val="lt1"/>
            </a:solid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40000"/>
              <a:lumOff val="60000"/>
            </a:schemeClr>
          </a:solidFill>
          <a:ln w="19050">
            <a:solidFill>
              <a:schemeClr val="lt1"/>
            </a:solidFill>
          </a:ln>
          <a:effectLst/>
        </c:spPr>
      </c:pivotFmt>
      <c:pivotFmt>
        <c:idx val="28"/>
        <c:spPr>
          <a:solidFill>
            <a:schemeClr val="accent2">
              <a:lumMod val="60000"/>
              <a:lumOff val="40000"/>
            </a:schemeClr>
          </a:solidFill>
          <a:ln w="19050">
            <a:solidFill>
              <a:schemeClr val="lt1"/>
            </a:solidFill>
          </a:ln>
          <a:effectLst/>
        </c:spPr>
      </c:pivotFmt>
      <c:pivotFmt>
        <c:idx val="29"/>
        <c:spPr>
          <a:solidFill>
            <a:schemeClr val="accent4">
              <a:lumMod val="40000"/>
              <a:lumOff val="60000"/>
            </a:schemeClr>
          </a:solidFill>
          <a:ln w="19050">
            <a:solidFill>
              <a:schemeClr val="lt1"/>
            </a:solidFill>
          </a:ln>
          <a:effectLst/>
        </c:spPr>
      </c:pivotFmt>
    </c:pivotFmts>
    <c:plotArea>
      <c:layout/>
      <c:pieChart>
        <c:varyColors val="1"/>
        <c:ser>
          <c:idx val="0"/>
          <c:order val="0"/>
          <c:tx>
            <c:strRef>
              <c:f>'cos by cat'!$B$3</c:f>
              <c:strCache>
                <c:ptCount val="1"/>
                <c:pt idx="0">
                  <c:v>Total</c:v>
                </c:pt>
              </c:strCache>
            </c:strRef>
          </c:tx>
          <c:spPr>
            <a:solidFill>
              <a:schemeClr val="accent4">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82DB-4D22-B8E6-AB93247C804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2DB-4D22-B8E6-AB93247C8049}"/>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82DB-4D22-B8E6-AB93247C8049}"/>
              </c:ext>
            </c:extLst>
          </c:dPt>
          <c:dLbls>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'cos by cat'!$A$4:$A$7</c:f>
              <c:strCache>
                <c:ptCount val="3"/>
                <c:pt idx="0">
                  <c:v>Clothing</c:v>
                </c:pt>
                <c:pt idx="1">
                  <c:v>Electronics</c:v>
                </c:pt>
                <c:pt idx="2">
                  <c:v>Furniture</c:v>
                </c:pt>
              </c:strCache>
            </c:strRef>
          </c:cat>
          <c:val>
            <c:numRef>
              <c:f>'cos by cat'!$B$4:$B$7</c:f>
              <c:numCache>
                <c:formatCode>General</c:formatCode>
                <c:ptCount val="3"/>
                <c:pt idx="0">
                  <c:v>130998</c:v>
                </c:pt>
                <c:pt idx="1">
                  <c:v>153105</c:v>
                </c:pt>
                <c:pt idx="2">
                  <c:v>116705</c:v>
                </c:pt>
              </c:numCache>
            </c:numRef>
          </c:val>
          <c:extLst>
            <c:ext xmlns:c16="http://schemas.microsoft.com/office/drawing/2014/chart" uri="{C3380CC4-5D6E-409C-BE32-E72D297353CC}">
              <c16:uniqueId val="{00000006-82DB-4D22-B8E6-AB93247C80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[Project_Excel.xlsx]CITY PRO!PivotTable9</c:name>
    <c:fmtId val="4"/>
  </c:pivotSource>
  <c:chart>
    <c:title>
      <c:tx>
        <c:rich>
          <a:bodyPr rot="0" spcFirstLastPara="1" vertOverflow="ellipsis" vert="horz" wrap="square" anchor="ctr" anchorCtr="1"/>
          <a:lstStyle/>
          <a:p>
            <a:pPr>
              <a:defRPr sz="900" b="1" i="0" u="none" strike="noStrike" kern="1200" spc="0" baseline="0">
                <a:solidFill>
                  <a:srgbClr val="002060"/>
                </a:solidFill>
                <a:latin typeface="Arial" panose="020B0604020202020204" pitchFamily="34" charset="0"/>
                <a:ea typeface="+mn-ea"/>
                <a:cs typeface="Arial" panose="020B0604020202020204" pitchFamily="34" charset="0"/>
              </a:defRPr>
            </a:pPr>
            <a:r>
              <a:rPr lang="en-IN" sz="900" b="1">
                <a:solidFill>
                  <a:srgbClr val="002060"/>
                </a:solidFill>
                <a:latin typeface="Arial" panose="020B0604020202020204" pitchFamily="34" charset="0"/>
                <a:cs typeface="Arial" panose="020B0604020202020204" pitchFamily="34" charset="0"/>
              </a:rPr>
              <a:t>PROFIT BY CITY</a:t>
            </a:r>
          </a:p>
        </c:rich>
      </c:tx>
      <c:layout>
        <c:manualLayout>
          <c:xMode val="edge"/>
          <c:yMode val="edge"/>
          <c:x val="0.45072898136653416"/>
          <c:y val="2.0171460591636881E-2"/>
        </c:manualLayout>
      </c:layout>
      <c:overlay val="0"/>
      <c:spPr>
        <a:noFill/>
        <a:ln>
          <a:noFill/>
        </a:ln>
        <a:effectLst/>
      </c:spPr>
      <c:txPr>
        <a:bodyPr rot="0" spcFirstLastPara="1" vertOverflow="ellipsis" vert="horz" wrap="square" anchor="ctr" anchorCtr="1"/>
        <a:lstStyle/>
        <a:p>
          <a:pPr>
            <a:defRPr sz="9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dLbl>
          <c:idx val="0"/>
          <c:layout>
            <c:manualLayout>
              <c:x val="5.0078245615787611E-3"/>
              <c:y val="-0.11664637091249749"/>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dLbl>
          <c:idx val="0"/>
          <c:layout>
            <c:manualLayout>
              <c:x val="2.251708886208283E-2"/>
              <c:y val="-4.2872449623746429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2.4125452352231604E-2"/>
              <c:y val="-2.8581633082497622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dLbl>
          <c:idx val="0"/>
          <c:layout>
            <c:manualLayout>
              <c:x val="1.6083634901487617E-2"/>
              <c:y val="-4.0014286315496667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dLbl>
          <c:idx val="0"/>
          <c:layout>
            <c:manualLayout>
              <c:x val="-1.2866907921190248E-2"/>
              <c:y val="-4.001428631549656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1.4475271411338963E-2"/>
              <c:y val="-2.8581633082496571E-3"/>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layout>
            <c:manualLayout>
              <c:x val="-1.93003618817853E-2"/>
              <c:y val="-4.2872449623746429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1.2866907921190189E-2"/>
              <c:y val="-2.000714315774833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4475271411338963E-2"/>
              <c:y val="0"/>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2866907921190189E-2"/>
              <c:y val="-2.000714315774833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4475271411338963E-2"/>
              <c:y val="-2.8581633082496571E-3"/>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a:noFill/>
          </a:ln>
          <a:effectLst/>
        </c:spPr>
        <c:dLbl>
          <c:idx val="0"/>
          <c:layout>
            <c:manualLayout>
              <c:x val="-1.93003618817853E-2"/>
              <c:y val="-4.2872449623746429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dLbl>
          <c:idx val="0"/>
          <c:layout>
            <c:manualLayout>
              <c:x val="1.4475271411338963E-2"/>
              <c:y val="0"/>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layout>
            <c:manualLayout>
              <c:x val="2.251708886208283E-2"/>
              <c:y val="-4.2872449623746429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c:spPr>
        <c:dLbl>
          <c:idx val="0"/>
          <c:layout>
            <c:manualLayout>
              <c:x val="2.4125452352231604E-2"/>
              <c:y val="-2.8581633082497622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40000"/>
              <a:lumOff val="6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40000"/>
              <a:lumOff val="60000"/>
            </a:schemeClr>
          </a:solidFill>
          <a:ln>
            <a:noFill/>
          </a:ln>
          <a:effectLst/>
        </c:spPr>
        <c:dLbl>
          <c:idx val="0"/>
          <c:layout>
            <c:manualLayout>
              <c:x val="-1.2866907921190248E-2"/>
              <c:y val="-4.001428631549656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a:ln>
            <a:noFill/>
          </a:ln>
          <a:effectLst/>
        </c:spPr>
        <c:dLbl>
          <c:idx val="0"/>
          <c:layout>
            <c:manualLayout>
              <c:x val="5.0078245615787611E-3"/>
              <c:y val="-0.11664637091249749"/>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40000"/>
              <a:lumOff val="60000"/>
            </a:schemeClr>
          </a:solidFill>
          <a:ln>
            <a:noFill/>
          </a:ln>
          <a:effectLst/>
        </c:spPr>
        <c:dLbl>
          <c:idx val="0"/>
          <c:layout>
            <c:manualLayout>
              <c:x val="1.6083634901487617E-2"/>
              <c:y val="-4.0014286315496667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60000"/>
              <a:lumOff val="40000"/>
            </a:schemeClr>
          </a:solidFill>
          <a:ln>
            <a:noFill/>
          </a:ln>
          <a:effectLst/>
        </c:spPr>
        <c:dLbl>
          <c:idx val="0"/>
          <c:layout>
            <c:manualLayout>
              <c:x val="1.2866907921190189E-2"/>
              <c:y val="-2.000714315774833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60000"/>
              <a:lumOff val="40000"/>
            </a:schemeClr>
          </a:solidFill>
          <a:ln>
            <a:noFill/>
          </a:ln>
          <a:effectLst/>
        </c:spPr>
        <c:dLbl>
          <c:idx val="0"/>
          <c:layout>
            <c:manualLayout>
              <c:x val="1.4475271411338963E-2"/>
              <c:y val="-2.8581633082496571E-3"/>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c:spPr>
        <c:dLbl>
          <c:idx val="0"/>
          <c:layout>
            <c:manualLayout>
              <c:x val="-1.93003618817853E-2"/>
              <c:y val="-4.2872449623746429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schemeClr>
          </a:solidFill>
          <a:ln>
            <a:noFill/>
          </a:ln>
          <a:effectLst/>
        </c:spPr>
        <c:dLbl>
          <c:idx val="0"/>
          <c:layout>
            <c:manualLayout>
              <c:x val="1.4475271411338963E-2"/>
              <c:y val="0"/>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60000"/>
              <a:lumOff val="40000"/>
            </a:schemeClr>
          </a:solidFill>
          <a:ln>
            <a:noFill/>
          </a:ln>
          <a:effectLst/>
        </c:spPr>
        <c:dLbl>
          <c:idx val="0"/>
          <c:layout>
            <c:manualLayout>
              <c:x val="2.251708886208283E-2"/>
              <c:y val="-4.2872449623746429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dLbl>
          <c:idx val="0"/>
          <c:layout>
            <c:manualLayout>
              <c:x val="2.4125452352231604E-2"/>
              <c:y val="-2.8581633082497622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lumMod val="40000"/>
              <a:lumOff val="6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40000"/>
              <a:lumOff val="60000"/>
            </a:schemeClr>
          </a:solidFill>
          <a:ln>
            <a:noFill/>
          </a:ln>
          <a:effectLst/>
        </c:spPr>
        <c:dLbl>
          <c:idx val="0"/>
          <c:layout>
            <c:manualLayout>
              <c:x val="-1.2866907921190248E-2"/>
              <c:y val="-4.001428631549656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40000"/>
              <a:lumOff val="60000"/>
            </a:schemeClr>
          </a:solidFill>
          <a:ln>
            <a:noFill/>
          </a:ln>
          <a:effectLst/>
        </c:spPr>
        <c:dLbl>
          <c:idx val="0"/>
          <c:layout>
            <c:manualLayout>
              <c:x val="5.0078245615787611E-3"/>
              <c:y val="-0.11664637091249749"/>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lumMod val="40000"/>
              <a:lumOff val="60000"/>
            </a:schemeClr>
          </a:solidFill>
          <a:ln>
            <a:noFill/>
          </a:ln>
          <a:effectLst/>
        </c:spPr>
        <c:dLbl>
          <c:idx val="0"/>
          <c:layout>
            <c:manualLayout>
              <c:x val="1.6083634901487617E-2"/>
              <c:y val="-4.0014286315496667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98463754643872E-2"/>
          <c:y val="9.4180836091140779E-2"/>
          <c:w val="0.93388827265876406"/>
          <c:h val="0.83320203353735622"/>
        </c:manualLayout>
      </c:layout>
      <c:barChart>
        <c:barDir val="col"/>
        <c:grouping val="percentStacked"/>
        <c:varyColors val="0"/>
        <c:ser>
          <c:idx val="0"/>
          <c:order val="0"/>
          <c:tx>
            <c:strRef>
              <c:f>'CITY PRO'!$B$3:$B$4</c:f>
              <c:strCache>
                <c:ptCount val="1"/>
                <c:pt idx="0">
                  <c:v>Clothing</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B146-432B-9A00-4FF382222418}"/>
              </c:ext>
            </c:extLst>
          </c:dPt>
          <c:dPt>
            <c:idx val="12"/>
            <c:invertIfNegative val="0"/>
            <c:bubble3D val="0"/>
            <c:extLst>
              <c:ext xmlns:c16="http://schemas.microsoft.com/office/drawing/2014/chart" uri="{C3380CC4-5D6E-409C-BE32-E72D297353CC}">
                <c16:uniqueId val="{00000001-B146-432B-9A00-4FF382222418}"/>
              </c:ext>
            </c:extLst>
          </c:dPt>
          <c:dLbls>
            <c:dLbl>
              <c:idx val="0"/>
              <c:layout>
                <c:manualLayout>
                  <c:x val="1.2866907921190189E-2"/>
                  <c:y val="-2.00071431577483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46-432B-9A00-4FF382222418}"/>
                </c:ext>
              </c:extLst>
            </c:dLbl>
            <c:dLbl>
              <c:idx val="12"/>
              <c:layout>
                <c:manualLayout>
                  <c:x val="1.4475271411338963E-2"/>
                  <c:y val="-2.85816330824965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46-432B-9A00-4FF382222418}"/>
                </c:ext>
              </c:extLst>
            </c:dLbl>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PRO'!$A$5:$A$30</c:f>
              <c:strCache>
                <c:ptCount val="25"/>
                <c:pt idx="0">
                  <c:v>Ahmedabad</c:v>
                </c:pt>
                <c:pt idx="1">
                  <c:v>Amritsar</c:v>
                </c:pt>
                <c:pt idx="2">
                  <c:v>Bangalore</c:v>
                </c:pt>
                <c:pt idx="3">
                  <c:v>Bhopal</c:v>
                </c:pt>
                <c:pt idx="4">
                  <c:v>Chandigarh</c:v>
                </c:pt>
                <c:pt idx="5">
                  <c:v>Chennai</c:v>
                </c:pt>
                <c:pt idx="6">
                  <c:v>Delhi</c:v>
                </c:pt>
                <c:pt idx="7">
                  <c:v>Gangtok</c:v>
                </c:pt>
                <c:pt idx="8">
                  <c:v>Goa</c:v>
                </c:pt>
                <c:pt idx="9">
                  <c:v>Hyderabad</c:v>
                </c:pt>
                <c:pt idx="10">
                  <c:v>Indore</c:v>
                </c:pt>
                <c:pt idx="11">
                  <c:v>Jaipur</c:v>
                </c:pt>
                <c:pt idx="12">
                  <c:v>Kashmir</c:v>
                </c:pt>
                <c:pt idx="13">
                  <c:v>Kohima</c:v>
                </c:pt>
                <c:pt idx="14">
                  <c:v>Kolkata</c:v>
                </c:pt>
                <c:pt idx="15">
                  <c:v>Lucknow</c:v>
                </c:pt>
                <c:pt idx="16">
                  <c:v>Mathura</c:v>
                </c:pt>
                <c:pt idx="17">
                  <c:v>Mumbai</c:v>
                </c:pt>
                <c:pt idx="18">
                  <c:v>Patna</c:v>
                </c:pt>
                <c:pt idx="19">
                  <c:v>Prayagraj</c:v>
                </c:pt>
                <c:pt idx="20">
                  <c:v>Pune</c:v>
                </c:pt>
                <c:pt idx="21">
                  <c:v>Simla</c:v>
                </c:pt>
                <c:pt idx="22">
                  <c:v>Surat</c:v>
                </c:pt>
                <c:pt idx="23">
                  <c:v>Thiruvananthapuram</c:v>
                </c:pt>
                <c:pt idx="24">
                  <c:v>Udaipur</c:v>
                </c:pt>
              </c:strCache>
            </c:strRef>
          </c:cat>
          <c:val>
            <c:numRef>
              <c:f>'CITY PRO'!$B$5:$B$30</c:f>
              <c:numCache>
                <c:formatCode>General</c:formatCode>
                <c:ptCount val="25"/>
                <c:pt idx="0">
                  <c:v>-162</c:v>
                </c:pt>
                <c:pt idx="1">
                  <c:v>132</c:v>
                </c:pt>
                <c:pt idx="2">
                  <c:v>-490</c:v>
                </c:pt>
                <c:pt idx="3">
                  <c:v>670</c:v>
                </c:pt>
                <c:pt idx="4">
                  <c:v>1387</c:v>
                </c:pt>
                <c:pt idx="5">
                  <c:v>208</c:v>
                </c:pt>
                <c:pt idx="6">
                  <c:v>657</c:v>
                </c:pt>
                <c:pt idx="7">
                  <c:v>403</c:v>
                </c:pt>
                <c:pt idx="8">
                  <c:v>47</c:v>
                </c:pt>
                <c:pt idx="9">
                  <c:v>304</c:v>
                </c:pt>
                <c:pt idx="10">
                  <c:v>604</c:v>
                </c:pt>
                <c:pt idx="11">
                  <c:v>463</c:v>
                </c:pt>
                <c:pt idx="12">
                  <c:v>-256</c:v>
                </c:pt>
                <c:pt idx="13">
                  <c:v>129</c:v>
                </c:pt>
                <c:pt idx="14">
                  <c:v>1522</c:v>
                </c:pt>
                <c:pt idx="15">
                  <c:v>318</c:v>
                </c:pt>
                <c:pt idx="16">
                  <c:v>486</c:v>
                </c:pt>
                <c:pt idx="17">
                  <c:v>1518</c:v>
                </c:pt>
                <c:pt idx="18">
                  <c:v>491</c:v>
                </c:pt>
                <c:pt idx="19">
                  <c:v>116</c:v>
                </c:pt>
                <c:pt idx="20">
                  <c:v>1861</c:v>
                </c:pt>
                <c:pt idx="21">
                  <c:v>146</c:v>
                </c:pt>
                <c:pt idx="22">
                  <c:v>764</c:v>
                </c:pt>
                <c:pt idx="23">
                  <c:v>1542</c:v>
                </c:pt>
                <c:pt idx="24">
                  <c:v>465</c:v>
                </c:pt>
              </c:numCache>
            </c:numRef>
          </c:val>
          <c:extLst>
            <c:ext xmlns:c16="http://schemas.microsoft.com/office/drawing/2014/chart" uri="{C3380CC4-5D6E-409C-BE32-E72D297353CC}">
              <c16:uniqueId val="{00000002-B146-432B-9A00-4FF382222418}"/>
            </c:ext>
          </c:extLst>
        </c:ser>
        <c:ser>
          <c:idx val="1"/>
          <c:order val="1"/>
          <c:tx>
            <c:strRef>
              <c:f>'CITY PRO'!$C$3:$C$4</c:f>
              <c:strCache>
                <c:ptCount val="1"/>
                <c:pt idx="0">
                  <c:v>Electronics</c:v>
                </c:pt>
              </c:strCache>
            </c:strRef>
          </c:tx>
          <c:spPr>
            <a:solidFill>
              <a:schemeClr val="accent2">
                <a:lumMod val="60000"/>
                <a:lumOff val="40000"/>
              </a:schemeClr>
            </a:solidFill>
            <a:ln>
              <a:noFill/>
            </a:ln>
            <a:effectLst/>
          </c:spPr>
          <c:invertIfNegative val="0"/>
          <c:dPt>
            <c:idx val="1"/>
            <c:invertIfNegative val="0"/>
            <c:bubble3D val="0"/>
            <c:extLst>
              <c:ext xmlns:c16="http://schemas.microsoft.com/office/drawing/2014/chart" uri="{C3380CC4-5D6E-409C-BE32-E72D297353CC}">
                <c16:uniqueId val="{00000000-9183-4CAF-A7EE-CBC002BCFF6B}"/>
              </c:ext>
            </c:extLst>
          </c:dPt>
          <c:dPt>
            <c:idx val="3"/>
            <c:invertIfNegative val="0"/>
            <c:bubble3D val="0"/>
            <c:extLst>
              <c:ext xmlns:c16="http://schemas.microsoft.com/office/drawing/2014/chart" uri="{C3380CC4-5D6E-409C-BE32-E72D297353CC}">
                <c16:uniqueId val="{00000001-9183-4CAF-A7EE-CBC002BCFF6B}"/>
              </c:ext>
            </c:extLst>
          </c:dPt>
          <c:dPt>
            <c:idx val="13"/>
            <c:invertIfNegative val="0"/>
            <c:bubble3D val="0"/>
            <c:extLst>
              <c:ext xmlns:c16="http://schemas.microsoft.com/office/drawing/2014/chart" uri="{C3380CC4-5D6E-409C-BE32-E72D297353CC}">
                <c16:uniqueId val="{00000002-9183-4CAF-A7EE-CBC002BCFF6B}"/>
              </c:ext>
            </c:extLst>
          </c:dPt>
          <c:dPt>
            <c:idx val="17"/>
            <c:invertIfNegative val="0"/>
            <c:bubble3D val="0"/>
            <c:extLst>
              <c:ext xmlns:c16="http://schemas.microsoft.com/office/drawing/2014/chart" uri="{C3380CC4-5D6E-409C-BE32-E72D297353CC}">
                <c16:uniqueId val="{00000003-9183-4CAF-A7EE-CBC002BCFF6B}"/>
              </c:ext>
            </c:extLst>
          </c:dPt>
          <c:dLbls>
            <c:dLbl>
              <c:idx val="1"/>
              <c:layout>
                <c:manualLayout>
                  <c:x val="-1.93003618817853E-2"/>
                  <c:y val="-4.28724496237464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3-4CAF-A7EE-CBC002BCFF6B}"/>
                </c:ext>
              </c:extLst>
            </c:dLbl>
            <c:dLbl>
              <c:idx val="3"/>
              <c:layout>
                <c:manualLayout>
                  <c:x val="1.4475271411338963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3-4CAF-A7EE-CBC002BCFF6B}"/>
                </c:ext>
              </c:extLst>
            </c:dLbl>
            <c:dLbl>
              <c:idx val="13"/>
              <c:layout>
                <c:manualLayout>
                  <c:x val="2.251708886208283E-2"/>
                  <c:y val="-4.28724496237464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83-4CAF-A7EE-CBC002BCFF6B}"/>
                </c:ext>
              </c:extLst>
            </c:dLbl>
            <c:dLbl>
              <c:idx val="17"/>
              <c:layout>
                <c:manualLayout>
                  <c:x val="2.4125452352231604E-2"/>
                  <c:y val="-2.85816330824976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3-4CAF-A7EE-CBC002BCFF6B}"/>
                </c:ext>
              </c:extLst>
            </c:dLbl>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PRO'!$A$5:$A$30</c:f>
              <c:strCache>
                <c:ptCount val="25"/>
                <c:pt idx="0">
                  <c:v>Ahmedabad</c:v>
                </c:pt>
                <c:pt idx="1">
                  <c:v>Amritsar</c:v>
                </c:pt>
                <c:pt idx="2">
                  <c:v>Bangalore</c:v>
                </c:pt>
                <c:pt idx="3">
                  <c:v>Bhopal</c:v>
                </c:pt>
                <c:pt idx="4">
                  <c:v>Chandigarh</c:v>
                </c:pt>
                <c:pt idx="5">
                  <c:v>Chennai</c:v>
                </c:pt>
                <c:pt idx="6">
                  <c:v>Delhi</c:v>
                </c:pt>
                <c:pt idx="7">
                  <c:v>Gangtok</c:v>
                </c:pt>
                <c:pt idx="8">
                  <c:v>Goa</c:v>
                </c:pt>
                <c:pt idx="9">
                  <c:v>Hyderabad</c:v>
                </c:pt>
                <c:pt idx="10">
                  <c:v>Indore</c:v>
                </c:pt>
                <c:pt idx="11">
                  <c:v>Jaipur</c:v>
                </c:pt>
                <c:pt idx="12">
                  <c:v>Kashmir</c:v>
                </c:pt>
                <c:pt idx="13">
                  <c:v>Kohima</c:v>
                </c:pt>
                <c:pt idx="14">
                  <c:v>Kolkata</c:v>
                </c:pt>
                <c:pt idx="15">
                  <c:v>Lucknow</c:v>
                </c:pt>
                <c:pt idx="16">
                  <c:v>Mathura</c:v>
                </c:pt>
                <c:pt idx="17">
                  <c:v>Mumbai</c:v>
                </c:pt>
                <c:pt idx="18">
                  <c:v>Patna</c:v>
                </c:pt>
                <c:pt idx="19">
                  <c:v>Prayagraj</c:v>
                </c:pt>
                <c:pt idx="20">
                  <c:v>Pune</c:v>
                </c:pt>
                <c:pt idx="21">
                  <c:v>Simla</c:v>
                </c:pt>
                <c:pt idx="22">
                  <c:v>Surat</c:v>
                </c:pt>
                <c:pt idx="23">
                  <c:v>Thiruvananthapuram</c:v>
                </c:pt>
                <c:pt idx="24">
                  <c:v>Udaipur</c:v>
                </c:pt>
              </c:strCache>
            </c:strRef>
          </c:cat>
          <c:val>
            <c:numRef>
              <c:f>'CITY PRO'!$C$5:$C$30</c:f>
              <c:numCache>
                <c:formatCode>General</c:formatCode>
                <c:ptCount val="25"/>
                <c:pt idx="0">
                  <c:v>115</c:v>
                </c:pt>
                <c:pt idx="1">
                  <c:v>-76</c:v>
                </c:pt>
                <c:pt idx="2">
                  <c:v>514</c:v>
                </c:pt>
                <c:pt idx="3">
                  <c:v>-72</c:v>
                </c:pt>
                <c:pt idx="4">
                  <c:v>616</c:v>
                </c:pt>
                <c:pt idx="5">
                  <c:v>369</c:v>
                </c:pt>
                <c:pt idx="6">
                  <c:v>949</c:v>
                </c:pt>
                <c:pt idx="7">
                  <c:v>64</c:v>
                </c:pt>
                <c:pt idx="8">
                  <c:v>216</c:v>
                </c:pt>
                <c:pt idx="9">
                  <c:v>984</c:v>
                </c:pt>
                <c:pt idx="10">
                  <c:v>4732</c:v>
                </c:pt>
                <c:pt idx="11">
                  <c:v>-649</c:v>
                </c:pt>
                <c:pt idx="12">
                  <c:v>409</c:v>
                </c:pt>
                <c:pt idx="13">
                  <c:v>-1033</c:v>
                </c:pt>
                <c:pt idx="14">
                  <c:v>276</c:v>
                </c:pt>
                <c:pt idx="15">
                  <c:v>106</c:v>
                </c:pt>
                <c:pt idx="16">
                  <c:v>1891</c:v>
                </c:pt>
                <c:pt idx="17">
                  <c:v>-1808</c:v>
                </c:pt>
                <c:pt idx="18">
                  <c:v>804</c:v>
                </c:pt>
                <c:pt idx="19">
                  <c:v>-234</c:v>
                </c:pt>
                <c:pt idx="20">
                  <c:v>2976</c:v>
                </c:pt>
                <c:pt idx="21">
                  <c:v>1479</c:v>
                </c:pt>
                <c:pt idx="22">
                  <c:v>43</c:v>
                </c:pt>
                <c:pt idx="23">
                  <c:v>536</c:v>
                </c:pt>
                <c:pt idx="24">
                  <c:v>-45</c:v>
                </c:pt>
              </c:numCache>
            </c:numRef>
          </c:val>
          <c:extLst>
            <c:ext xmlns:c16="http://schemas.microsoft.com/office/drawing/2014/chart" uri="{C3380CC4-5D6E-409C-BE32-E72D297353CC}">
              <c16:uniqueId val="{0000000F-B146-432B-9A00-4FF382222418}"/>
            </c:ext>
          </c:extLst>
        </c:ser>
        <c:ser>
          <c:idx val="2"/>
          <c:order val="2"/>
          <c:tx>
            <c:strRef>
              <c:f>'CITY PRO'!$D$3:$D$4</c:f>
              <c:strCache>
                <c:ptCount val="1"/>
                <c:pt idx="0">
                  <c:v>Furniture</c:v>
                </c:pt>
              </c:strCache>
            </c:strRef>
          </c:tx>
          <c:spPr>
            <a:solidFill>
              <a:schemeClr val="accent4">
                <a:lumMod val="40000"/>
                <a:lumOff val="60000"/>
              </a:schemeClr>
            </a:solidFill>
            <a:ln>
              <a:noFill/>
            </a:ln>
            <a:effectLst/>
          </c:spPr>
          <c:invertIfNegative val="0"/>
          <c:dPt>
            <c:idx val="7"/>
            <c:invertIfNegative val="0"/>
            <c:bubble3D val="0"/>
            <c:extLst>
              <c:ext xmlns:c16="http://schemas.microsoft.com/office/drawing/2014/chart" uri="{C3380CC4-5D6E-409C-BE32-E72D297353CC}">
                <c16:uniqueId val="{00000004-9183-4CAF-A7EE-CBC002BCFF6B}"/>
              </c:ext>
            </c:extLst>
          </c:dPt>
          <c:dPt>
            <c:idx val="9"/>
            <c:invertIfNegative val="0"/>
            <c:bubble3D val="0"/>
            <c:extLst>
              <c:ext xmlns:c16="http://schemas.microsoft.com/office/drawing/2014/chart" uri="{C3380CC4-5D6E-409C-BE32-E72D297353CC}">
                <c16:uniqueId val="{00000005-9183-4CAF-A7EE-CBC002BCFF6B}"/>
              </c:ext>
            </c:extLst>
          </c:dPt>
          <c:dPt>
            <c:idx val="15"/>
            <c:invertIfNegative val="0"/>
            <c:bubble3D val="0"/>
            <c:extLst>
              <c:ext xmlns:c16="http://schemas.microsoft.com/office/drawing/2014/chart" uri="{C3380CC4-5D6E-409C-BE32-E72D297353CC}">
                <c16:uniqueId val="{00000006-9183-4CAF-A7EE-CBC002BCFF6B}"/>
              </c:ext>
            </c:extLst>
          </c:dPt>
          <c:dLbls>
            <c:dLbl>
              <c:idx val="7"/>
              <c:layout>
                <c:manualLayout>
                  <c:x val="-1.2866907921190248E-2"/>
                  <c:y val="-4.001428631549656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3-4CAF-A7EE-CBC002BCFF6B}"/>
                </c:ext>
              </c:extLst>
            </c:dLbl>
            <c:dLbl>
              <c:idx val="9"/>
              <c:layout>
                <c:manualLayout>
                  <c:x val="5.0078245615787611E-3"/>
                  <c:y val="-0.116646370912497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3-4CAF-A7EE-CBC002BCFF6B}"/>
                </c:ext>
              </c:extLst>
            </c:dLbl>
            <c:dLbl>
              <c:idx val="15"/>
              <c:layout>
                <c:manualLayout>
                  <c:x val="1.6083634901487617E-2"/>
                  <c:y val="-4.001428631549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3-4CAF-A7EE-CBC002BCFF6B}"/>
                </c:ext>
              </c:extLst>
            </c:dLbl>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PRO'!$A$5:$A$30</c:f>
              <c:strCache>
                <c:ptCount val="25"/>
                <c:pt idx="0">
                  <c:v>Ahmedabad</c:v>
                </c:pt>
                <c:pt idx="1">
                  <c:v>Amritsar</c:v>
                </c:pt>
                <c:pt idx="2">
                  <c:v>Bangalore</c:v>
                </c:pt>
                <c:pt idx="3">
                  <c:v>Bhopal</c:v>
                </c:pt>
                <c:pt idx="4">
                  <c:v>Chandigarh</c:v>
                </c:pt>
                <c:pt idx="5">
                  <c:v>Chennai</c:v>
                </c:pt>
                <c:pt idx="6">
                  <c:v>Delhi</c:v>
                </c:pt>
                <c:pt idx="7">
                  <c:v>Gangtok</c:v>
                </c:pt>
                <c:pt idx="8">
                  <c:v>Goa</c:v>
                </c:pt>
                <c:pt idx="9">
                  <c:v>Hyderabad</c:v>
                </c:pt>
                <c:pt idx="10">
                  <c:v>Indore</c:v>
                </c:pt>
                <c:pt idx="11">
                  <c:v>Jaipur</c:v>
                </c:pt>
                <c:pt idx="12">
                  <c:v>Kashmir</c:v>
                </c:pt>
                <c:pt idx="13">
                  <c:v>Kohima</c:v>
                </c:pt>
                <c:pt idx="14">
                  <c:v>Kolkata</c:v>
                </c:pt>
                <c:pt idx="15">
                  <c:v>Lucknow</c:v>
                </c:pt>
                <c:pt idx="16">
                  <c:v>Mathura</c:v>
                </c:pt>
                <c:pt idx="17">
                  <c:v>Mumbai</c:v>
                </c:pt>
                <c:pt idx="18">
                  <c:v>Patna</c:v>
                </c:pt>
                <c:pt idx="19">
                  <c:v>Prayagraj</c:v>
                </c:pt>
                <c:pt idx="20">
                  <c:v>Pune</c:v>
                </c:pt>
                <c:pt idx="21">
                  <c:v>Simla</c:v>
                </c:pt>
                <c:pt idx="22">
                  <c:v>Surat</c:v>
                </c:pt>
                <c:pt idx="23">
                  <c:v>Thiruvananthapuram</c:v>
                </c:pt>
                <c:pt idx="24">
                  <c:v>Udaipur</c:v>
                </c:pt>
              </c:strCache>
            </c:strRef>
          </c:cat>
          <c:val>
            <c:numRef>
              <c:f>'CITY PRO'!$D$5:$D$30</c:f>
              <c:numCache>
                <c:formatCode>General</c:formatCode>
                <c:ptCount val="25"/>
                <c:pt idx="0">
                  <c:v>1893</c:v>
                </c:pt>
                <c:pt idx="1">
                  <c:v>62</c:v>
                </c:pt>
                <c:pt idx="2">
                  <c:v>425</c:v>
                </c:pt>
                <c:pt idx="3">
                  <c:v>21</c:v>
                </c:pt>
                <c:pt idx="4">
                  <c:v>775</c:v>
                </c:pt>
                <c:pt idx="5">
                  <c:v>2025</c:v>
                </c:pt>
                <c:pt idx="6">
                  <c:v>352</c:v>
                </c:pt>
                <c:pt idx="7">
                  <c:v>-66</c:v>
                </c:pt>
                <c:pt idx="8">
                  <c:v>87</c:v>
                </c:pt>
                <c:pt idx="9">
                  <c:v>-1568</c:v>
                </c:pt>
                <c:pt idx="10">
                  <c:v>1427</c:v>
                </c:pt>
                <c:pt idx="11">
                  <c:v>-89</c:v>
                </c:pt>
                <c:pt idx="12">
                  <c:v>55</c:v>
                </c:pt>
                <c:pt idx="13">
                  <c:v>944</c:v>
                </c:pt>
                <c:pt idx="14">
                  <c:v>276</c:v>
                </c:pt>
                <c:pt idx="15">
                  <c:v>-268</c:v>
                </c:pt>
                <c:pt idx="16">
                  <c:v>958</c:v>
                </c:pt>
                <c:pt idx="17">
                  <c:v>1093</c:v>
                </c:pt>
                <c:pt idx="18">
                  <c:v>492</c:v>
                </c:pt>
                <c:pt idx="19">
                  <c:v>-15</c:v>
                </c:pt>
                <c:pt idx="20">
                  <c:v>1323</c:v>
                </c:pt>
                <c:pt idx="21">
                  <c:v>37</c:v>
                </c:pt>
                <c:pt idx="22">
                  <c:v>348</c:v>
                </c:pt>
                <c:pt idx="23">
                  <c:v>357</c:v>
                </c:pt>
                <c:pt idx="24">
                  <c:v>-468</c:v>
                </c:pt>
              </c:numCache>
            </c:numRef>
          </c:val>
          <c:extLst>
            <c:ext xmlns:c16="http://schemas.microsoft.com/office/drawing/2014/chart" uri="{C3380CC4-5D6E-409C-BE32-E72D297353CC}">
              <c16:uniqueId val="{00000010-B146-432B-9A00-4FF382222418}"/>
            </c:ext>
          </c:extLst>
        </c:ser>
        <c:dLbls>
          <c:dLblPos val="ctr"/>
          <c:showLegendKey val="0"/>
          <c:showVal val="1"/>
          <c:showCatName val="0"/>
          <c:showSerName val="0"/>
          <c:showPercent val="0"/>
          <c:showBubbleSize val="0"/>
        </c:dLbls>
        <c:gapWidth val="150"/>
        <c:overlap val="100"/>
        <c:axId val="1925541407"/>
        <c:axId val="1925535583"/>
      </c:barChart>
      <c:catAx>
        <c:axId val="1925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925535583"/>
        <c:crosses val="autoZero"/>
        <c:auto val="1"/>
        <c:lblAlgn val="ctr"/>
        <c:lblOffset val="100"/>
        <c:noMultiLvlLbl val="0"/>
      </c:catAx>
      <c:valAx>
        <c:axId val="192553558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54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[Project_Excel.xlsx]Profit Trend!PivotTable12</c:name>
    <c:fmtId val="0"/>
  </c:pivotSource>
  <c:chart>
    <c:title>
      <c:tx>
        <c:rich>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b="1">
                <a:solidFill>
                  <a:srgbClr val="002060"/>
                </a:solidFill>
                <a:latin typeface="Arial" panose="020B0604020202020204" pitchFamily="34" charset="0"/>
                <a:cs typeface="Arial" panose="020B0604020202020204" pitchFamily="34" charset="0"/>
              </a:rPr>
              <a:t>Profit</a:t>
            </a:r>
            <a:r>
              <a:rPr lang="en-US" b="1" baseline="0">
                <a:solidFill>
                  <a:srgbClr val="002060"/>
                </a:solidFill>
                <a:latin typeface="Arial" panose="020B0604020202020204" pitchFamily="34" charset="0"/>
                <a:cs typeface="Arial" panose="020B0604020202020204" pitchFamily="34" charset="0"/>
              </a:rPr>
              <a:t> Trend</a:t>
            </a:r>
            <a:endParaRPr lang="en-US" b="1">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chemeClr val="accent5">
                <a:lumMod val="50000"/>
              </a:schemeClr>
            </a:solidFill>
            <a:round/>
          </a:ln>
          <a:effectLst/>
        </c:spPr>
        <c:marker>
          <c:symbol val="none"/>
        </c:marker>
        <c:dLbl>
          <c:idx val="0"/>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Trend'!$B$3</c:f>
              <c:strCache>
                <c:ptCount val="1"/>
                <c:pt idx="0">
                  <c:v>Total</c:v>
                </c:pt>
              </c:strCache>
            </c:strRef>
          </c:tx>
          <c:spPr>
            <a:ln w="28575" cap="rnd">
              <a:solidFill>
                <a:schemeClr val="accent5">
                  <a:lumMod val="50000"/>
                </a:schemeClr>
              </a:solidFill>
              <a:round/>
            </a:ln>
            <a:effectLst/>
          </c:spPr>
          <c:marker>
            <c:symbol val="none"/>
          </c:marker>
          <c:dLbls>
            <c:numFmt formatCode="[$$-409]#,##0;[Red][$$-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Trend'!$B$4:$B$16</c:f>
              <c:numCache>
                <c:formatCode>_-[$$-409]* #,\k\ ;_-[$$-409]* \-#,##0.00\ ;_-[$$-409]* "-"??_ ;_-@_ </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0"/>
          <c:extLst>
            <c:ext xmlns:c16="http://schemas.microsoft.com/office/drawing/2014/chart" uri="{C3380CC4-5D6E-409C-BE32-E72D297353CC}">
              <c16:uniqueId val="{00000000-E96C-4366-891E-EE62E47E620E}"/>
            </c:ext>
          </c:extLst>
        </c:ser>
        <c:dLbls>
          <c:dLblPos val="t"/>
          <c:showLegendKey val="0"/>
          <c:showVal val="1"/>
          <c:showCatName val="0"/>
          <c:showSerName val="0"/>
          <c:showPercent val="0"/>
          <c:showBubbleSize val="0"/>
        </c:dLbls>
        <c:smooth val="0"/>
        <c:axId val="159333007"/>
        <c:axId val="159336335"/>
      </c:lineChart>
      <c:catAx>
        <c:axId val="15933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6335"/>
        <c:crosses val="autoZero"/>
        <c:auto val="1"/>
        <c:lblAlgn val="ctr"/>
        <c:lblOffset val="100"/>
        <c:noMultiLvlLbl val="0"/>
      </c:catAx>
      <c:valAx>
        <c:axId val="159336335"/>
        <c:scaling>
          <c:orientation val="minMax"/>
        </c:scaling>
        <c:delete val="0"/>
        <c:axPos val="l"/>
        <c:numFmt formatCode="[$$-409]#,##0\k\ ;[Red][$$-4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300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[Project_Excel.xlsx]QTY Trend!PivotTable14</c:name>
    <c:fmtId val="0"/>
  </c:pivotSource>
  <c:chart>
    <c:title>
      <c:tx>
        <c:rich>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b="1">
                <a:solidFill>
                  <a:srgbClr val="002060"/>
                </a:solidFill>
                <a:latin typeface="Arial" panose="020B0604020202020204" pitchFamily="34" charset="0"/>
                <a:cs typeface="Arial" panose="020B0604020202020204" pitchFamily="34" charset="0"/>
              </a:rPr>
              <a:t>Quantity</a:t>
            </a:r>
            <a:r>
              <a:rPr lang="en-US" b="1" baseline="0">
                <a:solidFill>
                  <a:srgbClr val="002060"/>
                </a:solidFill>
                <a:latin typeface="Arial" panose="020B0604020202020204" pitchFamily="34" charset="0"/>
                <a:cs typeface="Arial" panose="020B0604020202020204" pitchFamily="34" charset="0"/>
              </a:rPr>
              <a:t> Trend</a:t>
            </a:r>
            <a:endParaRPr lang="en-US" b="1">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layout>
            <c:manualLayout>
              <c:x val="-3.4277777777777775E-2"/>
              <c:y val="-8.7027427027293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layout>
            <c:manualLayout>
              <c:x val="-4.2611111111111113E-2"/>
              <c:y val="-8.20523045981491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'QTY Trend'!$B$3</c:f>
              <c:strCache>
                <c:ptCount val="1"/>
                <c:pt idx="0">
                  <c:v>Total</c:v>
                </c:pt>
              </c:strCache>
            </c:strRef>
          </c:tx>
          <c:spPr>
            <a:ln w="28575" cap="rnd">
              <a:solidFill>
                <a:srgbClr val="002060"/>
              </a:solidFill>
              <a:round/>
            </a:ln>
            <a:effectLst/>
          </c:spPr>
          <c:marker>
            <c:symbol val="none"/>
          </c:marker>
          <c:dPt>
            <c:idx val="1"/>
            <c:marker>
              <c:symbol val="none"/>
            </c:marker>
            <c:bubble3D val="0"/>
            <c:extLst>
              <c:ext xmlns:c16="http://schemas.microsoft.com/office/drawing/2014/chart" uri="{C3380CC4-5D6E-409C-BE32-E72D297353CC}">
                <c16:uniqueId val="{00000003-BED4-46DE-B877-04ED1D046268}"/>
              </c:ext>
            </c:extLst>
          </c:dPt>
          <c:dPt>
            <c:idx val="3"/>
            <c:marker>
              <c:symbol val="none"/>
            </c:marker>
            <c:bubble3D val="0"/>
            <c:extLst>
              <c:ext xmlns:c16="http://schemas.microsoft.com/office/drawing/2014/chart" uri="{C3380CC4-5D6E-409C-BE32-E72D297353CC}">
                <c16:uniqueId val="{00000002-BED4-46DE-B877-04ED1D046268}"/>
              </c:ext>
            </c:extLst>
          </c:dPt>
          <c:dLbls>
            <c:dLbl>
              <c:idx val="1"/>
              <c:layout>
                <c:manualLayout>
                  <c:x val="-4.2611111111111113E-2"/>
                  <c:y val="-8.20523045981491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D4-46DE-B877-04ED1D046268}"/>
                </c:ext>
              </c:extLst>
            </c:dLbl>
            <c:dLbl>
              <c:idx val="3"/>
              <c:layout>
                <c:manualLayout>
                  <c:x val="-3.4277777777777775E-2"/>
                  <c:y val="-8.70274270272938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D4-46DE-B877-04ED1D0462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'QTY Trend'!$B$4:$B$16</c:f>
              <c:numCache>
                <c:formatCode>General</c:formatCode>
                <c:ptCount val="12"/>
                <c:pt idx="0">
                  <c:v>745</c:v>
                </c:pt>
                <c:pt idx="1">
                  <c:v>512</c:v>
                </c:pt>
                <c:pt idx="2">
                  <c:v>751</c:v>
                </c:pt>
                <c:pt idx="3">
                  <c:v>389</c:v>
                </c:pt>
                <c:pt idx="4">
                  <c:v>423</c:v>
                </c:pt>
                <c:pt idx="5">
                  <c:v>369</c:v>
                </c:pt>
                <c:pt idx="6">
                  <c:v>240</c:v>
                </c:pt>
                <c:pt idx="7">
                  <c:v>446</c:v>
                </c:pt>
                <c:pt idx="8">
                  <c:v>331</c:v>
                </c:pt>
                <c:pt idx="9">
                  <c:v>419</c:v>
                </c:pt>
                <c:pt idx="10">
                  <c:v>578</c:v>
                </c:pt>
                <c:pt idx="11">
                  <c:v>412</c:v>
                </c:pt>
              </c:numCache>
            </c:numRef>
          </c:val>
          <c:smooth val="0"/>
          <c:extLst>
            <c:ext xmlns:c16="http://schemas.microsoft.com/office/drawing/2014/chart" uri="{C3380CC4-5D6E-409C-BE32-E72D297353CC}">
              <c16:uniqueId val="{00000000-BED4-46DE-B877-04ED1D046268}"/>
            </c:ext>
          </c:extLst>
        </c:ser>
        <c:dLbls>
          <c:dLblPos val="t"/>
          <c:showLegendKey val="0"/>
          <c:showVal val="1"/>
          <c:showCatName val="0"/>
          <c:showSerName val="0"/>
          <c:showPercent val="0"/>
          <c:showBubbleSize val="0"/>
        </c:dLbls>
        <c:smooth val="0"/>
        <c:axId val="1638125808"/>
        <c:axId val="1638127056"/>
      </c:lineChart>
      <c:catAx>
        <c:axId val="163812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127056"/>
        <c:crosses val="autoZero"/>
        <c:auto val="1"/>
        <c:lblAlgn val="ctr"/>
        <c:lblOffset val="100"/>
        <c:noMultiLvlLbl val="0"/>
      </c:catAx>
      <c:valAx>
        <c:axId val="163812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12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[Project_Excel.xlsx]Cost Trend!PivotTable16</c:name>
    <c:fmtId val="0"/>
  </c:pivotSource>
  <c:chart>
    <c:title>
      <c:tx>
        <c:rich>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b="1">
                <a:solidFill>
                  <a:srgbClr val="002060"/>
                </a:solidFill>
                <a:latin typeface="Arial" panose="020B0604020202020204" pitchFamily="34" charset="0"/>
                <a:cs typeface="Arial" panose="020B0604020202020204" pitchFamily="34" charset="0"/>
              </a:rPr>
              <a:t>Cost</a:t>
            </a:r>
            <a:r>
              <a:rPr lang="en-US" b="1" baseline="0">
                <a:solidFill>
                  <a:srgbClr val="002060"/>
                </a:solidFill>
                <a:latin typeface="Arial" panose="020B0604020202020204" pitchFamily="34" charset="0"/>
                <a:cs typeface="Arial" panose="020B0604020202020204" pitchFamily="34" charset="0"/>
              </a:rPr>
              <a:t> Trend</a:t>
            </a:r>
            <a:endParaRPr lang="en-US" b="1">
              <a:solidFill>
                <a:srgbClr val="00206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8575" cap="rnd">
            <a:solidFill>
              <a:srgbClr val="960000"/>
            </a:solidFill>
            <a:round/>
          </a:ln>
          <a:effectLst/>
        </c:spPr>
        <c:marker>
          <c:symbol val="none"/>
        </c:marker>
        <c:dLbl>
          <c:idx val="0"/>
          <c:numFmt formatCode="[$$-4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960000"/>
            </a:solidFill>
            <a:round/>
          </a:ln>
          <a:effectLst/>
        </c:spPr>
        <c:marker>
          <c:symbol val="none"/>
        </c:marker>
      </c:pivotFmt>
    </c:pivotFmts>
    <c:plotArea>
      <c:layout/>
      <c:lineChart>
        <c:grouping val="standard"/>
        <c:varyColors val="0"/>
        <c:ser>
          <c:idx val="0"/>
          <c:order val="0"/>
          <c:tx>
            <c:strRef>
              <c:f>'Cost Trend'!$B$3</c:f>
              <c:strCache>
                <c:ptCount val="1"/>
                <c:pt idx="0">
                  <c:v>Total</c:v>
                </c:pt>
              </c:strCache>
            </c:strRef>
          </c:tx>
          <c:spPr>
            <a:ln w="28575" cap="rnd">
              <a:solidFill>
                <a:srgbClr val="960000"/>
              </a:solidFill>
              <a:round/>
            </a:ln>
            <a:effectLst/>
          </c:spPr>
          <c:marker>
            <c:symbol val="none"/>
          </c:marker>
          <c:dLbls>
            <c:numFmt formatCode="[$$-409]#,##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'Cost Trend'!$B$4:$B$16</c:f>
              <c:numCache>
                <c:formatCode>_-[$$-409]* #,\k\ ;_-[$$-409]* \-#,##0.00\ ;_-[$$-409]* "-"??_ ;_-@_ </c:formatCode>
                <c:ptCount val="12"/>
                <c:pt idx="0">
                  <c:v>51948</c:v>
                </c:pt>
                <c:pt idx="1">
                  <c:v>30497</c:v>
                </c:pt>
                <c:pt idx="2">
                  <c:v>52901</c:v>
                </c:pt>
                <c:pt idx="3">
                  <c:v>30138</c:v>
                </c:pt>
                <c:pt idx="4">
                  <c:v>32823</c:v>
                </c:pt>
                <c:pt idx="5">
                  <c:v>23238</c:v>
                </c:pt>
                <c:pt idx="6">
                  <c:v>15104</c:v>
                </c:pt>
                <c:pt idx="7">
                  <c:v>29424</c:v>
                </c:pt>
                <c:pt idx="8">
                  <c:v>28682</c:v>
                </c:pt>
                <c:pt idx="9">
                  <c:v>28654</c:v>
                </c:pt>
                <c:pt idx="10">
                  <c:v>38216</c:v>
                </c:pt>
                <c:pt idx="11">
                  <c:v>39183</c:v>
                </c:pt>
              </c:numCache>
            </c:numRef>
          </c:val>
          <c:smooth val="0"/>
          <c:extLst>
            <c:ext xmlns:c16="http://schemas.microsoft.com/office/drawing/2014/chart" uri="{C3380CC4-5D6E-409C-BE32-E72D297353CC}">
              <c16:uniqueId val="{00000000-341E-4408-966A-4F98314352DB}"/>
            </c:ext>
          </c:extLst>
        </c:ser>
        <c:dLbls>
          <c:dLblPos val="t"/>
          <c:showLegendKey val="0"/>
          <c:showVal val="1"/>
          <c:showCatName val="0"/>
          <c:showSerName val="0"/>
          <c:showPercent val="0"/>
          <c:showBubbleSize val="0"/>
        </c:dLbls>
        <c:smooth val="0"/>
        <c:axId val="1115752480"/>
        <c:axId val="1115735008"/>
      </c:lineChart>
      <c:catAx>
        <c:axId val="111575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35008"/>
        <c:crosses val="autoZero"/>
        <c:auto val="1"/>
        <c:lblAlgn val="ctr"/>
        <c:lblOffset val="100"/>
        <c:noMultiLvlLbl val="0"/>
      </c:catAx>
      <c:valAx>
        <c:axId val="1115735008"/>
        <c:scaling>
          <c:orientation val="minMax"/>
        </c:scaling>
        <c:delete val="0"/>
        <c:axPos val="l"/>
        <c:numFmt formatCode="[$$-409]#,##0\K;[Red][$$-409]#,##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75248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[Project_Excel.xlsx]Cat by Pro!PivotTable4</c:name>
    <c:fmtId val="1"/>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764151458932867E-2"/>
              <c:y val="-1.1723821687115345E-16"/>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5872650531325183E-2"/>
              <c:y val="3.517187136511166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587854128016347E-2"/>
              <c:y val="-2.877698566236413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6462271883992998E-2"/>
              <c:y val="3.1974428513736755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7.7635623840490386E-2"/>
              <c:y val="-9.5923285541213779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678894369751469"/>
              <c:y val="6.7146299878849583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2581909459786961"/>
              <c:y val="0.1534772568659420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1939698199289888E-2"/>
              <c:y val="-0.15347725686594205"/>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6.4050408508612447E-2"/>
          <c:y val="0.12941712882723838"/>
          <c:w val="0.86929039631957872"/>
          <c:h val="0.81039717779091447"/>
        </c:manualLayout>
      </c:layout>
      <c:pieChart>
        <c:varyColors val="1"/>
        <c:ser>
          <c:idx val="0"/>
          <c:order val="0"/>
          <c:tx>
            <c:strRef>
              <c:f>'Cat by Pro'!$B$3:$B$4</c:f>
              <c:strCache>
                <c:ptCount val="1"/>
                <c:pt idx="0">
                  <c:v>Clothing</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9-3B31-4029-B435-2932E40F563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5-3B31-4029-B435-2932E40F563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6-3B31-4029-B435-2932E40F563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29AE-4DE5-A6A0-E97FF5F9C0C4}"/>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65F6-49A0-8994-C08B3D052ABB}"/>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65F6-49A0-8994-C08B3D052ABB}"/>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65F6-49A0-8994-C08B3D052ABB}"/>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65F6-49A0-8994-C08B3D052ABB}"/>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65F6-49A0-8994-C08B3D052ABB}"/>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65F6-49A0-8994-C08B3D052ABB}"/>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65F6-49A0-8994-C08B3D052ABB}"/>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65F6-49A0-8994-C08B3D052ABB}"/>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19-65F6-49A0-8994-C08B3D052ABB}"/>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1B-65F6-49A0-8994-C08B3D052ABB}"/>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1D-65F6-49A0-8994-C08B3D052ABB}"/>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1F-65F6-49A0-8994-C08B3D052ABB}"/>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21-65F6-49A0-8994-C08B3D052ABB}"/>
              </c:ext>
            </c:extLst>
          </c:dPt>
          <c:cat>
            <c:strRef>
              <c:f>'Cat by Pro'!$A$5:$A$22</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'Cat by Pro'!$B$5:$B$22</c:f>
              <c:numCache>
                <c:formatCode>General</c:formatCode>
                <c:ptCount val="17"/>
                <c:pt idx="5">
                  <c:v>1823</c:v>
                </c:pt>
                <c:pt idx="6">
                  <c:v>-401</c:v>
                </c:pt>
                <c:pt idx="7">
                  <c:v>-130</c:v>
                </c:pt>
                <c:pt idx="10">
                  <c:v>4057</c:v>
                </c:pt>
                <c:pt idx="11">
                  <c:v>1513</c:v>
                </c:pt>
                <c:pt idx="12">
                  <c:v>-315</c:v>
                </c:pt>
                <c:pt idx="13">
                  <c:v>2431</c:v>
                </c:pt>
                <c:pt idx="15">
                  <c:v>2847</c:v>
                </c:pt>
                <c:pt idx="16">
                  <c:v>1500</c:v>
                </c:pt>
              </c:numCache>
            </c:numRef>
          </c:val>
          <c:extLst>
            <c:ext xmlns:c16="http://schemas.microsoft.com/office/drawing/2014/chart" uri="{C3380CC4-5D6E-409C-BE32-E72D297353CC}">
              <c16:uniqueId val="{00000000-3B31-4029-B435-2932E40F5633}"/>
            </c:ext>
          </c:extLst>
        </c:ser>
        <c:ser>
          <c:idx val="1"/>
          <c:order val="1"/>
          <c:tx>
            <c:strRef>
              <c:f>'Cat by Pro'!$C$3:$C$4</c:f>
              <c:strCache>
                <c:ptCount val="1"/>
                <c:pt idx="0">
                  <c:v>Electronics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23-65F6-49A0-8994-C08B3D052ABB}"/>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25-65F6-49A0-8994-C08B3D052ABB}"/>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27-65F6-49A0-8994-C08B3D052ABB}"/>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29-65F6-49A0-8994-C08B3D052ABB}"/>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2B-65F6-49A0-8994-C08B3D052ABB}"/>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2D-65F6-49A0-8994-C08B3D052ABB}"/>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2F-65F6-49A0-8994-C08B3D052ABB}"/>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31-65F6-49A0-8994-C08B3D052ABB}"/>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33-65F6-49A0-8994-C08B3D052ABB}"/>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35-65F6-49A0-8994-C08B3D052ABB}"/>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37-65F6-49A0-8994-C08B3D052ABB}"/>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39-65F6-49A0-8994-C08B3D052ABB}"/>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3B-65F6-49A0-8994-C08B3D052ABB}"/>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3D-65F6-49A0-8994-C08B3D052ABB}"/>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3F-65F6-49A0-8994-C08B3D052ABB}"/>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41-65F6-49A0-8994-C08B3D052ABB}"/>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43-65F6-49A0-8994-C08B3D052ABB}"/>
              </c:ext>
            </c:extLst>
          </c:dPt>
          <c:cat>
            <c:strRef>
              <c:f>'Cat by Pro'!$A$5:$A$22</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'Cat by Pro'!$C$5:$C$22</c:f>
              <c:numCache>
                <c:formatCode>General</c:formatCode>
                <c:ptCount val="17"/>
                <c:pt idx="0">
                  <c:v>3353</c:v>
                </c:pt>
                <c:pt idx="3">
                  <c:v>-644</c:v>
                </c:pt>
                <c:pt idx="8">
                  <c:v>1847</c:v>
                </c:pt>
                <c:pt idx="9">
                  <c:v>8606</c:v>
                </c:pt>
              </c:numCache>
            </c:numRef>
          </c:val>
          <c:extLst>
            <c:ext xmlns:c16="http://schemas.microsoft.com/office/drawing/2014/chart" uri="{C3380CC4-5D6E-409C-BE32-E72D297353CC}">
              <c16:uniqueId val="{00000014-29AE-4DE5-A6A0-E97FF5F9C0C4}"/>
            </c:ext>
          </c:extLst>
        </c:ser>
        <c:ser>
          <c:idx val="2"/>
          <c:order val="2"/>
          <c:tx>
            <c:strRef>
              <c:f>'Cat by Pro'!$D$3:$D$4</c:f>
              <c:strCache>
                <c:ptCount val="1"/>
                <c:pt idx="0">
                  <c:v>Furniture</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45-65F6-49A0-8994-C08B3D052ABB}"/>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47-65F6-49A0-8994-C08B3D052ABB}"/>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49-65F6-49A0-8994-C08B3D052ABB}"/>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4B-65F6-49A0-8994-C08B3D052ABB}"/>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4D-65F6-49A0-8994-C08B3D052ABB}"/>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4F-65F6-49A0-8994-C08B3D052ABB}"/>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51-65F6-49A0-8994-C08B3D052ABB}"/>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53-65F6-49A0-8994-C08B3D052ABB}"/>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55-65F6-49A0-8994-C08B3D052ABB}"/>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57-65F6-49A0-8994-C08B3D052ABB}"/>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59-65F6-49A0-8994-C08B3D052ABB}"/>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5B-65F6-49A0-8994-C08B3D052ABB}"/>
              </c:ext>
            </c:extLst>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extLst>
              <c:ext xmlns:c16="http://schemas.microsoft.com/office/drawing/2014/chart" uri="{C3380CC4-5D6E-409C-BE32-E72D297353CC}">
                <c16:uniqueId val="{0000005D-65F6-49A0-8994-C08B3D052ABB}"/>
              </c:ext>
            </c:extLst>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extLst>
              <c:ext xmlns:c16="http://schemas.microsoft.com/office/drawing/2014/chart" uri="{C3380CC4-5D6E-409C-BE32-E72D297353CC}">
                <c16:uniqueId val="{0000005F-65F6-49A0-8994-C08B3D052ABB}"/>
              </c:ext>
            </c:extLst>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extLst>
              <c:ext xmlns:c16="http://schemas.microsoft.com/office/drawing/2014/chart" uri="{C3380CC4-5D6E-409C-BE32-E72D297353CC}">
                <c16:uniqueId val="{00000061-65F6-49A0-8994-C08B3D052ABB}"/>
              </c:ext>
            </c:extLst>
          </c:dPt>
          <c:dPt>
            <c:idx val="15"/>
            <c:bubble3D val="0"/>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extLst>
              <c:ext xmlns:c16="http://schemas.microsoft.com/office/drawing/2014/chart" uri="{C3380CC4-5D6E-409C-BE32-E72D297353CC}">
                <c16:uniqueId val="{00000063-65F6-49A0-8994-C08B3D052ABB}"/>
              </c:ext>
            </c:extLst>
          </c:dPt>
          <c:dPt>
            <c:idx val="16"/>
            <c:bubble3D val="0"/>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extLst>
              <c:ext xmlns:c16="http://schemas.microsoft.com/office/drawing/2014/chart" uri="{C3380CC4-5D6E-409C-BE32-E72D297353CC}">
                <c16:uniqueId val="{00000065-65F6-49A0-8994-C08B3D052ABB}"/>
              </c:ext>
            </c:extLst>
          </c:dPt>
          <c:cat>
            <c:strRef>
              <c:f>'Cat by Pro'!$A$5:$A$22</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'Cat by Pro'!$D$5:$D$22</c:f>
              <c:numCache>
                <c:formatCode>General</c:formatCode>
                <c:ptCount val="17"/>
                <c:pt idx="1">
                  <c:v>6516</c:v>
                </c:pt>
                <c:pt idx="2">
                  <c:v>1627</c:v>
                </c:pt>
                <c:pt idx="4">
                  <c:v>-806</c:v>
                </c:pt>
                <c:pt idx="14">
                  <c:v>3139</c:v>
                </c:pt>
              </c:numCache>
            </c:numRef>
          </c:val>
          <c:extLst>
            <c:ext xmlns:c16="http://schemas.microsoft.com/office/drawing/2014/chart" uri="{C3380CC4-5D6E-409C-BE32-E72D297353CC}">
              <c16:uniqueId val="{00000015-29AE-4DE5-A6A0-E97FF5F9C0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[Project_Excel.xlsx]cat pro by month!PivotTable6</c:name>
    <c:fmtId val="0"/>
  </c:pivotSource>
  <c:chart>
    <c:title>
      <c:tx>
        <c:rich>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IN" sz="900" b="1">
                <a:solidFill>
                  <a:schemeClr val="accent1">
                    <a:lumMod val="50000"/>
                  </a:schemeClr>
                </a:solidFill>
                <a:latin typeface="Arial" panose="020B0604020202020204" pitchFamily="34" charset="0"/>
                <a:cs typeface="Arial" panose="020B0604020202020204" pitchFamily="34" charset="0"/>
              </a:rPr>
              <a:t>CATEGORY</a:t>
            </a:r>
            <a:r>
              <a:rPr lang="en-IN" sz="900" b="1" baseline="0">
                <a:solidFill>
                  <a:schemeClr val="accent1">
                    <a:lumMod val="50000"/>
                  </a:schemeClr>
                </a:solidFill>
                <a:latin typeface="Arial" panose="020B0604020202020204" pitchFamily="34" charset="0"/>
                <a:cs typeface="Arial" panose="020B0604020202020204" pitchFamily="34" charset="0"/>
              </a:rPr>
              <a:t> PROFIT BY MONTH</a:t>
            </a:r>
            <a:endParaRPr lang="en-IN" sz="900" b="1">
              <a:solidFill>
                <a:schemeClr val="accent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numFmt formatCode="[$$-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6.0183727034120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1924278802813709E-17"/>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'cat pro by month'!$B$3:$B$4</c:f>
              <c:strCache>
                <c:ptCount val="1"/>
                <c:pt idx="0">
                  <c:v>Clothing</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4-0BFB-4ECA-8093-4B22BC84B6CB}"/>
              </c:ext>
            </c:extLst>
          </c:dPt>
          <c:dPt>
            <c:idx val="6"/>
            <c:invertIfNegative val="0"/>
            <c:bubble3D val="0"/>
            <c:extLst>
              <c:ext xmlns:c16="http://schemas.microsoft.com/office/drawing/2014/chart" uri="{C3380CC4-5D6E-409C-BE32-E72D297353CC}">
                <c16:uniqueId val="{00000005-0BFB-4ECA-8093-4B22BC84B6CB}"/>
              </c:ext>
            </c:extLst>
          </c:dPt>
          <c:dPt>
            <c:idx val="8"/>
            <c:invertIfNegative val="0"/>
            <c:bubble3D val="0"/>
            <c:extLst>
              <c:ext xmlns:c16="http://schemas.microsoft.com/office/drawing/2014/chart" uri="{C3380CC4-5D6E-409C-BE32-E72D297353CC}">
                <c16:uniqueId val="{00000006-0BFB-4ECA-8093-4B22BC84B6CB}"/>
              </c:ext>
            </c:extLst>
          </c:dPt>
          <c:dLbls>
            <c:dLbl>
              <c:idx val="5"/>
              <c:layout>
                <c:manualLayout>
                  <c:x val="0"/>
                  <c:y val="-6.01837270341207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FB-4ECA-8093-4B22BC84B6CB}"/>
                </c:ext>
              </c:extLst>
            </c:dLbl>
            <c:dLbl>
              <c:idx val="6"/>
              <c:layout>
                <c:manualLayout>
                  <c:x val="-8.1924278802813709E-17"/>
                  <c:y val="3.24074074074074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FB-4ECA-8093-4B22BC84B6CB}"/>
                </c:ext>
              </c:extLst>
            </c:dLbl>
            <c:dLbl>
              <c:idx val="8"/>
              <c:layout>
                <c:manualLayout>
                  <c:x val="0"/>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FB-4ECA-8093-4B22BC84B6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pro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pro by month'!$B$5:$B$17</c:f>
              <c:numCache>
                <c:formatCode>General</c:formatCode>
                <c:ptCount val="12"/>
                <c:pt idx="0">
                  <c:v>2229</c:v>
                </c:pt>
                <c:pt idx="1">
                  <c:v>1764</c:v>
                </c:pt>
                <c:pt idx="2">
                  <c:v>4770</c:v>
                </c:pt>
                <c:pt idx="3">
                  <c:v>204</c:v>
                </c:pt>
                <c:pt idx="4">
                  <c:v>-413</c:v>
                </c:pt>
                <c:pt idx="5">
                  <c:v>-544</c:v>
                </c:pt>
                <c:pt idx="6">
                  <c:v>-48</c:v>
                </c:pt>
                <c:pt idx="7">
                  <c:v>629</c:v>
                </c:pt>
                <c:pt idx="8">
                  <c:v>-1585</c:v>
                </c:pt>
                <c:pt idx="9">
                  <c:v>2014</c:v>
                </c:pt>
                <c:pt idx="10">
                  <c:v>3162</c:v>
                </c:pt>
                <c:pt idx="11">
                  <c:v>1143</c:v>
                </c:pt>
              </c:numCache>
            </c:numRef>
          </c:val>
          <c:extLst>
            <c:ext xmlns:c16="http://schemas.microsoft.com/office/drawing/2014/chart" uri="{C3380CC4-5D6E-409C-BE32-E72D297353CC}">
              <c16:uniqueId val="{00000000-0BFB-4ECA-8093-4B22BC84B6CB}"/>
            </c:ext>
          </c:extLst>
        </c:ser>
        <c:ser>
          <c:idx val="1"/>
          <c:order val="1"/>
          <c:tx>
            <c:strRef>
              <c:f>'cat pro by month'!$C$3:$C$4</c:f>
              <c:strCache>
                <c:ptCount val="1"/>
                <c:pt idx="0">
                  <c:v>Electronics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pro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pro by month'!$C$5:$C$17</c:f>
              <c:numCache>
                <c:formatCode>General</c:formatCode>
                <c:ptCount val="12"/>
                <c:pt idx="0">
                  <c:v>4785</c:v>
                </c:pt>
                <c:pt idx="1">
                  <c:v>4533</c:v>
                </c:pt>
                <c:pt idx="2">
                  <c:v>2656</c:v>
                </c:pt>
                <c:pt idx="3">
                  <c:v>837</c:v>
                </c:pt>
                <c:pt idx="4">
                  <c:v>-2523</c:v>
                </c:pt>
                <c:pt idx="5">
                  <c:v>630</c:v>
                </c:pt>
                <c:pt idx="6">
                  <c:v>-1633</c:v>
                </c:pt>
                <c:pt idx="7">
                  <c:v>444</c:v>
                </c:pt>
                <c:pt idx="8">
                  <c:v>-910</c:v>
                </c:pt>
                <c:pt idx="9">
                  <c:v>2261</c:v>
                </c:pt>
                <c:pt idx="10">
                  <c:v>3938</c:v>
                </c:pt>
                <c:pt idx="11">
                  <c:v>-1856</c:v>
                </c:pt>
              </c:numCache>
            </c:numRef>
          </c:val>
          <c:extLst>
            <c:ext xmlns:c16="http://schemas.microsoft.com/office/drawing/2014/chart" uri="{C3380CC4-5D6E-409C-BE32-E72D297353CC}">
              <c16:uniqueId val="{00000000-ACEF-4E15-BEF6-6B62E86F2E4F}"/>
            </c:ext>
          </c:extLst>
        </c:ser>
        <c:ser>
          <c:idx val="2"/>
          <c:order val="2"/>
          <c:tx>
            <c:strRef>
              <c:f>'cat pro by month'!$D$3:$D$4</c:f>
              <c:strCache>
                <c:ptCount val="1"/>
                <c:pt idx="0">
                  <c:v>Furniture</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pro 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'cat pro by month'!$D$5:$D$17</c:f>
              <c:numCache>
                <c:formatCode>General</c:formatCode>
                <c:ptCount val="12"/>
                <c:pt idx="0">
                  <c:v>2670</c:v>
                </c:pt>
                <c:pt idx="1">
                  <c:v>2168</c:v>
                </c:pt>
                <c:pt idx="2">
                  <c:v>367</c:v>
                </c:pt>
                <c:pt idx="3">
                  <c:v>3151</c:v>
                </c:pt>
                <c:pt idx="4">
                  <c:v>-794</c:v>
                </c:pt>
                <c:pt idx="5">
                  <c:v>334</c:v>
                </c:pt>
                <c:pt idx="6">
                  <c:v>-457</c:v>
                </c:pt>
                <c:pt idx="7">
                  <c:v>995</c:v>
                </c:pt>
                <c:pt idx="8">
                  <c:v>1096</c:v>
                </c:pt>
                <c:pt idx="9">
                  <c:v>-1316</c:v>
                </c:pt>
                <c:pt idx="10">
                  <c:v>3153</c:v>
                </c:pt>
                <c:pt idx="11">
                  <c:v>-891</c:v>
                </c:pt>
              </c:numCache>
            </c:numRef>
          </c:val>
          <c:extLst>
            <c:ext xmlns:c16="http://schemas.microsoft.com/office/drawing/2014/chart" uri="{C3380CC4-5D6E-409C-BE32-E72D297353CC}">
              <c16:uniqueId val="{00000001-ACEF-4E15-BEF6-6B62E86F2E4F}"/>
            </c:ext>
          </c:extLst>
        </c:ser>
        <c:dLbls>
          <c:dLblPos val="ctr"/>
          <c:showLegendKey val="0"/>
          <c:showVal val="1"/>
          <c:showCatName val="0"/>
          <c:showSerName val="0"/>
          <c:showPercent val="0"/>
          <c:showBubbleSize val="0"/>
        </c:dLbls>
        <c:gapWidth val="150"/>
        <c:overlap val="100"/>
        <c:axId val="145286368"/>
        <c:axId val="145299680"/>
      </c:barChart>
      <c:catAx>
        <c:axId val="145286368"/>
        <c:scaling>
          <c:orientation val="minMax"/>
        </c:scaling>
        <c:delete val="0"/>
        <c:axPos val="b"/>
        <c:numFmt formatCode="[$$-409]#,\K"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9680"/>
        <c:crosses val="autoZero"/>
        <c:auto val="1"/>
        <c:lblAlgn val="ctr"/>
        <c:lblOffset val="100"/>
        <c:noMultiLvlLbl val="0"/>
      </c:catAx>
      <c:valAx>
        <c:axId val="145299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[Project_Excel.xlsx]qty by cat!PivotTable8</c:name>
    <c:fmtId val="0"/>
  </c:pivotSource>
  <c:chart>
    <c:title>
      <c:tx>
        <c:rich>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900" b="1">
                <a:solidFill>
                  <a:schemeClr val="accent1">
                    <a:lumMod val="50000"/>
                  </a:schemeClr>
                </a:solidFill>
                <a:latin typeface="Arial" panose="020B0604020202020204" pitchFamily="34" charset="0"/>
                <a:cs typeface="Arial" panose="020B0604020202020204" pitchFamily="34" charset="0"/>
              </a:rPr>
              <a:t>SUM</a:t>
            </a:r>
            <a:r>
              <a:rPr lang="en-US" sz="900" b="1" baseline="0">
                <a:solidFill>
                  <a:schemeClr val="accent1">
                    <a:lumMod val="50000"/>
                  </a:schemeClr>
                </a:solidFill>
                <a:latin typeface="Arial" panose="020B0604020202020204" pitchFamily="34" charset="0"/>
                <a:cs typeface="Arial" panose="020B0604020202020204" pitchFamily="34" charset="0"/>
              </a:rPr>
              <a:t> OF QTY BY CATEGORY</a:t>
            </a:r>
            <a:endParaRPr lang="en-US" sz="900" b="1">
              <a:solidFill>
                <a:schemeClr val="accent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lumMod val="40000"/>
              <a:lumOff val="60000"/>
            </a:schemeClr>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'qty by cat'!$B$3</c:f>
              <c:strCache>
                <c:ptCount val="1"/>
                <c:pt idx="0">
                  <c:v>Sum of Quantity</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4-F023-42C6-BC6E-85E4073B527F}"/>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6-F023-42C6-BC6E-85E4073B527F}"/>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F023-42C6-BC6E-85E4073B527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'qty by cat'!$A$4:$A$7</c:f>
              <c:strCache>
                <c:ptCount val="3"/>
                <c:pt idx="0">
                  <c:v>Clothing</c:v>
                </c:pt>
                <c:pt idx="1">
                  <c:v>Electronics</c:v>
                </c:pt>
                <c:pt idx="2">
                  <c:v>Furniture</c:v>
                </c:pt>
              </c:strCache>
            </c:strRef>
          </c:cat>
          <c:val>
            <c:numRef>
              <c:f>'qty by cat'!$B$4:$B$7</c:f>
              <c:numCache>
                <c:formatCode>General</c:formatCode>
                <c:ptCount val="3"/>
                <c:pt idx="0">
                  <c:v>3516</c:v>
                </c:pt>
                <c:pt idx="1">
                  <c:v>1154</c:v>
                </c:pt>
                <c:pt idx="2">
                  <c:v>945</c:v>
                </c:pt>
              </c:numCache>
            </c:numRef>
          </c:val>
          <c:extLst>
            <c:ext xmlns:c16="http://schemas.microsoft.com/office/drawing/2014/chart" uri="{C3380CC4-5D6E-409C-BE32-E72D297353CC}">
              <c16:uniqueId val="{00000000-F023-42C6-BC6E-85E4073B527F}"/>
            </c:ext>
          </c:extLst>
        </c:ser>
        <c:ser>
          <c:idx val="1"/>
          <c:order val="1"/>
          <c:tx>
            <c:strRef>
              <c:f>'qty by cat'!$C$3</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8E0-4A03-9332-1C54D4E627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8E0-4A03-9332-1C54D4E62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18E0-4A03-9332-1C54D4E62751}"/>
              </c:ext>
            </c:extLst>
          </c:dPt>
          <c:cat>
            <c:strRef>
              <c:f>'qty by cat'!$A$4:$A$7</c:f>
              <c:strCache>
                <c:ptCount val="3"/>
                <c:pt idx="0">
                  <c:v>Clothing</c:v>
                </c:pt>
                <c:pt idx="1">
                  <c:v>Electronics</c:v>
                </c:pt>
                <c:pt idx="2">
                  <c:v>Furniture</c:v>
                </c:pt>
              </c:strCache>
            </c:strRef>
          </c:cat>
          <c:val>
            <c:numRef>
              <c:f>'qty by cat'!$C$4:$C$7</c:f>
              <c:numCache>
                <c:formatCode>General</c:formatCode>
                <c:ptCount val="3"/>
                <c:pt idx="0">
                  <c:v>949</c:v>
                </c:pt>
                <c:pt idx="1">
                  <c:v>308</c:v>
                </c:pt>
                <c:pt idx="2">
                  <c:v>243</c:v>
                </c:pt>
              </c:numCache>
            </c:numRef>
          </c:val>
          <c:extLst>
            <c:ext xmlns:c16="http://schemas.microsoft.com/office/drawing/2014/chart" uri="{C3380CC4-5D6E-409C-BE32-E72D297353CC}">
              <c16:uniqueId val="{00000001-F023-42C6-BC6E-85E4073B52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[Project_Excel.xlsx]cos by cat!PivotTable10</c:name>
    <c:fmtId val="0"/>
  </c:pivotSource>
  <c:chart>
    <c:title>
      <c:tx>
        <c:rich>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900" b="1">
                <a:solidFill>
                  <a:schemeClr val="accent1">
                    <a:lumMod val="50000"/>
                  </a:schemeClr>
                </a:solidFill>
                <a:latin typeface="Arial" panose="020B0604020202020204" pitchFamily="34" charset="0"/>
                <a:cs typeface="Arial" panose="020B0604020202020204" pitchFamily="34" charset="0"/>
              </a:rPr>
              <a:t>COST</a:t>
            </a:r>
            <a:r>
              <a:rPr lang="en-US" sz="900" b="1" baseline="0">
                <a:solidFill>
                  <a:schemeClr val="accent1">
                    <a:lumMod val="50000"/>
                  </a:schemeClr>
                </a:solidFill>
                <a:latin typeface="Arial" panose="020B0604020202020204" pitchFamily="34" charset="0"/>
                <a:cs typeface="Arial" panose="020B0604020202020204" pitchFamily="34" charset="0"/>
              </a:rPr>
              <a:t> BY CATEGORY</a:t>
            </a:r>
            <a:endParaRPr lang="en-US" sz="900" b="1">
              <a:solidFill>
                <a:schemeClr val="accent1">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40000"/>
              <a:lumOff val="60000"/>
            </a:schemeClr>
          </a:solidFill>
          <a:ln w="19050">
            <a:solidFill>
              <a:schemeClr val="lt1"/>
            </a:solidFill>
          </a:ln>
          <a:effectLst/>
        </c:spPr>
      </c:pivotFmt>
      <c:pivotFmt>
        <c:idx val="20"/>
        <c:spPr>
          <a:solidFill>
            <a:schemeClr val="accent1">
              <a:lumMod val="40000"/>
              <a:lumOff val="60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s>
    <c:plotArea>
      <c:layout/>
      <c:pieChart>
        <c:varyColors val="1"/>
        <c:ser>
          <c:idx val="0"/>
          <c:order val="0"/>
          <c:tx>
            <c:strRef>
              <c:f>'cos by cat'!$B$3</c:f>
              <c:strCache>
                <c:ptCount val="1"/>
                <c:pt idx="0">
                  <c:v>Total</c:v>
                </c:pt>
              </c:strCache>
            </c:strRef>
          </c:tx>
          <c:spPr>
            <a:solidFill>
              <a:schemeClr val="accent4">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5-DB9D-4D84-8771-AAEB50AD0EEE}"/>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6-DB9D-4D84-8771-AAEB50AD0EEE}"/>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14-DB9D-4D84-8771-AAEB50AD0EEE}"/>
              </c:ext>
            </c:extLst>
          </c:dPt>
          <c:cat>
            <c:strRef>
              <c:f>'cos by cat'!$A$4:$A$7</c:f>
              <c:strCache>
                <c:ptCount val="3"/>
                <c:pt idx="0">
                  <c:v>Clothing</c:v>
                </c:pt>
                <c:pt idx="1">
                  <c:v>Electronics</c:v>
                </c:pt>
                <c:pt idx="2">
                  <c:v>Furniture</c:v>
                </c:pt>
              </c:strCache>
            </c:strRef>
          </c:cat>
          <c:val>
            <c:numRef>
              <c:f>'cos by cat'!$B$4:$B$7</c:f>
              <c:numCache>
                <c:formatCode>General</c:formatCode>
                <c:ptCount val="3"/>
                <c:pt idx="0">
                  <c:v>130998</c:v>
                </c:pt>
                <c:pt idx="1">
                  <c:v>153105</c:v>
                </c:pt>
                <c:pt idx="2">
                  <c:v>116705</c:v>
                </c:pt>
              </c:numCache>
            </c:numRef>
          </c:val>
          <c:extLst>
            <c:ext xmlns:c16="http://schemas.microsoft.com/office/drawing/2014/chart" uri="{C3380CC4-5D6E-409C-BE32-E72D297353CC}">
              <c16:uniqueId val="{00000000-DB9D-4D84-8771-AAEB50AD0E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[Project_Excel.xlsx]CITY PRO!PivotTable9</c:name>
    <c:fmtId val="0"/>
  </c:pivotSource>
  <c:chart>
    <c:title>
      <c:tx>
        <c:rich>
          <a:bodyPr rot="0" spcFirstLastPara="1" vertOverflow="ellipsis" vert="horz" wrap="square" anchor="ctr" anchorCtr="1"/>
          <a:lstStyle/>
          <a:p>
            <a:pPr>
              <a:defRPr sz="900" b="1" i="0" u="none" strike="noStrike" kern="1200" spc="0" baseline="0">
                <a:solidFill>
                  <a:srgbClr val="002060"/>
                </a:solidFill>
                <a:latin typeface="Arial" panose="020B0604020202020204" pitchFamily="34" charset="0"/>
                <a:ea typeface="+mn-ea"/>
                <a:cs typeface="Arial" panose="020B0604020202020204" pitchFamily="34" charset="0"/>
              </a:defRPr>
            </a:pPr>
            <a:r>
              <a:rPr lang="en-IN" sz="900" b="1">
                <a:solidFill>
                  <a:srgbClr val="002060"/>
                </a:solidFill>
                <a:latin typeface="Arial" panose="020B0604020202020204" pitchFamily="34" charset="0"/>
                <a:cs typeface="Arial" panose="020B0604020202020204" pitchFamily="34" charset="0"/>
              </a:rPr>
              <a:t>PROFIT BY CITY</a:t>
            </a:r>
          </a:p>
        </c:rich>
      </c:tx>
      <c:overlay val="0"/>
      <c:spPr>
        <a:noFill/>
        <a:ln>
          <a:noFill/>
        </a:ln>
        <a:effectLst/>
      </c:spPr>
      <c:txPr>
        <a:bodyPr rot="0" spcFirstLastPara="1" vertOverflow="ellipsis" vert="horz" wrap="square" anchor="ctr" anchorCtr="1"/>
        <a:lstStyle/>
        <a:p>
          <a:pPr>
            <a:defRPr sz="9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dLbl>
          <c:idx val="0"/>
          <c:layout>
            <c:manualLayout>
              <c:x val="5.0078245615787611E-3"/>
              <c:y val="-0.116646370912497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dLbl>
          <c:idx val="0"/>
          <c:layout>
            <c:manualLayout>
              <c:x val="2.251708886208283E-2"/>
              <c:y val="-4.2872449623746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2.4125452352231604E-2"/>
              <c:y val="-2.8581633082497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dLbl>
          <c:idx val="0"/>
          <c:layout>
            <c:manualLayout>
              <c:x val="1.6083634901487617E-2"/>
              <c:y val="-4.0014286315496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dLbl>
          <c:idx val="0"/>
          <c:layout>
            <c:manualLayout>
              <c:x val="-1.2866907921190248E-2"/>
              <c:y val="-4.0014286315496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1.4475271411338963E-2"/>
              <c:y val="-2.8581633082496571E-3"/>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layout>
            <c:manualLayout>
              <c:x val="-1.93003618817853E-2"/>
              <c:y val="-4.28724496237464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dLbl>
          <c:idx val="0"/>
          <c:layout>
            <c:manualLayout>
              <c:x val="1.2866907921190189E-2"/>
              <c:y val="-2.0007143157748333E-2"/>
            </c:manualLayout>
          </c:layout>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447527141133896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'CITY PRO'!$B$3:$B$4</c:f>
              <c:strCache>
                <c:ptCount val="1"/>
                <c:pt idx="0">
                  <c:v>Clothing</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C-EA46-476F-A8F6-D48DBA59C43E}"/>
              </c:ext>
            </c:extLst>
          </c:dPt>
          <c:dPt>
            <c:idx val="12"/>
            <c:invertIfNegative val="0"/>
            <c:bubble3D val="0"/>
            <c:extLst>
              <c:ext xmlns:c16="http://schemas.microsoft.com/office/drawing/2014/chart" uri="{C3380CC4-5D6E-409C-BE32-E72D297353CC}">
                <c16:uniqueId val="{0000000A-EA46-476F-A8F6-D48DBA59C43E}"/>
              </c:ext>
            </c:extLst>
          </c:dPt>
          <c:dLbls>
            <c:dLbl>
              <c:idx val="0"/>
              <c:layout>
                <c:manualLayout>
                  <c:x val="1.2866907921190189E-2"/>
                  <c:y val="-2.000714315774833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46-476F-A8F6-D48DBA59C43E}"/>
                </c:ext>
              </c:extLst>
            </c:dLbl>
            <c:dLbl>
              <c:idx val="12"/>
              <c:layout>
                <c:manualLayout>
                  <c:x val="1.4475271411338963E-2"/>
                  <c:y val="-2.85816330824965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46-476F-A8F6-D48DBA59C43E}"/>
                </c:ext>
              </c:extLst>
            </c:dLbl>
            <c:numFmt formatCode="[$$-409]#,\K;[Red][$$-409]#,\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PRO'!$A$5:$A$30</c:f>
              <c:strCache>
                <c:ptCount val="25"/>
                <c:pt idx="0">
                  <c:v>Ahmedabad</c:v>
                </c:pt>
                <c:pt idx="1">
                  <c:v>Amritsar</c:v>
                </c:pt>
                <c:pt idx="2">
                  <c:v>Bangalore</c:v>
                </c:pt>
                <c:pt idx="3">
                  <c:v>Bhopal</c:v>
                </c:pt>
                <c:pt idx="4">
                  <c:v>Chandigarh</c:v>
                </c:pt>
                <c:pt idx="5">
                  <c:v>Chennai</c:v>
                </c:pt>
                <c:pt idx="6">
                  <c:v>Delhi</c:v>
                </c:pt>
                <c:pt idx="7">
                  <c:v>Gangtok</c:v>
                </c:pt>
                <c:pt idx="8">
                  <c:v>Goa</c:v>
                </c:pt>
                <c:pt idx="9">
                  <c:v>Hyderabad</c:v>
                </c:pt>
                <c:pt idx="10">
                  <c:v>Indore</c:v>
                </c:pt>
                <c:pt idx="11">
                  <c:v>Jaipur</c:v>
                </c:pt>
                <c:pt idx="12">
                  <c:v>Kashmir</c:v>
                </c:pt>
                <c:pt idx="13">
                  <c:v>Kohima</c:v>
                </c:pt>
                <c:pt idx="14">
                  <c:v>Kolkata</c:v>
                </c:pt>
                <c:pt idx="15">
                  <c:v>Lucknow</c:v>
                </c:pt>
                <c:pt idx="16">
                  <c:v>Mathura</c:v>
                </c:pt>
                <c:pt idx="17">
                  <c:v>Mumbai</c:v>
                </c:pt>
                <c:pt idx="18">
                  <c:v>Patna</c:v>
                </c:pt>
                <c:pt idx="19">
                  <c:v>Prayagraj</c:v>
                </c:pt>
                <c:pt idx="20">
                  <c:v>Pune</c:v>
                </c:pt>
                <c:pt idx="21">
                  <c:v>Simla</c:v>
                </c:pt>
                <c:pt idx="22">
                  <c:v>Surat</c:v>
                </c:pt>
                <c:pt idx="23">
                  <c:v>Thiruvananthapuram</c:v>
                </c:pt>
                <c:pt idx="24">
                  <c:v>Udaipur</c:v>
                </c:pt>
              </c:strCache>
            </c:strRef>
          </c:cat>
          <c:val>
            <c:numRef>
              <c:f>'CITY PRO'!$B$5:$B$30</c:f>
              <c:numCache>
                <c:formatCode>General</c:formatCode>
                <c:ptCount val="25"/>
                <c:pt idx="0">
                  <c:v>-162</c:v>
                </c:pt>
                <c:pt idx="1">
                  <c:v>132</c:v>
                </c:pt>
                <c:pt idx="2">
                  <c:v>-490</c:v>
                </c:pt>
                <c:pt idx="3">
                  <c:v>670</c:v>
                </c:pt>
                <c:pt idx="4">
                  <c:v>1387</c:v>
                </c:pt>
                <c:pt idx="5">
                  <c:v>208</c:v>
                </c:pt>
                <c:pt idx="6">
                  <c:v>657</c:v>
                </c:pt>
                <c:pt idx="7">
                  <c:v>403</c:v>
                </c:pt>
                <c:pt idx="8">
                  <c:v>47</c:v>
                </c:pt>
                <c:pt idx="9">
                  <c:v>304</c:v>
                </c:pt>
                <c:pt idx="10">
                  <c:v>604</c:v>
                </c:pt>
                <c:pt idx="11">
                  <c:v>463</c:v>
                </c:pt>
                <c:pt idx="12">
                  <c:v>-256</c:v>
                </c:pt>
                <c:pt idx="13">
                  <c:v>129</c:v>
                </c:pt>
                <c:pt idx="14">
                  <c:v>1522</c:v>
                </c:pt>
                <c:pt idx="15">
                  <c:v>318</c:v>
                </c:pt>
                <c:pt idx="16">
                  <c:v>486</c:v>
                </c:pt>
                <c:pt idx="17">
                  <c:v>1518</c:v>
                </c:pt>
                <c:pt idx="18">
                  <c:v>491</c:v>
                </c:pt>
                <c:pt idx="19">
                  <c:v>116</c:v>
                </c:pt>
                <c:pt idx="20">
                  <c:v>1861</c:v>
                </c:pt>
                <c:pt idx="21">
                  <c:v>146</c:v>
                </c:pt>
                <c:pt idx="22">
                  <c:v>764</c:v>
                </c:pt>
                <c:pt idx="23">
                  <c:v>1542</c:v>
                </c:pt>
                <c:pt idx="24">
                  <c:v>465</c:v>
                </c:pt>
              </c:numCache>
            </c:numRef>
          </c:val>
          <c:extLst>
            <c:ext xmlns:c16="http://schemas.microsoft.com/office/drawing/2014/chart" uri="{C3380CC4-5D6E-409C-BE32-E72D297353CC}">
              <c16:uniqueId val="{00000000-EA46-476F-A8F6-D48DBA59C43E}"/>
            </c:ext>
          </c:extLst>
        </c:ser>
        <c:ser>
          <c:idx val="1"/>
          <c:order val="1"/>
          <c:tx>
            <c:strRef>
              <c:f>'CITY PRO'!$C$3:$C$4</c:f>
              <c:strCache>
                <c:ptCount val="1"/>
                <c:pt idx="0">
                  <c:v>Electronics</c:v>
                </c:pt>
              </c:strCache>
            </c:strRef>
          </c:tx>
          <c:spPr>
            <a:solidFill>
              <a:schemeClr val="accent2">
                <a:lumMod val="60000"/>
                <a:lumOff val="40000"/>
              </a:schemeClr>
            </a:solidFill>
            <a:ln>
              <a:noFill/>
            </a:ln>
            <a:effectLst/>
          </c:spPr>
          <c:invertIfNegative val="0"/>
          <c:dPt>
            <c:idx val="1"/>
            <c:invertIfNegative val="0"/>
            <c:bubble3D val="0"/>
            <c:extLst>
              <c:ext xmlns:c16="http://schemas.microsoft.com/office/drawing/2014/chart" uri="{C3380CC4-5D6E-409C-BE32-E72D297353CC}">
                <c16:uniqueId val="{00000000-6A23-4036-A42E-A8F27C7EFB3D}"/>
              </c:ext>
            </c:extLst>
          </c:dPt>
          <c:dPt>
            <c:idx val="3"/>
            <c:invertIfNegative val="0"/>
            <c:bubble3D val="0"/>
            <c:extLst>
              <c:ext xmlns:c16="http://schemas.microsoft.com/office/drawing/2014/chart" uri="{C3380CC4-5D6E-409C-BE32-E72D297353CC}">
                <c16:uniqueId val="{00000001-6A23-4036-A42E-A8F27C7EFB3D}"/>
              </c:ext>
            </c:extLst>
          </c:dPt>
          <c:dPt>
            <c:idx val="13"/>
            <c:invertIfNegative val="0"/>
            <c:bubble3D val="0"/>
            <c:extLst>
              <c:ext xmlns:c16="http://schemas.microsoft.com/office/drawing/2014/chart" uri="{C3380CC4-5D6E-409C-BE32-E72D297353CC}">
                <c16:uniqueId val="{00000002-6A23-4036-A42E-A8F27C7EFB3D}"/>
              </c:ext>
            </c:extLst>
          </c:dPt>
          <c:dPt>
            <c:idx val="17"/>
            <c:invertIfNegative val="0"/>
            <c:bubble3D val="0"/>
            <c:extLst>
              <c:ext xmlns:c16="http://schemas.microsoft.com/office/drawing/2014/chart" uri="{C3380CC4-5D6E-409C-BE32-E72D297353CC}">
                <c16:uniqueId val="{00000003-6A23-4036-A42E-A8F27C7EFB3D}"/>
              </c:ext>
            </c:extLst>
          </c:dPt>
          <c:dLbls>
            <c:dLbl>
              <c:idx val="1"/>
              <c:layout>
                <c:manualLayout>
                  <c:x val="-1.93003618817853E-2"/>
                  <c:y val="-4.28724496237464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23-4036-A42E-A8F27C7EFB3D}"/>
                </c:ext>
              </c:extLst>
            </c:dLbl>
            <c:dLbl>
              <c:idx val="3"/>
              <c:layout>
                <c:manualLayout>
                  <c:x val="1.4475271411338963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23-4036-A42E-A8F27C7EFB3D}"/>
                </c:ext>
              </c:extLst>
            </c:dLbl>
            <c:dLbl>
              <c:idx val="13"/>
              <c:layout>
                <c:manualLayout>
                  <c:x val="2.251708886208283E-2"/>
                  <c:y val="-4.28724496237464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23-4036-A42E-A8F27C7EFB3D}"/>
                </c:ext>
              </c:extLst>
            </c:dLbl>
            <c:dLbl>
              <c:idx val="17"/>
              <c:layout>
                <c:manualLayout>
                  <c:x val="2.4125452352231604E-2"/>
                  <c:y val="-2.85816330824976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23-4036-A42E-A8F27C7EFB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PRO'!$A$5:$A$30</c:f>
              <c:strCache>
                <c:ptCount val="25"/>
                <c:pt idx="0">
                  <c:v>Ahmedabad</c:v>
                </c:pt>
                <c:pt idx="1">
                  <c:v>Amritsar</c:v>
                </c:pt>
                <c:pt idx="2">
                  <c:v>Bangalore</c:v>
                </c:pt>
                <c:pt idx="3">
                  <c:v>Bhopal</c:v>
                </c:pt>
                <c:pt idx="4">
                  <c:v>Chandigarh</c:v>
                </c:pt>
                <c:pt idx="5">
                  <c:v>Chennai</c:v>
                </c:pt>
                <c:pt idx="6">
                  <c:v>Delhi</c:v>
                </c:pt>
                <c:pt idx="7">
                  <c:v>Gangtok</c:v>
                </c:pt>
                <c:pt idx="8">
                  <c:v>Goa</c:v>
                </c:pt>
                <c:pt idx="9">
                  <c:v>Hyderabad</c:v>
                </c:pt>
                <c:pt idx="10">
                  <c:v>Indore</c:v>
                </c:pt>
                <c:pt idx="11">
                  <c:v>Jaipur</c:v>
                </c:pt>
                <c:pt idx="12">
                  <c:v>Kashmir</c:v>
                </c:pt>
                <c:pt idx="13">
                  <c:v>Kohima</c:v>
                </c:pt>
                <c:pt idx="14">
                  <c:v>Kolkata</c:v>
                </c:pt>
                <c:pt idx="15">
                  <c:v>Lucknow</c:v>
                </c:pt>
                <c:pt idx="16">
                  <c:v>Mathura</c:v>
                </c:pt>
                <c:pt idx="17">
                  <c:v>Mumbai</c:v>
                </c:pt>
                <c:pt idx="18">
                  <c:v>Patna</c:v>
                </c:pt>
                <c:pt idx="19">
                  <c:v>Prayagraj</c:v>
                </c:pt>
                <c:pt idx="20">
                  <c:v>Pune</c:v>
                </c:pt>
                <c:pt idx="21">
                  <c:v>Simla</c:v>
                </c:pt>
                <c:pt idx="22">
                  <c:v>Surat</c:v>
                </c:pt>
                <c:pt idx="23">
                  <c:v>Thiruvananthapuram</c:v>
                </c:pt>
                <c:pt idx="24">
                  <c:v>Udaipur</c:v>
                </c:pt>
              </c:strCache>
            </c:strRef>
          </c:cat>
          <c:val>
            <c:numRef>
              <c:f>'CITY PRO'!$C$5:$C$30</c:f>
              <c:numCache>
                <c:formatCode>General</c:formatCode>
                <c:ptCount val="25"/>
                <c:pt idx="0">
                  <c:v>115</c:v>
                </c:pt>
                <c:pt idx="1">
                  <c:v>-76</c:v>
                </c:pt>
                <c:pt idx="2">
                  <c:v>514</c:v>
                </c:pt>
                <c:pt idx="3">
                  <c:v>-72</c:v>
                </c:pt>
                <c:pt idx="4">
                  <c:v>616</c:v>
                </c:pt>
                <c:pt idx="5">
                  <c:v>369</c:v>
                </c:pt>
                <c:pt idx="6">
                  <c:v>949</c:v>
                </c:pt>
                <c:pt idx="7">
                  <c:v>64</c:v>
                </c:pt>
                <c:pt idx="8">
                  <c:v>216</c:v>
                </c:pt>
                <c:pt idx="9">
                  <c:v>984</c:v>
                </c:pt>
                <c:pt idx="10">
                  <c:v>4732</c:v>
                </c:pt>
                <c:pt idx="11">
                  <c:v>-649</c:v>
                </c:pt>
                <c:pt idx="12">
                  <c:v>409</c:v>
                </c:pt>
                <c:pt idx="13">
                  <c:v>-1033</c:v>
                </c:pt>
                <c:pt idx="14">
                  <c:v>276</c:v>
                </c:pt>
                <c:pt idx="15">
                  <c:v>106</c:v>
                </c:pt>
                <c:pt idx="16">
                  <c:v>1891</c:v>
                </c:pt>
                <c:pt idx="17">
                  <c:v>-1808</c:v>
                </c:pt>
                <c:pt idx="18">
                  <c:v>804</c:v>
                </c:pt>
                <c:pt idx="19">
                  <c:v>-234</c:v>
                </c:pt>
                <c:pt idx="20">
                  <c:v>2976</c:v>
                </c:pt>
                <c:pt idx="21">
                  <c:v>1479</c:v>
                </c:pt>
                <c:pt idx="22">
                  <c:v>43</c:v>
                </c:pt>
                <c:pt idx="23">
                  <c:v>536</c:v>
                </c:pt>
                <c:pt idx="24">
                  <c:v>-45</c:v>
                </c:pt>
              </c:numCache>
            </c:numRef>
          </c:val>
          <c:extLst>
            <c:ext xmlns:c16="http://schemas.microsoft.com/office/drawing/2014/chart" uri="{C3380CC4-5D6E-409C-BE32-E72D297353CC}">
              <c16:uniqueId val="{00000010-EA46-476F-A8F6-D48DBA59C43E}"/>
            </c:ext>
          </c:extLst>
        </c:ser>
        <c:ser>
          <c:idx val="2"/>
          <c:order val="2"/>
          <c:tx>
            <c:strRef>
              <c:f>'CITY PRO'!$D$3:$D$4</c:f>
              <c:strCache>
                <c:ptCount val="1"/>
                <c:pt idx="0">
                  <c:v>Furniture</c:v>
                </c:pt>
              </c:strCache>
            </c:strRef>
          </c:tx>
          <c:spPr>
            <a:solidFill>
              <a:schemeClr val="accent4">
                <a:lumMod val="40000"/>
                <a:lumOff val="60000"/>
              </a:schemeClr>
            </a:solidFill>
            <a:ln>
              <a:noFill/>
            </a:ln>
            <a:effectLst/>
          </c:spPr>
          <c:invertIfNegative val="0"/>
          <c:dPt>
            <c:idx val="7"/>
            <c:invertIfNegative val="0"/>
            <c:bubble3D val="0"/>
            <c:extLst>
              <c:ext xmlns:c16="http://schemas.microsoft.com/office/drawing/2014/chart" uri="{C3380CC4-5D6E-409C-BE32-E72D297353CC}">
                <c16:uniqueId val="{00000004-6A23-4036-A42E-A8F27C7EFB3D}"/>
              </c:ext>
            </c:extLst>
          </c:dPt>
          <c:dPt>
            <c:idx val="9"/>
            <c:invertIfNegative val="0"/>
            <c:bubble3D val="0"/>
            <c:extLst>
              <c:ext xmlns:c16="http://schemas.microsoft.com/office/drawing/2014/chart" uri="{C3380CC4-5D6E-409C-BE32-E72D297353CC}">
                <c16:uniqueId val="{00000005-6A23-4036-A42E-A8F27C7EFB3D}"/>
              </c:ext>
            </c:extLst>
          </c:dPt>
          <c:dPt>
            <c:idx val="15"/>
            <c:invertIfNegative val="0"/>
            <c:bubble3D val="0"/>
            <c:extLst>
              <c:ext xmlns:c16="http://schemas.microsoft.com/office/drawing/2014/chart" uri="{C3380CC4-5D6E-409C-BE32-E72D297353CC}">
                <c16:uniqueId val="{00000006-6A23-4036-A42E-A8F27C7EFB3D}"/>
              </c:ext>
            </c:extLst>
          </c:dPt>
          <c:dLbls>
            <c:dLbl>
              <c:idx val="7"/>
              <c:layout>
                <c:manualLayout>
                  <c:x val="-1.2866907921190248E-2"/>
                  <c:y val="-4.001428631549656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23-4036-A42E-A8F27C7EFB3D}"/>
                </c:ext>
              </c:extLst>
            </c:dLbl>
            <c:dLbl>
              <c:idx val="9"/>
              <c:layout>
                <c:manualLayout>
                  <c:x val="5.0078245615787611E-3"/>
                  <c:y val="-0.116646370912497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23-4036-A42E-A8F27C7EFB3D}"/>
                </c:ext>
              </c:extLst>
            </c:dLbl>
            <c:dLbl>
              <c:idx val="15"/>
              <c:layout>
                <c:manualLayout>
                  <c:x val="1.6083634901487617E-2"/>
                  <c:y val="-4.001428631549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23-4036-A42E-A8F27C7EFB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PRO'!$A$5:$A$30</c:f>
              <c:strCache>
                <c:ptCount val="25"/>
                <c:pt idx="0">
                  <c:v>Ahmedabad</c:v>
                </c:pt>
                <c:pt idx="1">
                  <c:v>Amritsar</c:v>
                </c:pt>
                <c:pt idx="2">
                  <c:v>Bangalore</c:v>
                </c:pt>
                <c:pt idx="3">
                  <c:v>Bhopal</c:v>
                </c:pt>
                <c:pt idx="4">
                  <c:v>Chandigarh</c:v>
                </c:pt>
                <c:pt idx="5">
                  <c:v>Chennai</c:v>
                </c:pt>
                <c:pt idx="6">
                  <c:v>Delhi</c:v>
                </c:pt>
                <c:pt idx="7">
                  <c:v>Gangtok</c:v>
                </c:pt>
                <c:pt idx="8">
                  <c:v>Goa</c:v>
                </c:pt>
                <c:pt idx="9">
                  <c:v>Hyderabad</c:v>
                </c:pt>
                <c:pt idx="10">
                  <c:v>Indore</c:v>
                </c:pt>
                <c:pt idx="11">
                  <c:v>Jaipur</c:v>
                </c:pt>
                <c:pt idx="12">
                  <c:v>Kashmir</c:v>
                </c:pt>
                <c:pt idx="13">
                  <c:v>Kohima</c:v>
                </c:pt>
                <c:pt idx="14">
                  <c:v>Kolkata</c:v>
                </c:pt>
                <c:pt idx="15">
                  <c:v>Lucknow</c:v>
                </c:pt>
                <c:pt idx="16">
                  <c:v>Mathura</c:v>
                </c:pt>
                <c:pt idx="17">
                  <c:v>Mumbai</c:v>
                </c:pt>
                <c:pt idx="18">
                  <c:v>Patna</c:v>
                </c:pt>
                <c:pt idx="19">
                  <c:v>Prayagraj</c:v>
                </c:pt>
                <c:pt idx="20">
                  <c:v>Pune</c:v>
                </c:pt>
                <c:pt idx="21">
                  <c:v>Simla</c:v>
                </c:pt>
                <c:pt idx="22">
                  <c:v>Surat</c:v>
                </c:pt>
                <c:pt idx="23">
                  <c:v>Thiruvananthapuram</c:v>
                </c:pt>
                <c:pt idx="24">
                  <c:v>Udaipur</c:v>
                </c:pt>
              </c:strCache>
            </c:strRef>
          </c:cat>
          <c:val>
            <c:numRef>
              <c:f>'CITY PRO'!$D$5:$D$30</c:f>
              <c:numCache>
                <c:formatCode>General</c:formatCode>
                <c:ptCount val="25"/>
                <c:pt idx="0">
                  <c:v>1893</c:v>
                </c:pt>
                <c:pt idx="1">
                  <c:v>62</c:v>
                </c:pt>
                <c:pt idx="2">
                  <c:v>425</c:v>
                </c:pt>
                <c:pt idx="3">
                  <c:v>21</c:v>
                </c:pt>
                <c:pt idx="4">
                  <c:v>775</c:v>
                </c:pt>
                <c:pt idx="5">
                  <c:v>2025</c:v>
                </c:pt>
                <c:pt idx="6">
                  <c:v>352</c:v>
                </c:pt>
                <c:pt idx="7">
                  <c:v>-66</c:v>
                </c:pt>
                <c:pt idx="8">
                  <c:v>87</c:v>
                </c:pt>
                <c:pt idx="9">
                  <c:v>-1568</c:v>
                </c:pt>
                <c:pt idx="10">
                  <c:v>1427</c:v>
                </c:pt>
                <c:pt idx="11">
                  <c:v>-89</c:v>
                </c:pt>
                <c:pt idx="12">
                  <c:v>55</c:v>
                </c:pt>
                <c:pt idx="13">
                  <c:v>944</c:v>
                </c:pt>
                <c:pt idx="14">
                  <c:v>276</c:v>
                </c:pt>
                <c:pt idx="15">
                  <c:v>-268</c:v>
                </c:pt>
                <c:pt idx="16">
                  <c:v>958</c:v>
                </c:pt>
                <c:pt idx="17">
                  <c:v>1093</c:v>
                </c:pt>
                <c:pt idx="18">
                  <c:v>492</c:v>
                </c:pt>
                <c:pt idx="19">
                  <c:v>-15</c:v>
                </c:pt>
                <c:pt idx="20">
                  <c:v>1323</c:v>
                </c:pt>
                <c:pt idx="21">
                  <c:v>37</c:v>
                </c:pt>
                <c:pt idx="22">
                  <c:v>348</c:v>
                </c:pt>
                <c:pt idx="23">
                  <c:v>357</c:v>
                </c:pt>
                <c:pt idx="24">
                  <c:v>-468</c:v>
                </c:pt>
              </c:numCache>
            </c:numRef>
          </c:val>
          <c:extLst>
            <c:ext xmlns:c16="http://schemas.microsoft.com/office/drawing/2014/chart" uri="{C3380CC4-5D6E-409C-BE32-E72D297353CC}">
              <c16:uniqueId val="{00000011-EA46-476F-A8F6-D48DBA59C43E}"/>
            </c:ext>
          </c:extLst>
        </c:ser>
        <c:dLbls>
          <c:dLblPos val="ctr"/>
          <c:showLegendKey val="0"/>
          <c:showVal val="1"/>
          <c:showCatName val="0"/>
          <c:showSerName val="0"/>
          <c:showPercent val="0"/>
          <c:showBubbleSize val="0"/>
        </c:dLbls>
        <c:gapWidth val="150"/>
        <c:overlap val="100"/>
        <c:axId val="1925541407"/>
        <c:axId val="1925535583"/>
      </c:barChart>
      <c:catAx>
        <c:axId val="1925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925535583"/>
        <c:crosses val="autoZero"/>
        <c:auto val="1"/>
        <c:lblAlgn val="ctr"/>
        <c:lblOffset val="100"/>
        <c:noMultiLvlLbl val="0"/>
      </c:catAx>
      <c:valAx>
        <c:axId val="192553558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54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REVENUE BY REGION</cx:v>
        </cx:txData>
      </cx:tx>
      <cx:txPr>
        <a:bodyPr spcFirstLastPara="1" vertOverflow="ellipsis" horzOverflow="overflow" wrap="square" lIns="0" tIns="0" rIns="0" bIns="0" anchor="ctr" anchorCtr="1"/>
        <a:lstStyle/>
        <a:p>
          <a:pPr algn="ctr" rtl="0">
            <a:defRPr sz="900" b="1">
              <a:solidFill>
                <a:srgbClr val="002060"/>
              </a:solidFill>
              <a:latin typeface="Arial" panose="020B0604020202020204" pitchFamily="34" charset="0"/>
              <a:ea typeface="Arial" panose="020B0604020202020204" pitchFamily="34" charset="0"/>
              <a:cs typeface="Arial" panose="020B0604020202020204" pitchFamily="34" charset="0"/>
            </a:defRPr>
          </a:pPr>
          <a:r>
            <a:rPr lang="en-US" sz="900" b="1" i="0" u="none" strike="noStrike" baseline="0">
              <a:solidFill>
                <a:srgbClr val="002060"/>
              </a:solidFill>
              <a:latin typeface="Arial" panose="020B0604020202020204" pitchFamily="34" charset="0"/>
              <a:cs typeface="Arial" panose="020B0604020202020204" pitchFamily="34" charset="0"/>
            </a:rPr>
            <a:t>REVENUE BY REGION</a:t>
          </a:r>
        </a:p>
      </cx:txPr>
    </cx:title>
    <cx:plotArea>
      <cx:plotAreaRegion>
        <cx:plotSurface>
          <cx:spPr>
            <a:noFill/>
            <a:ln>
              <a:noFill/>
            </a:ln>
          </cx:spPr>
        </cx:plotSurface>
        <cx:series layoutId="regionMap" uniqueId="{45732D01-3DC5-411F-93AA-A925A0D09382}" formatIdx="1">
          <cx:tx>
            <cx:txData>
              <cx:f>_xlchart.v5.2</cx:f>
              <cx:v>Sum of Amount</cx:v>
            </cx:txData>
          </cx:tx>
          <cx:dataLabels>
            <cx:visibility seriesName="0" categoryName="0" value="1"/>
          </cx:dataLabels>
          <cx:dataId val="0"/>
          <cx:layoutPr>
            <cx:geography cultureLanguage="en-US" cultureRegion="IN" attribution="Powered by Bing">
              <cx:geoCache provider="{E9337A44-BEBE-4D9F-B70C-5C5E7DAFC167}">
                <cx:binary>1Hvbctw4tuWvOOphnoYqgCQAoqfrRDTIvF8kWZKt8gsjdTEJgiBBEryAXz9bvtSUs9Wn3NE+EeOM
cNoSE0kAC3vvtdam//44/e2xfD61byZdVt3fHqfffsmtNX/79dfuMX/Wp+5Cy8e27uqP9uKx1r/W
Hz/Kx+dfn9rTKKvsVx/h8NfH/NTa5+mX//o7fFv2XO/rx5OVdXXdP7fu7XPXl7b7b669eunN6UnL
KpGdbeWjxb/9sju11cme1OmXN8+VldbdOvP82y/ffOyXN7+ef9k/3fhNCXOz/ROMxeEFwyj0w9BH
n174lzdlXWVfLjN6gSnjmAQB//QKvt76eNIw/Ltm9Gk+p6en9rnrYE2f/v5m6DcLgCv/+OXNY91X
9mXnMtjE337ZVE8SVi27Ov58Ia5fZr85flrur9/u+X/9/ewXsAFnv/kTLOe79VeX/gmVf1RPeXt6
c9Wenp67/Ov+/ABoyAUjhDIS+N9iwi84JSH3/fAzJuzrPT9j8v3zeR2Y8/Fn6Pzj6qdCJ3kuc/l1
g/5zUPzogoYQDIjSV+OFXWBMQhYR/Bkb+vXWn7H5y9m8DsmXYWdIJPufCondc3sqf2TqQhchRACG
1+e95t+GCb0IUeTTEH9BCqLoc9b8krr+cjqvY/F1GWdg7H4uMNan1p2qH4iGzy8wjzAPyTkKQYj8
EIXR53g5C4jvmMfrMPwx8AyH9dufKiiEBOLw9WD+gPRELqBcQ/YhwWvpKYLLiFMKxePrPT8Hw19O
43UQvgw7g0D8XBCs6h8YBphcBDTwA+5Hryal8AIRn3Lq+58vQ7T8OSn9xVxeR+HToDMMVv/4qcJg
LfUJKHT541lUgC+4HxBKo9cJLrvwA+rjgP6L/PRvTOx1dP55aWdQrX8uQnU8ZVDGq6evB/cHJC16
gSiOAKBXCzkPL0IaYca+IITO+O73TOh1aP7fyDNIjj9XMV/1xak92R+IiH9Buc9wRNCrWQxfEM5Q
gGj49Z6fy8h3TOR1JP4YeAbEavtTpbHtSev+DQTHm92py7X8gZU9CC5AC3JCXg8SRi4wYhRUyevC
4/PM/tdJm//zPXN7HaVXv+QMse3up0LscHrK3f+AePcBrgCSFiFfshb+lhZHF34UcRoEX+A681W+
f1qvI3U+/gykw89Vcg4nIMkQULb9kUyNX4TERxE4KZ+pMlDiM+cLRTxE+Iwqf+dk/hUuf1rJOSjr
nypyrvqqOD18zf//OQsI0EUU+jgkL9rkz0CQC5DwkR+Cjvz0OqPMfz2P16H4Ou4MhSvxn6LwrRn5
J6/1ZYU+R5yxL8bdmWHhX2CwYUMcnCWDrzP9157vv7fCL8CdWaxXJwVO86n6Z5f1ClI6mMpnFuo/
/eJ/1mV9eypOnc1f5vev9+Hf8759ekGiEMRaxF5lOcEF8B/sQxZ/9eB914xeR+ZPQ8+O39ufi/Dc
SKWk/oGQsAsCux0g/1XiGUUXIWM+B//iMyRnbtJfT+d1PL6OOwPj5ufiMrcnLcs3x9NT/+MAwfgC
YYoRjr40gM5yFgCCGKBFzkTZ983ldTT+PPYMkVto+Jzlrf+fW0N31kJb8Yd3hiBxffI0MP4cBehb
chkhkAo0IP5XzM7qyXfP6nV4zoafIXT3c1HL98+dfSOeK/A0flzQAPkHWonDKCKvFZaIXXAGJmD4
NaTOGM13zul1dL4ZfIbN+/+Y25xxgB9b8l8P7D9X+28+8W92un3/AkKCQLMbtvvP/JK/OLY0IpDl
Pr3O0PiSX/71NF7H4cuwb2b8P9zHPgPnT43sP54ASODxgcWnRwe+++qn5cETDWdD/zsW9nmvNk/w
eAGFKIDuD1SNPx5LePmib0zvLWgiBczuD0vxbOQzEL/ffnmJGqBrBAWYBRGwMpAJI0QvXAkuggCF
IfRlCQ8Y4FfVrc1/+8UnoLIZ6GxoPhEOzcBf3nR1/+kKuMLsxYMnDAQ6ZMvwjyc3rurSZXX1x5Z9
+flN1eurWla2g+8NA7iJ+fzBl8mykPIgCkDSI/i+kMB5guuPp7fwfAh8Hv9vpFGRpZ6bV9Ich9qj
i2jkzfuAz5dRIftj6GVBYudq0dYh+dhRvs46zzwXXXQgVb00ERtja3i6og6PdzWzp9mwaotzliVN
2rCltKETTVE4YSpSHaM8+2A7dMBz4XasOLnKqkT3mi3mMJivifWXw8QsfGfVfKiaW3iEJTg5bctF
NGuykmH5ltDwo8GNjkc1eaKtyAbxLp6QHoSbGRO+4iYew3Evvf5U8y4TqPfKxGDO4Gu7Pg618RPv
Pmrb+6Ftxjj16kkQplc0imKLvEkE0bi0pacPTamksJnDQrP8CbNs2WR9nZhI5cIPFmlVhQu/HuvY
5L97nl+IkkfFofVNL8aMP+VZlvBJbj0j76MG1SJq9dZOTCW1ze7C6D7w1aNKUSOkR2NmRrxI1byo
ndG3fj3ki3Aa5FG3hRitNy1m3KX3Zd+tQtxMS2Rxuw4H+WGIfPJACv8wmX3mFcFNSvr5ME867qKg
jGmN2p1sqq0flMVlXpbDMR/WHAVxzsr6MkrH8NpHk38oqbeZpii8/vSrusm3E5t90bchvQz6yC3r
WuNlQBokNA31MveC9LrUcxDLqRzflyXJhVFZvhkaly3betCiDfPgTmVjtnCMz0vU9ncu98u9m8Mk
jzy51V6GtszVl17Yk7t6WGpN6G3b8X1YoGlfF919FjXFjZu1t+1dM4k5L1ZN2DYnxt8FwZgJ6xf8
ydc4aUiqBe7zbNdYbm86dV00HAunK7oKZZovq1Y2cdF79DLL07U3HbvUyiOZ+LsZE3nIqQ4TzxsS
L2ub9QQWzM0Q9asW6yTsx2JXuIDGpiVD0vl1ePXpLXStE6UyVlAbqWOVz3rh+ep3N3V4WbdsOmhH
3yk8lsIFyO4m3B8txW6rRlbHaTGcTMnqdcvqTDSsuE4rNr2bXHlXtuyQ2sntparmK6XdFoVy4zKD
PtieJwRN5BJZ0wgSDPPKFhzF/lTk61qN9coL5ySwfrPoSUCTIm1qMXVxVPRxxbx+43nBdlRkgSlf
tTPbdx1uxJCWbUIHtBwLo4W0qzHItJg4vir7sBJD5vlCq6YU1qWNYFMZiaasPZHbUAuDvWGt1Xwf
9sGODbiCcyZkS+neeRB2Icx2hTo/E5X113BE8L4Ysd3mSu1bVKuN50i+RdqFO46rJcV6WmM/rBdl
3+sPXF5WCgtS6vJdq0i4biqcxkXn3LUlJq7SzNyhYVgFlS1FHuX2Lp2HFQ+yaUn8ii8aNJs9yicZ
24r3sdbVuLV+K/Bki8so1Puw7M1tgMO3Nu/1BqcuFBoNcalsd4PytFpRn+t41qMvglqtpGTrPKLp
rjS0PeaBl8bclQvcdvucV3wFjxqsHIqqmznA71BVxUSl3rJyvhW954q4Tvt5S/Uw7KSc2piPuF6V
OHxnpmI8VFIlnfadCFOuFtnKMYnEXCK0scz4N7h0LycN7fLRBcshlE9uzviBkSLmpZYbr+naLa39
PZK6XIcF4dug80U6DN6WzmkOOLoxpjJvViEdFkME53Ggs0swSqMkakx4lMoLE6xpAQk8CGNti2KV
4Vre8dFtcEdFMOF8X0rIpCztuo3SjMJeVQtiVXqYGz9YBrWrYv/3bmrDXQ9PwSwsPOsSR72JyVx5
R830kRcFW3tpevS8PjwOKV+QEIm6ZEOc1vtuGOgKG32cU/0RN+2j13qbIfMfZTNsaNldtXm58Kt6
B7twMg3UgQh5H2c7l4KOws+wSlyJqGgNfWr1eJpbXsfSere5ckRYr12NXdHFcHxupsAmxFalMBqL
NCjKOK/UYxiYLIF0c4t6cwP3jHz1wYxtsHDqmGt/LbeFm69sWwu+c7g1iyHX64zLlWmGt42JpsSp
2cSuzW6DYiaXtin5dh4DmNzYHWtFtsZTfNtT7073MhWozFdZG17hCXdwMFEmUpRfFT6VYoDCFqZy
05dXboojxQ9KZ9EhWCpvLmJHo1JULog9XndwvmizzVHRbllRQy0PayyChvlaUDfjLalusUf0lgft
lfRntk7zcVVLcj0W6fiBhe1iso27LzTWgoURXwahQmtEbKISA7n4plAZ3ge8zEXhdWY/d7aKeaZR
QkjniblywzodByKIWyrZTLCKNLueHXrXjNluMtze4sbHi96XRGBFL3vpsV1NSC8qz61ZsSiHKdw0
EUw7lYTFeeCPsSvlrerTddtLssyb6Lk2XhPPOaQprSO60HnvJbz1+Lrh4XuCZ3zoi9wXJM35gRf7
LmibKz3Xd2HokXgqfJbQdIqStsDlatRUTFWUX6dWRULXmCxQprItx9G+eTdQum11k4lRFrXQhGsR
9ZERUerDItP6QzTPsMF1wv0QkuJQXPVlua6bOZZZ0MQsK25RNjZJB0e7ImbR512XQO9FQyLhEAf5
wZV27erZEx1ht1aFvmiIMSKccRkzwVu9tv5QJiknS2yRFBgEtmBeQUTFSbtU6K6v+vrKL+FSo3jM
cjUnNhrjgCmUYFwncHaG2Fo6i7Y03qLGoxbzZTlWKB5puR+gqKn+oQgrE0vMJ2EDMiXeJS+sH2Of
qkUYNG4FNMYKQ9FtRoZ7nnb3wBYqAXk5E0TKTYDh001WmDjyiwcy1vtKWdFUpBVEDYFwzZColN6S
Gq0nBkzKX7SDetuS8LqDPyMao6Qi5Ghd+WCAC00t29Z1qBKbF/dSdOshVL5QhbrBhq5pFw5xYTsJ
E2hFTbBb8qjLk6noVi1iWAyK0thr5MrDQ7CYUPlYefkNcOAHl0Jin3AqWDDHTumFG+YyVjxQQvmm
iJVJJ5Fnfrl0qXJxBbyxsTGa7J5rXAINrNTSS+EfuH7y6JCJCFdPBNkiTvss32JMgSJ2k0Bc9MgG
68Z5C79s7okhmWhZcFCp2zb9sEN22NLyyFJ/1ymzrTLaicmojz7sPkJ0MSIjxkoWosiA/1FeLNp+
akSnyo9Dbgth82wRyAJqb8Bve97c25bfKureR2Mv8mleDfPesSBm/rtJIprYRnJRVS1k9fyhZt5C
OgCb+PV+8jsZZyI3cB/GlInrqRWsDhY9MMN5ShdTFN2agHRiDrOPKKSLrPY2UUgn4bUwhqQwBiF8
24xGZPm0aO09nud1a9sFyuXv+SgFtBMrEQbFRz+lm1pHMp686JZlwfWn5QVjFIloGgoRZGatUPFc
GNgPn/WJH+a1KLr0Np2sv6i0vxnnbMum6mMdBXd0zIFTyIdIN3msjsyjx+ldk88flM9Xoz/fajhU
Kav2eatvdCWUR46y8K/Z4MEX+tekLz62fbRBfXOvNNySe/MKdjHJXlh32LMja4uPFpcPISo+zmV/
jzyoot24DkxwXen0di7Ux3Zwpzpa+pCJ+QPL0lvSk5Wh/FbO2RKq3T4riwfUgLLQPjniLjzqIr1t
td7ng/dsKmCd+pIb71ZW3b2usmXaFA+9KR/6kL2VgKNlG4ipKxVtOxjEKCwAVlqO8oEH/nVq6Kak
UzL30TND3aqZrMhUwSHpQ5l8uT+nVRx5s4y7OtoYoMXAY+s4G4ZIsLJdhYY91FkH8V4391UlH/JZ
JqW89+tyH3jm3kz4usLegnH/umYIqpW9elle05QfbRltyrYvRO7Jh4rz23SEuef5da7Gtyisj/7q
mLmoTUBPbSc1ib7YVAbLBCZoIFbGSvQ1MR86PxI0JWQ3OXkNspCKtHvvN0aJdoRUUnNPlEC1BNJz
FtPJvO1AFjQDmmMctg9Tw3PRTl62CcZ48HGRDBNXwHbyTrj2AUfVVWprFGfaawVP2ZUyfhezHqhO
W/cikOjDMMn9pFQDwx1OKpQ/joxfzRNa02mcDrzqFsU0Nyuu5GPYzeE28sctQcU6sgGojfJ97so+
qYqOrlLNoCS0Ez6UnIpO5qsGKXxopToGfdDHee0XoMBkKaLRNomXN52ItMm3oWrbeDJVv6t1oVYq
NTVQpmjTDL3btkEeiCCVcjkUtkrCoZiXpfZWUK/6pSsauzdyvsJ2SleRVE2Sh9l0VdRs6ZybY28Y
mp2nCOjZWavfQSiPtHsMPEIvuS2UwM5TWzq1+XIovTnOetVsfZWEICNuIN3eN2FvrqXZFrDlEKF8
iF3t2C4HdWRRhbYRyAevzyBj8xIWHzoufJRXi0AZviFa/h4U3rA3PgIVTpxK8NQllYqaq7Gr19yM
5e9+X21Lhr0rYuSqz02eUMfeOSPxhuLuOsrqcV8D0UVjKwUHkHZTPgz70Qwb6Mqkm8jV6pDrJdMj
OUYWCjIdMF55pgiWE1ZpnFmeL3olh2R0E+gT3owbKE7HSmK1baOKC1evjKvLhXWFuoQfolGvbMlV
wnQzHMAsGQ6e5p2Qfp9uQh8OqUQp3zbFpucjHGnfQ/E0vSOkZe9CgIZDSC4mSev1ODpz2WfRu6zA
7cLNvtyaXr7n0cv9U+LueD8+9La9Ubjp34I19KjztNl7XVsnjgBDpCpLt2yEXVNzqFddZJpV1Pck
rsc2PAS82RT5WByiUuGlC0csqq6rBUFRsJHUynVNM29tcO1iTLtNJGt5U8lJCVaMxbEb9hTn9G2K
4FhL4yW+p64ipnnikVzvTZ4LjjlZcJP2W2AOalU3Kz2vmyKv467z+uvatEk4Z91CgV1yDNo+UYFC
O/ny5unqmegCJEdX1Ku2M6UA88Ilfe3B+ZiYvAULqlgUuFm2PRUjr9zKq9Ny3anq0Do0Jm2q7FWW
MUGRP+/TgIu5QXjp9RG+KwfZxl5AT5PrEt2Yaee6XoGCNXpZUM9eI52XSWYKI6QM4zp0LJ5HoCHG
8sTP8rgOMI1HHKm4GzKohuEgytxf6tLeBTjzYrjvAZMsXXRuCOO5ddGeWwUQYKQ2KCXPdeCiDy//
6LRKwKICGwbo1E3RWguZHJ1k6d2VaAyTVVXU8yUQlIM3VVaMaZ6tKp6j44jAHJpydg8JUIQKR3Fa
Td5ODzMVYdGWyyYYrnuXgv1G8huv4mzPOvVUZNklNolVWbvwwXlaRGmToGwCaZ9ymsxRyUVd5Cqh
wdKPUgX6wLprD89QB1C9UA3uE+Ygc4YsIDsUBOuMmkuv8bRA8xAlbjj4dSVv68hbj0gTsChIJMrK
w7vMDWJqXSuiIKzjpuD1mnruKhq3TTSCxh1YGYNpNIqumN7J2cxL3CJwTpSZF7awXkyb5nfSFtmi
Iy5OO6WWGZhXsYuMiztDcew82HvpZSqu2nFbgrQ55O/RrINV5lcrHSItxtGoFUOrNFXpop/z30GU
qh04Lu/5EM6gx5QItGljHQ0uyachjWt/rhOvcO1qsCM4T7wRldZy7WtgUlHqPCiiOaSSEV2SEnKq
aF0IbuTkD3GUNSUYCmW0ns04iz4o5aoOB3789EZH7MdB2kYLYDdN7HdjF6MhQMIgjuMw52Os5y5c
k6YE+VEB0XQ7SvJ5bUB0x50sDhx1ak375tB4Rb3IhxwcoYKBv5W7fEuzoww53VNJ4iKNhnVO2w/T
GK417lbB3ETCcynw3uzSseK2yswjnmWWzGUee5BKF55WZBV12AldObfWXXsXDmOWGOQJ7aH6qmPs
VHj+LAoJjiobUJKXjd5JqErruZwfPa/lUJQGiCkIyF0YpQiIl3vXWmo+YFdVCRyGfhfZerhtQdNx
DAV/VFDXcDknmENcU9t0kIE6bynrwC4o+J7JyCkDUlc+lD0B2qP4fVimaikj124LZgC15qmLOnVb
IvXOx2w1dFN9/V4qM4D2L3tQbCUYt464TerTx2BUcOwqHQhJjErGGeJnwBJyMA5vQ7DbknTI+g3B
w5a52Cvz/hbj/hRZHq4tmWnc5u5SdsGwc32Lt0yVh96yYqMnZ4AbR/yKhfU1Htpwpbv6tinBoGvf
z8PYrsdilis7G8i5bk5vaGNrMXSy2jadBh3iwH2KBn9VlX4vSNObxUsHYE1nL6kycD86n84JRzZ7
y7yb1roePPTKB8XQHmRKhmU1KS/uJ41jY3OzJHLbuHytCGzBWHV77BUzMLxmXHTtsALzUK+Ig9Vq
M6wduJqw2VcOvCeeyeumlSxxGfHBZun21DCwsF23d23IEka3TVC/LSwjGyOtjHkgDwOYn8bqTuRd
S45c6RODcxGjEnvLEexN7Yy38kEcCBlWHNoFvl2DvUUg+MANjzzKD0UxitY+4K5/j3Wl39bFlK2K
iT5FmWyOpoKj82K5CBBj3anp1bqfcvexmEBzpJXwK9o+WQvcZahxMlXI25dpOq3tnFFR5RaUQrlr
aKEPY87GZe5YtzSIPFSoDvdw/qFLENCtrKLLWpfzvh4L0ONZEIpyQOmhBkpEZC1yXUTrqqzmYxN5
e2U6vGkLmYEx1PVLpPIqQV6F49xnLK5GDwjqUKplwLK99JFbzFnQA0fjBjT6GC7slIOJMblmp6I6
2778VNbztPcjAsSz1QTe0ssBeg6i9wOd5BKookQEbyQYRgkO5znmswExCNp9OYKGH+d63PkZT0Vj
Gyjylf8wybEGgzvKNr0aeKxzyJYSUiScpDLpXK/XLPKXSqdM5Mh3q6zg83qAzkDP6mFfkrYTFrz0
fa+XMgU9T0FG7Mus+QhCwG39MXfb2ckn8KHVMZr7Srgq56DjwmI9cyAaaQnmosFZmpRlZFaF5Tdq
YHZZBvp+Mp1bsKGRsdEalDTS9GB1AWaWHBoAA1wBaInYhfHxappmvKKap+smB82cEragof9IHMJX
RsPZpSlfljYP9ppWq85UWNjSDAmROTyExg0kmDBctSTQcTuyYBVGDEhWBdZYiGi9V67vBLgyZqWb
6dmQMtvxcaihWVDa2PR9vocmQiRGcM4SU6JsG9URMAjTZWs/AKvFlqpZVPjFR4FDskoJZHPnj2oB
H5Eb7oBRalAPKQM7pRubXcDkGLPA4cUwpCuckSQapb8mcytXLMoPeR9EaxX2pUhx6Jb9nJVxOAPj
pCVedEbWSwK271Vhjk2aXvm2rN4rjPd+4HTMamXWPN3h2W8Xc5W51YRXNeumxTDKZaOZSP2eHEja
vA8z8OmgbXY1eFYKZhU6MlSAJ2fWIebq0kxTQpmPwDwFw7H1GoFqAi2EyT3UPOdr3fN1heS0aUy+
AKVBd8Z1dKfk9DypcX6roUFQDvMTDlh4F8r8ucnRGtf1fCQVkLZ6Hi8ZVOSNKsMlxhCiVWBfnENv
hSWECSMlW9OlvpNlhg+BHhbVC3tTQM53LViCpqXtJrOB247RiOPGtFC/bVQdu440ImBtFw/Ao6C/
AXRCWQKCcVJgspKrMVAZEFvgBEPaxnkRerEhfIPD1O6HNBIygwZJh7oogWbmuCzza2ibqU1l8/dZ
1xbLbIC2QkXqtUfNkwmsXmnlzzfEekvD2rhBmdnYqmaxgY7vVYGnBcZFuSqhAbUou2xcmxKsYGig
Llyvpre066CeD+/7wGX3fq9jWthe2A7rO5bbOaZeXkEzxYEhHjxY46alg/8MBwsAf9Km7bosIB/Y
AA5ZrreOumBfcPtxCMtyEYZRtqLsRU+l3bBGwK3jEZJuiF1wCU9dQb00eSxRVe7bto+h65BvGJZK
GMPKRV9YspgK9Fxbq5PRpHoD3d8DNEw22SRPBKf+wvYIiU8HtlPQWWLsbcnA0ZyCl2wMZyzPNqQK
s6QbOF9GEtqrDgw1l3s7UJTkmNEIOsH1W+dKX4zzNTQ63821/zA3dNet6qAdl7XZd2BEwibc1SG/
nBDehBnY9ZQ2ouH+0ul+OfYptEZMBDpqVoJk0f8l79yW7MSVbv1EdCAhBNzsC2CeZ53PdUPY5TLi
jABJiKf/x+xeq9uef1d5b9/uiBVebbs8KUBKZY7xZVbCXb3BIIO7nsxtHJ68MRG+WVt8pdNSxlXT
oD6X3ztxETIUbNEp0ak0MwjT04hij2cxc+pwNdZ0SII6zru6hinmFImkfX2sRYnyIkD4FS7S1nbu
my1S0PfWYVUsyl4doDzehSorUWuncuonLGCyjYbQ7msn+jJ4hVpnSu7aheHkpZCMmOIJN6XZKtLu
hlk619YZ7sHcOhsHMlGAGnknph61aT0cSbsvJzscGq6R2sMMj3vKinjpZQEnaSyTtnCHNdavDvih
bocrlckky/32WBB77c5Di8MgJF/bKho3U3SphiFIpHB2GUyIdM7Z6YTxs2RgVbD3iJ/UQ8m3BV/q
QzdIhCuqrvAeIUQLuI+ZfrS1D2u96KskChx7cAZDNzYrFCRAtlzk1u/WKhyKm1n2qMJYoCCC+O66
wZYJOuG9RC1N3Ux0z26mYL5sRydXL4oHF3qIwmPlil3unqTzzvuSdfBAFCmyS76QuPPyab0YeAnG
VtPelGAQjIClxLiIcQ/z1eRyc5eN3Z5MNo+bvu+Ohdeuqmpo1pAEurgOzRe3nfxUW5kIaZxDXQZP
lOaPpuxk0vMKmgT3ktL57ufLJcl4savZW6W+tTC3J5YdSr++ysbWrJcO5bQNqrjJh+boPhmkhCEP
16bP+9WCAKWJm6+GfF4SeF4vrFcG3v0wxMvg3SG/XndN7sZ6Gvy0KUqo9KzdOn10Xb9a4TZ7Fumv
IQEBIIb7KNN2LTjcdpeStagFT0NdkNRwMsU2epsdRlCQBWU61WxjHBRLFeOxFdXRaaerrubuVrdr
lsNr6UaniPnyBjls48/OuK0QqfsI3AObs6tmGq4CvuPZUG/QBPqiVK9WdHC+KZ59tV6xxMTpw0SE
WF1zcdf3eYlK0v1S5bBTnbzcWzreRUN7x9mcDm2/NuGS1HBBW68oVrxkxbpawoMH0yUJmbodwwBS
4xBQ5DvGxF5rbkakmFRNcyKD0U29tsMvKrpWxHlqbfhNZGwla+yihQmxCjwU53W4yYbp0M5zuauX
/qTJju8GXtBKBvytGXa6F6+a64O/+AfAVXsnmr9GVYCnU5RfdN7clQiDS+S2sWsF6nqNuv/0zQvP
pjrrEHcic8cz2QLOoJA3SwN3bh6OUzNMADksPJxQ0FU993bHmoHAefQQXKNwCwd1uma0CjYdnAEA
FAJnhm6aFcayjMcpyOJCeWwDPewKpbQ6aKidG8w6uY3YcXEXcmmkfjdDHq446fuDzzKWzkt1WXmw
5R2oEEAvqPesXLaDS0buivE+dFV+k2Umod4o79gM2CFf5EUYhfTKgSla5fkGaIvGus3LY2BpcRxn
1z/g1Sy5dI60mst49pR/6QJfuDeyTiCpPuSh2bi1HR8dbr+IKsYxQeDBp+OMQOHXGe1j6GXTAWDH
K+GUbR1/8PZSdLdhDgJoGPpypbzMvaxziIve0N5kkTzOo/RiV/ruXR7eTEtQHGpVyqRT2t6RcsW7
er14fnPnMX7f8EhvTHbKDCEIsrKNjoHgYYwapgV4Yb2tmPij2wFHyNlg0qwLWMLmDtZDlE3bpRHu
6VzWm8ZlYzpmUZtSXwUpXuK0z2Bbb6qq3Ga2uHVs2FzRrnFhVgWQRGrRriVueE86s6IsJKhQatRA
pjJx3bAIb2IsU5jfV+1UBvHYe13CnPDdNqNJHFfO22J2sKBZfkQeH+6byHePuswuRjTDgexBvZcb
yiDh1khfwK1coY4RNRSJWvrqK6+dlRlXEubog/S7YBNlpEOV71RxpyeGKKTgV+rCbgbRXAmz9Fd9
76/UPNPrllYwydygWfvAzl59+eaMKMfQxBIhNo2wYlpTO/uxE98yoDi4yNDu5lzvFgYlPgtg9bU4
456iNkNiWuTImKC0r3kxRA+oYQPXH6H502xFwiZIukr1xwI2XqqVXx2r8HQ/1bgkTFVpVrLyJjfa
vZfldGHg1e0nGR3NPIvryTZI3yvxVNYrP1vElR16cVUVudr4gXfdgeAGwYJ3UVeAyByHjXegcubY
DPUp5SUkIQpmTN6rCg9wkHtb1V5CHa/FcwSoMPZ22XG41SsFOTGVyvW32qUmJh2ZL2Bk3Eht2wsV
IpGLECFqi++y7+Y9y/KECs/dVm3/5JFSHMniQt4FT7X34a1CI1xj2UrsZZiDwJeCjRdocdm03xRO
8LzNvQsUOXMCvIzDCqbdvvCr//wyj1O3b06V0qS8je6puNDZtmiznQuOQYShsx9aPd4sfFtT3734
85dA2qQwET24UZ40ZZHt3f6Oz12BD24QQvVOcNPswGHZ51OxEgiDOokXZuXJC6a5+SbqzovbnVis
vkasW9WmrPfa6WXiojp+oAb2TBENQDSsW66H0IErVUUPXR01W6PyQ+U20RG7t4UZakxa1WG7527e
QT8bL9sKfkJPNNl1kqTeaOoHJBzd9ULYYQyQP0cupamcsywevXre8UV6d6jU1K6YmhypHsI2VL5l
1VJrbq0UL6KP8mPf03KDVpdm3WXyZVFgs+wiqosZZlvp8PZem1DFrpn3UTC0x3Csy/WokJjOngZM
Vn0JzDRfGdtWTzp9NuM1Bkg1e0c7KwBiITZNiSqtbq4ag4Uyevl6LMldrXT0EMnKAKbL3txWJpNt
8zeQMg+uCeqHGR3fqFWRjlsSPsml+jJ2MP6hbXunFR+PTdleVSN11w7AotRrHOAiLmgAPyfZcSml
uQVBxDaj6GFV5SM+34AIhO7gQw4rxapzZJ3OjE2XvKfIXmbPuVIwZhIX63mvZHnAxZ3rvnWzTYQk
Y+LFhlFTkhMl+JxrpP9z3qyyLiOHsQ/dGH80Xi49UMaFQoKMGhR5wvNyCKsdqJSMrrkf5NAIx/04
0znup+DQkmA9GAOtQdPXqvdSM5EE7ME2klxB+e3hLrIJOhtczJiXiNonwzW87Kf2u63adROOAWTl
9g3p4fUk5zkpq3lIxRilQ426FIpntSGe+ALvD6k4E7fs5LyHc7kHoQKU0/G2OAjqWOXIFt2mPIrm
az22cVTCz7bDFZygea1y14Vq7zn3Dp8VHqQwECCe617Ux7KLrlllUmqCHUGbyMvI4f1pd/piZTgf
HNLaKyzqZiW4LoCTgNMU4KryuU5/bCv7Cbt963o7FDkUpz/p479/+3/uuwb/+7MV7Z8/PI1c++d3
F/+d1fbpV23eu1PL+nj+RSeG+u/P+gdvPzHLfze8nX7zvyDqDzDpv0a/ffCX/5cMtUtc9DyBKP4Y
ob4olm748ncj1p8A9d//7C9+OvL+YDilQLl7GA/DKQjmv/DpiP5BA/SKoLMqAMMMvvofgBqjF4DG
n7B4D5IZXImfCGrG+QmrDgn+Lef/LwQ1IR4+6keCGg0TIdqhPRr5jONbpBgt8CNB7UW505Eu01tW
eY8gZB5poeZdtJidYcD7OIDUGGdVlza3kJnHBN76vgghV4yZc++WTZMA+a3F1Mb5rA9IUPy4Me6u
G+ZXY2W7UlY8LRV9kSCEtk20BqMDXA8MQAxO4UqClo5R8l6UTDVpTuprBzbl3pkiN47Ggq4zQUBw
Ex8b0OQyhq/k7nL1VmbDsfEdEueFNkk+oITRdTyQtOp9fNO+cPCPJP62eJU8KDbNqfLw+EUDsYRW
bFdNgsWl575xICp0KF567SlseFMkxTgEyKlPzGk4JTUHdtFM2NuuKLPYKQNnI8wct6o6zqx8RVXw
vBA9xfUYaNR4J8/FtSR1m2EV4Wnj7G7f2FIjjwaXvF2C8Kv052MV4dBvGrEcIh+SlqtRdVDTpr7x
rnidvQdE7Kw7Xjf2vrLUTylwylT4D+XUTbGgCGY8cAApIpua4HZlsLopOFJded+Ii++mAEUjJX0F
WUvicYTjHFwhtZYrDmYpboYIzCepYhMO8ynZe1A1bCYneHTdSICjjL6RaYgr3yBqc5vji+fLsbVb
TUbopxLWHvdeTNE/RaX7UkKtiRvpF0lmLrygOZiA34pwOObjeEOy4NYvpzX/4o4LWKze29i5O8gO
HPrk6mJjOD2qzpJELw1QInaTzYBh9XAnbGNjo6anxa32HqvfZQVFVogaKvvQJHMr33ITTWnHTDwN
TpW4dnhGD+NhVEBuwLnHPqRz+Ds3gCu+9YUMknla4Gpk5EkHUEaWcBXZpUxdGYQxdMLV7EzujR7c
q9wv1tM0++nkA7OY3KlOkdvBjyr0myznqzAa+3XR2HVde2W8GNTE3cLgdHchgS3TFttFREdSw0Pp
PYjXtDmpLoASfXabzeXbkGXOxivppcL/ZywbDiW2TTGoYFO6ah8G4yUZ4OfPUZgnyoUs0DsPnlBA
rsXwvfVknxZ+dpRQTFFAXrbtSAE13TUmX1ukXvUp3UR/QjQ9RyPNANNMxyAwWEDjcPS5RaNBtyoH
eZN7kY77CAqSpjdwYYuYUe/e480jjhJq3WPPsmb9JzAZ2fJ6DJ8dvaR0aLceKZ6LAqXE4NNprVgH
lU6erKVSpWEEUtrp+qQubWpYm7ZGYqll/RfVdhdZJEDt0PpBBjlIUiwNScIl7rjclAOgNj2PQZIv
gOMAKOqkjXII7fh7mARSh/sqmx9s872w1TfDsq8ona+6oX4XnXenfH2XnxT6NlgA1KklMW2Tg2PT
24qGLClDKGsSCRHTy+OQoz5jZucM3ghxq5yRqIQGLutN2UJP0lkBfCTa95XN09DxgQct5bqBoNaA
PrFVV6RFX/RxZfiF+S6nrF0Vi5EruJywWFy1RVfDlmfjcNs57g4A9FYQQENFhrpqYe9/HtkcykTr
s0tn0OCdLeDvCrSEEvLejJOBdli+9Ln/vbbtCrWwQXH/dVkvUyNPlBcIN7YWJNp4zcERYo6LsH1Q
Pp6826l8FQkYzVCHUn8uHlDD3PIFm0c78gLV4bEGxRfDUzDUPpqJfVmql7Hyr6w31AkS63FVA4kl
y+1p18GDBQk5OSK2lCxx1AKZzDzx6kh92wS1u7KFBGoGIMWocM/gURLVoGrgsFu6HrvQm5F0g7rf
wYq/YzlkQIBDLXzPvXb1IzKcPjwJdYFLEtqRaj3QFJDnd2Byq6mGuZJ1/XJNZRzmYA5kA/yk1xmI
qmABl3miXrsAnSlqRg5nwG3wIPu25CDvZtGdiur7PMAZ5Yyq37N2AE4TsXgC5ZAK8ToswxcBhDzS
ntgoElyqYqk2Ms/iHmzpjpfjZQQBONFSNAlEtBWjeE1WCIRPXr5CVdpBUQB7GNbjmnb9fdlDL5Ro
K1mADkyRvOUFoWtXyGe2mDQfundjdLUJub7sbPklyIVcVy1EjLZGJTLO3gok331kjdz13LnqVHXj
C/Fdqx50u9gbG6kU04NQi7ACMctZSIphG/3h1NgAvjBYqwqKTdAjAS2ZH7uV9xTYYDctok0csKIu
6KklTLHE3wOMU0NdTGag0uiI8CdwtEN+E3bGiXtFy0TXwSZspnXIxBqGELye9rEeahBSsukhHpk3
yHWdr8Ap+YgnLZ1YPCwOxxlWi7UNXAYFmgxXPfW9y7rdwT70YZwG40VNwsc+8q9dXZM7G4KZF1Iv
az2Xao+M6KCjSgJYHPx4DlJTReGa9zVAadTzsRBAr/twOoRM4wTnpl/1ztLsAUfhiXNi9jOvN7J0
3E3vBWQ1UEZTSA85OJl+viDRjllDbx0DqRzNEVceGrOSQe8JA/oL/8lZrsvcYImV95LZNy+zErpx
hNaJub3kFaD8efDRPCREAdo8rvLvRDt4OUDQxjZH8YGKOPZque4tc7YKivnKmhsOnuQNrs0Jj6aQ
gyu194BiQE7MNNIEUh/lMNbHP/+rBFy1mxBQob3vVFAuT07WDmt4jWRNJVKzdpL3oa5NojITbQOD
EzEal2UP5aJB1wG6SGaGFRCV5jKyeQHnpK0PPZoFE9I6865T4pB1xbxHabT2ZWlhgda7yVoBYGas
H+eggQ5sTgra2Fz62aWycAlJPkerUFJ6yJcG6rCxL1hry2U3esHD5Nj7Ak7NhtBBbx1kCXBj1JzK
5yVQxUUwuTkCclPsq+uZ0/6aROWQNvDZj57b33DACtu2ytq7likX6cXc4/yERdJSdX/CyTeqi9AR
VNXiTmTeemTdqcMnzG8HJYsbj+4GFOmHP3/xR+ZtdQOFDQxAH9d+56UU4WWQ9iCh2R4QlcQw3kAz
YHhqVqXyCVbqsLGgs8Uj76AILCaQserHe/zrObH+hSm9FCa13Bs67NthYdt6QY5ogVMm2jeXvu1R
+oGfQNtUAWDd3HuN52/QqfPuM7/YwK4AZp7Ba9YQPlctCzejib7rCTfZUizNXg5rCELDmknxxV3e
lcoA4DLnVVfAvkKvGdPCzEFMxpbtuEMTXtNnUdTTzouGWHB+XxBgM0gmSsTCxgSQBSFwxY5CeGwD
PiYKSbU7Bl/HIhjiwavMppRWHaEdKRAGtT52hRMz/p2r/EI3NHFJ3iRg618len+85WT3deCzSPHd
QsJLHMjHwCOnxJMVtHZij36kDqINrw00vRj0M3QAVybg/TYTjW6kg5O3gZgUFVDvuql4lKj+Wz6z
hC4cCQTQ9ZwhA5+94YJo9CmAUN2EooNAj68nVR/DnwP8o/IEq/k7ihZk+8xdM7LA2HJvsqpN1ICO
Oys2LgdoPhHzAC3sEe1DF5kt1dYnw87T1bohaP8RXrWlIZpWagJHGQY28jcNDAM1UCoRIY/GXHp9
pg8NGkg0LbaVIvdjEYkEmSN0dt0mRRGumc++DQSNgeBvXDqjByiIEjOi6uEWiD7IZWiiLCgvGSM7
Y2qUGn11p+mJsimvLS42ROIF3k8BnQIH5CSf8nl8lYhQMT0UmYIkM2BJwReN68weGjmK2Fuqx5wW
m2JpX2UfXHAWrklbvzL/VBXMw33XOlEsB4BPo/fGHaWBFDkPAA4BlIoDGwq06FTVI6Lt/UCQZ009
x5nReE8tECzbBtduH9GkDPzELm1iOudOuk2VBCdv3ocbUw+9u2o82NT1HM9ZDdyzfR6meVcgF2mZ
u53GZtksfnHULj/1i03zCpk4SuMiBhnOkzHS93Ycn3hF39DK8j6hC2IpIj9WoJbilvUeWKAsRddg
tFOyX1XN2Bwt9PMOvblOB3qtn0YvhQGS9L3S28XwhwKVfFr3WZRUaIWL59wvUyRB9500gIdl1gPj
eGubbpO7IVp9AJ46sOmkAALIzYLCroCTpcetHJbrJSdJ6fF7WNR38+S8zKQIQGeblKBNauf6etd3
WLCEBchlvCJRS/VtqRwGVNsckKHfV4ic6bAA88DUpcuy7hJr6XOXP6AfqhztQ0dBQpyeNF+Ka0Oi
JPT9N0G6d6hmBOIz3czNSdPRz+XIhn2UoxHXb6piVfbdhQP7aeWSYOu2sI4VHhrgEIcCmBmoBrmM
zp6uqmMsbIRwjx6jenzh3TIg7ap4ojSoqGJsxFpSVyWAAr+Gc9bFLvvKqHPUfglyS61RM7cJTM41
QTDQ3doW9EazchcqtE3Ubfk25uiiirzlWVfX1sebLcIxi2cX1kg3O8c88A7Yh0iQyfAWQAyNtc5X
wTigzRPYWNY9+8iB9AL0qwfyXnYGLnPQXTA320XjkMceI2yznNpjMp6nnCDlCGp7TwTyKH+mcA0v
lqa4qvrQX/fKx5NE/V+XGpulCo+sKoIL+Pd3ZV0DQWU9IpoLijloxwMF2umOPJEqmw6o2nagUPI0
WPwxzsMWQFR/NdThofAFyBIud858SmLLIg0DdEvJMLsiVYFWjirmHt5WbdUCwCD76kVo085piTdi
eVwK6+0Ifda13UIVLXZ5Tr9IRIxIxaDYRIzsVK1BHuYbiOM1GrgPqLN4DH30oRFwTs1jM/vtOiPD
tBZNcFlk+qUa50seyqOfq3c60JsCeOcK/sG1V3jepZr1CmYtQEkPBVNblxuRZ8jxBoJoBY9tgbCM
k83JcAZSkD9rqDCX6BaMS4NWocq0E2qYeu3QbEqisP02CdglIbTiE/ga9iblQvfphQsqqQzIoc+D
MZU0+8r7UzD2gY32etnpEJcRal7h5HgPy2AXRV0O0mdWUFw7FuflhGg7SuyJ/HkW7suCBs60dzGI
DqzLAmPOQ/acuGHjomKbUwOHMyqb9y6ILmbgY2sDqrvSe2BVx8b6IUyU1k0travEW+AKo8tg2wEs
LpYMbYvtN4gzcENm1FqAOp8FQO3G4H5mtEyGIwpJLl8V9LEkjMw6CmaUDI14FOjAijthoXALb1dO
qAyzyDVgehx0W1i02AfmJQ/t1cKriyjvw5WsvtcaSH87YNV4I2A2Cc/aMPrqTxIMMGqAlFJ6U5fc
hTAxIRt3xMbT2VctVbOqwGXowdv2bl1hmsg/Y8H+v9dv3378iRX/nSXzpxBLMH/nY+n2p/kif3/9
fzTb4A/mYr49hsmgT9TFlIn/irYcAyRdj0VhyMCT/yTaesEfbhAi6IdQZkOMxICSOv419oL/EXCX
eREic8AIjzBq77/S9E/vD+M+/vP7H8denBTZf2ZeOLA58U0RRs9mXUS00Hys52A1+cAp4mWx9klQ
Pv/1wzr+Go/3Lx+PCVL/+vGnURs/jNKAsFlZM7fBahjbOt/DjPJJHLjD+KqHZUbzHTGg0SYyBSL5
4cH/yxV/HuLxzw2dSc9Rs1ShQlvlqhk0Ka9o7cImFCAW0fULXmfYfX6Zj54blsWPNzZyZCEmb/lK
2B41I7qM4LqJhXavn3/+Rw8O405+/HxA+G5fRpavFOnZBY+cILydgNraow2ndgZ0tvAhbqzsbz+/
4Ec3BOPgxwvCE+t1cLqgrhGx9h1OH3BrkD2L1ecXOK2of1tp7s8XCCFluXB3/VVY2658yArhTRo9
oVXmp4MnQ5xvbPTr+e7zy5HT5/7L9Qi22083FDSQn0YL+z/PtUQhHkLWgvmgbVQ74Hn4XKZoCpox
zcMGJ9oDbUE10J2QNpgo/XcM+Jel+MEdk5NL8sPir3Pb6No3/sqE1E+8ofsutN1JKBQp2K2Lzy/y
wXsjpwX0w0U6bFYTWjCL1o7Bcw6LeYWpGjXmk/7OLZyFhxq8Jh+9wV+BsyneXfxcJUzGYLAyMKW9
i9nU2vXnF/rwdZ1Fis4xfi+F76+cHPxCNvNH6k8QbflpzEQEqEblKk9rrjSUb/NQTTr9/MofPcDT
n//wAAdok/DUpb+aOmdZVgNBA04KNNbLf/MCZ6GCzjkJLY7oFdAAFDdVhVkFyQy0MfvNC5zFClpa
p+1G9Bu06D7k11MXLs5d4DA3/0VM/SAYkbPYMIKkAlDgYwMFGbC6QkAOcjTmRsToYEOjmZlhnpfg
An/vjZxFiqirAAlQm206B0La2gyk1+gYbDq9+fwCH5wRp4lWP75ydGdloemdYDNNCn0ZLe9aF9kk
qecVGjzM/IvN89Flzva/7DSmhcxNuOlptdxXgxVXsp+Ga3T8iavfu5Oz3Y9xTyExrh9tqDMXK0ak
qIDxo4vmtvLDav69F+KeRQER5n0VBn24GeAC7Zxmca+inAz1X0nlh0nCBzvQPd/6WWFdPCG+UYEE
auGWM3vhS9evfu8ZnW1wpYMOP46A8w1aU5Z7UPpoWo4sUvWCYPrK59f46Ba8n1eUAlxr0RsXop1T
o6SubQhuaXQtKoTPL/DRWjrb41Xk+DKaT69Aop9mLYUq3VUR9mraVzAH5W8+q7OdHlDrjcSZ0a5t
m+WCRou8HG3kXVjt17+XErpnu7uJtPFLlWPzMdKo1M8ht98MI8zWA0rMyN3DFoqCG8x18/hvJWuY
1Pjz2wksHpmLsadwgPGaNsK3ZAK/XoOn+fzt/PtJj5z85wsAvpF8okOwIZgNF8QdVdxP+0hBA8Hg
IkwUKBUksl9c7N+jsRed7Xmbl7nbGKw1MEF9sHaVcsyxplTrtMuDglxWvg7cY0gmMr98fn+nB/W/
cynvxK/8GDDrOc8CtK6ArYqoIJcdXIfxbaSYN7NylqHjN1VJ6xxxDr7e0S1pT58tizz/5vPL//vu
8qKzAGEzjvS3crJNg1Fd6OGvaWJ40Keff/oHqYd3qrF+vDtfT3MhqYTt6eJmMFIu09MqzMsazWFQ
8/On3mGm2bIlbP3LGRVce0FRsJXPYUXRm/z5d/HRPZ5FkLAt/b4zBdv0mCDlJXyJ3tGLZOQvAtRH
K/QsftSDhwlrcxlsmFeYDQZeYXZKWLe3TtgtEAYz9Yu65aPbOAsgigw8LMucQRJdytcyREsHWgLz
X4Snjz79LHZIL2/RKhVEG782bpkosLboOoZiNf7e3grPIsVYSOvTeQg3kzUZ3bFgovRR9h6z27ZQ
mK4EZ6HP33r0LdNfvJl/j+xeeBY7PNPWWEcD3/Awa1S84Cd49vFS5fJdW4TGXyyvj65yFjQWtNJJ
xVEciLyuVnxqRNr2OU0FpNJf3MgHLyc8CxJoR3TbUmLKzqjyaUMLrqGd+8H6t/ZHeBYDgMIJZ8YB
sSlp0SSAlco0sx39vYUVnu7phyIAVRQomwJbgcJoAZVFnlqg87/5YLyfP5zwvgXKkGOeaOAsN0a3
1EsxO5D9Kj3/6MGf7W1RArD2BswrdbIm2jngateoB9hvPpqzHe312u+nCp8+ZRRtBA1OM+tW2S/W
5UfBNzzb0mFLl1AHeK+kGlPPqK3nYEBkkz+zqLqbQzSCVXyNprOENsHu86X0wQEanG3y0nUG12Qj
XnZfvrgOTMpczRhZyTA6MkPrRxJN9S8u9cG2C842N6aYQH0mjkEvko9WUMz9WrOp6tsN+Gb+i0f4
wesPzra2pwPdllVmNh42+G00wVMlrKt+UWGcvtN/OfqDs109tQh+ZuFmQxhIP2zAVwcTKk3PMJeK
Zc9jh277KCt/sdg+ejWn5/jDPiRTU2cgqtRm9H0n7gbPT/MF4zF7gJxZB/e5n+tf3NhHj+1sy+PE
z6qKeNNGdmVGEjBn6EEXcyXSz1fZR6/+bNf7WT5iGiH0J6Br/X7inGFsYVcforZqf3FafXQLZxsf
wi2wCDSsYkQMiPC7jGBK37FXbf3+e7dwtvUrdHfLXMODnnOAb7Vd0JoJyL3OMILj8yt8dAdnu98v
nQqT18GryBrDALxRAWaJ4GZ9/ukfJD0nxf3H1eT1JaNZGepV3zov+dxi1OcYXfVjuZ96DE36/CIf
3AI/2+IY3jL8D2dn1iSpyn39T2SEAk63OZlZ89Dd1d03RI+ioiKK06d/V/b/vajDU6YReXei4rSk
wN4g7LV+jtPCOPTfKzDSwGWxhx7guqfbwe1H3ETCQ0HPgOplcn56e30HWcFduL2CXQGe3szwhPbV
9JSq4MFEBe7VAgj8rnsHK6gF86PaJS7OcBiBMVAV7TmDndZ1Dz8Py7uMUYADH2UpHh61UQnHbDHt
0yEQQLNcOv9cyEeBFcRjhxMvORX46QTG0rHG1T2sfVuGwjLF3trQ/f8Xa4tnIEsNkf++RikUrFup
a/a4qYAW2H3Ii+bJH/OfEKUcg6xcOS1eWm4DK6TbWXeqFoPZpxl8q/l4B/PUoyObbVA4x1S7EOWz
5zLzYYnIVoZ/6dWsGIcJlKbQvnf70UzYP0AdnjNoniCmh6vTaxiP1+0QfSvamzYec2zSzR5yaFSG
5KgINZqEK2+xkM7P6on38yyEVVuaOXG3r5kTHFIH5S3V3IaPyIVyZbItZJIzhuV9E6NhpEKxj0lm
T8O4FhWIcO6ZYYEV7q6azb4V7ij0i0uj0j7xi0m9xNoPDqqMMBYMonJXxz6cuaMyudzY0ttYUQ+t
OtH1WJok5a28ifPWg9NVPu0vP31pOKywN5orCoW9SbqYfm+d8XaEpdCmipyVrlp6vh347ZSXqErr
kkw4D8i63yhcewtVPl/++Qsrk2+Fe5xlZehVYZfg6rOEfvYsgK/FSx/BZbfI6ZVz1gr2qmjhUAVD
vERn/n2j4aeGw6jHLhjfLr/FUidZkY2b7EG12KPvIXbZVy1/zSbvjfjl/zHIFnPiUrJiVkRH2ZA6
2CJMCeOzm9ARV8UFXO82swc/wrTO4RzD9bmcravvUYyRwpNelyt9tzBCzIr3PoXQo8CTE4nt4QOs
OqpdCbHpEZLoEIwHaVa+EJbasYLeQMLvSl4b2PHnj0VZwAuI4F0VgTlYE/+9PFBLjZz//m6R5BGE
KrAEhMtEDyNlT8+PZakg30HZrBTZdSsxO8+Sd43EVcBgk1h2SeTlfwJITm+QcMKny2+wMNWYFe+k
Ix28czNkk36AW2z6SOf+FuXAL9c93gp3VGzFOReFSVyNOkpS13s+1N9lE1358614Z5C9DfB9NEnk
DE9FxQ9w2biBnf/KyrE0vlag1wM8xTuYgmDpc5576OwhDBvxpYka0NaF9PtyJ52n5AefgswKd8+D
Qc7sEAe7xf62K1F21defeejt0qZ5MKRZ2aMsDDW1ot4R+OTQENAnBWqYZj7v4d9w4KXYX36LhXXp
n3bx3TRlCv74Iy459qjOPeqB3DJ/ZRSWfrgVymqC3gE1nCahXndSsHAtsV2YmVlJh0s/3ApiVGaj
BA7uH7Cme3UVrpDjP9f1yPl93vWIROG8gprS2Xt19IPw5qGIw+u+UKkVtqbpi3Eagi6BP4/3aZ46
kuSGtrvLP3xhQp5Zm+9/OGCPIKLIuEs8/lgIltSdvI2IghmD+0xQGX9dK1bspqRLHSgdnD3y8fMM
hwXHDX407QxxqgsPIkdeOTGtIMash3e0iz2BPw9qi9u+s6gMLKHLb/GvIOSD6KVW9EYtTOiYD53/
eIiS8SS+MgafwE36HdYt0yOMxiCy38ln/ZnXu7WTtoWIIFYoC0iRoD6YukQ06T2s+r/7aStRWMx/
Xn6ppedbi/SAe8Rpqni794Q6Zrjj2ME09yUT0bQy9ksNWCGtjXFxvYoGIuk/Rar6ibKN+yiIr1sW
/qf6jsFYooHwc69R+j6S4qck8r4N/ZXHL2SMs0z8fXx4QxZSkEm6JB4oewhqH6XoMFlZib6FRYdY
sS3ggC2xA3f2kHJ0m9KYn+Fcb2PIAryMtlcOgBXiY2wYxFpIIPDkg44addgT2CSRnkGvaup2bbe3
NM5WjKuhZNDQIvZSpn44Q/82+GdbLrmy3V96vBXaPZBnOqDoqgpGjzt5XpIdie04NXO3MhpLTVjh
rUUf4vR/xBcFEXd6Dr/n2XDPq+jz5UhbmEp2NV1eQnoXCtomU0Pvde5kUKVGWXL54Qu/3S6UM6lG
fStEBEnmTzto9E6wD4MZy7xSh7f02+0g9p1qSqF3SgjxyZZo+j0eoeO/7rdbq/IkPIDfyg4Asqm/
FZLeAH32CGerlRBeCDLv3GXv1maCa05UDAPOUwwc+vfgRubupxo/fwuU3Ly//A5LjViRXPtDBXNo
NNLEGd3yWB2jKIW+o/ztAO1xuY1zwfRHu8d/f3/3JkaRthDeoJMAbKeyRfGv752ZTqX/mw7eHbRK
MWx/BcTTbrEdhIAcHX4+zOngqs7dtY+UpalmBfrgUGRcdubFCfLYdv6Lw8JPbUy/XH7Lpcdbgd4N
FBY2Qd0m3Dl7cvvgz6kTDFVWtsYLG55/H8rv+hA+nUWQSwZUU5ftQzJSaMpbKO612ZAou299vZJN
FkLGrpDLZgaZ+Vi0SSzUFk5TD2V05S7ZtddsRxOJuhWdiLKHo6kOg/y+CSB2HHKCA8KrxsG1Qt4v
IGMqah8dNXVPDpKsFOzNUcWny49f6p5zIL0bhxGFsBKacI2MAnlXObndFnWqdKXzFyaRXQ+XEuFj
L0N0Ipn3NuT5C6r398xRK3N06cef//7uxwvYURbaPbsekgzmn6So4w4cCEWLld9/7oUPdpqutWbD
/jSNTASGyjw6z1lJPslGPY1VnYyVWclYS11khbHM/AYnAmii5f19E6X3tRmPHeR2l8d36fFWGMto
4iV80HSiafjLBRFu60Ske/bSIVtZk5ZasJZrEvaQ/GWYoGaYIBmUoAc0YECg5v+qVwAd9b+jXI7c
6cZW4BVYqjc0II9cuI9Cx7+v6SKQFP77/E4zY1iMEUBCve0ncgsz8AQMsKvmELGL3OIhPfsfpjqp
iuwLqs1fGg1zN3j5q2btXuLjafrPlOl9HOCSXwPxWejExV2gX0h8tsOHMSrvBhALruuk8+i/CzUc
u3Y8GJwGtnPRW5AC/Yirf3jRfb3u8VYk85GVBSAeWFLRV5sY4KBN6p/dXWCpdF0LVih3NIfKuo6b
pIjHz3Akf9akeDZO/Pny488/9H8zBYGE6T/947r4OKx8F9SWSELGKvIGkTbW5evlx59xwh8+34rj
PI/zuc8n/PxGfZ7D8klHzX3mtD9p4wx7t4bENyQggDbU3+RFCHRC3MGTHnLJyz9g6f2sKO9zP+Al
lJPJHGvYu7agOg7pWknwwsPtWjV4QEW1PwI6k/qzgIl4SJta/Ynivlg5z1pqwApxNtVujFvzJplU
26nE8xowmThnzdolzlID1io9FQb+yCVXie+nbrorxlBB6BqHg95c7v+FELdL0qAzdtkQO3Dh58Nv
nFzejUHXbhsvf3C1qw6XGzkH8weT2K5MC0MAgt3eVQkt9Gc/m2CREkB2SvFdv/IaSy2c++9dGukk
ajdbWuFga56rP/08Tjewui9+FNNYrVViLLVhRfqY6UAPI7qqFsA6doHeqYK8jNK7qtyGRFaoS1IP
8AIzKtFVpI5T67aHQdZiZbVbmklWoPe0p5OSw3mg/fnNrXl6hKYSoLTLQ7z0eCuOYZ2vfFhXqQRu
MU17CA0c+M5WUnBjv9zAwkS1S9JwO1rUFWxekiis8qTFkabW0ee6qn74sLDYXW5kYYjtYrSwKAnK
1DWmEetes7R9htE+aFttcvnxC51k16GlfIJ5A0AZSVjF36sauC0BzPtKBy09/Nxx70KgKacwckyp
oBpw9Hcn8AjwHmV/3fQJzz327umqA1ITuKc64a6/xYmuC0POINhf1y/nV3r3cA1L+07B9iWJgBTY
pEAJFdVqEdt5O/dB8gmtsG2yEeWZEamTPJ8y53MazsDAb/Jac/oSuIZqGHlxgIYND6PpqQ15qE4A
CAQKThPGj2CFQQqv2LKYD1MCnQ8ddsCy5frHGAVlvqtw3o2FsugqAH8GnuqbdIRADu78ufCfaFvg
5hW4xaD/7nZFkb3GvPa7Y+C3YbTLmsCdDgNw2TA892lbfRtDxvgTXOodoB/TAGbysgoBIlMF7J8e
AhwReDCxzsPpFvjAatgPSsPXUWlg1l7iEQRolPxy2Np4FZ3MEcewc3oc4r4E+iqEy+RpqHgen+qQ
xvwFps/Cu3Ub7sKWjAEuUl05nFYiK0dACwpDwX3A3femPvsrgrK3vTxXlkLUymOoqJywPZQqkbAC
68fqMfbSG5hPX7dhDK081uMKaZQEv903HFlG3oR1nMxRfF2CsevtfJgNTF6ZqwSfI+OGO3GxgRX9
byjYVxaRhe6xa+20m9IA1BeFo5U8B66ofaaD8z3I9aeruj+wNiQ5FNB9FbqIJnhWovLYkQfIAQEK
BO/kulQDq9X/ZAMRZK6pSNAmIa55TrDuBLBAavZy+QXOP/SDdBCcO+59rinBL+1Vj1wz6nyLwt38
Flveed+MmpyALQDWyHNXDqOWBsPKa02VdRAFxegsqLaBNG6+6KqB2Q83Ky+z1ICV21yYjMBoVgGP
2DV+uosB1DgRFAd/w/kIYDaXe2ypESucPYAuZ4dizgZp6Y97EFvVH2XE+Dt08EorgXHuko+GxQrr
rmwG7ogOw8LkX9RO3/gOPK4vv8DC1iGwYho0Dd03U1jjS7kOPlWqNF+L2al/l/Ck+zbVtP57uZ2F
qWWX1/V+M9Pe4HZVNvEcAUqcwYUedXDkrilm2mz6zPEnGAYO44/LDS50ml1xN6gKRlpjiu1KVH83
tRmSLMuuXPHtWjsVDjyfUyzKdOr0NjbAXSpncK/bCtmFdoMLMb6f4cQLlpTyBpCQ4rYrWvfLdR1j
BXmbV2nB6xpZvDLhjagoQL35NK2E9VK3n//+LoWEY9nMZYutaMGlPJkqynGf3q2VIC7MVt+KaUKl
ibPzAheVMPaU6gGbuO80m76YDqbp1/WPHdLaGw349Vihp4r+ERAU/JlLU3YrAbfUQVYw+4RWucgL
fLUGQGafCriXbl0+DP5KncdC2Rt4Bv8dAYihOQ/AEkhQsdUVTxnolICfhhUBCKmtnU8pLBRh2AWn
xaDDenITBZOeboTj+/V1c8AuvAOTHXvHHLtKuG3DT9ApQSTflKJS8nDVENnVdYFLZ3yMIGlxqvPy
roAtNg5JRrBFdtc1YK3ks2s0pNiAolK4CmMbAsgUnD0LsElXJtnCusHOE/xdmATtXOqKoIE2zb62
XXEUs3mDIOPXdb/finHZlVMXm7lKlK7a7ZjSv3Pnr/32hRlsF9Olzey1bQEeZg8/VUmKG0LalR3a
QnwzK75Lx3HTAQ41yTygsBVmCkklyHMg0nsnJZ+v6xsrvjshdepBRpfEfkRhetAPMAcB3evy05cG
1grvIczw2Y2xTbKpnu9S1wNEvovzTwxko5XZv9SEFeBtzqqaVV6Z6DJ9CPv5lgckEWbtbmFheO0C
uhSGeSzQNfond9iRcpEdpQKu4qr+sevnhiLIIljClwmrW7iTshnmkDkDfTc01XUmToRa0cviEeJ/
0DGxSQYWuAE/invktZnm62YQtYJXK7jz8ThDDzEx3AF168IYsidP1/XQedjfpYYYznf94GH1z6mA
iBiQBH8+iS5ncC6XTh3+vdzM0jCf//6uGRgmcVAYUiTpwHHUZqxiYHgKx43rK0f6f2I5a5s+zsqE
SPMiQZk1nfsCYMv+8u//Zx/zwa6YWnEMe5QucjVewJct/NDjo1f1Tw0r9y4I6k09Hmqf3U+U/3Xr
s1/y2nnMQvSdERnv+63KgRMqUEu5b2fqHWnRpYd+ctRrJWCNePnVlpqwAlxmlWdc0sokM1wd4Icq
E3V27+0yP7pucOzSOjU7pcvLCjTLWf6qG3lLHFT7TnxeOfxfeAUS/beXzARvJzPhh2PTH4ktlOjq
exb6+nGWcd1ft4gSK85hjQTwagfEHqyPf/qyONVCvKp8WtlJLUSIXV7HALYSPiSlEEbXPIdfMxWf
QtOtVTKcf+UH89cur8tIW1WCn4eA5hzaAwXalui+5gOt97I4w5Crkq3MqHNm+qgtK9hrWICOIFTI
xNPefZ652caUGpI9D85YMPpZ+5hc6jEr5ONgDie/xZbfGzpv2mUGta8wLCVNe7oqMogV81EPZAO2
z3gPEQDZUlD22CrgRmcYEVw56lZ8TyB8lc7QOCC/pGN9k4Ot80CI8tcUG/8SxUdjYUV3wCgZg8Bg
WkHlUEJP2rg+XEng/QihigcwuRhV3e5w/+4W4E/wCLqqHL7Tb54P9ZuSqdqWIXNewhR0CL2ZUBnY
gU4Gq9evqibecBjUIJqtAc3pFy0Zu+1V3t1Mmeih2AM8M55jAbNXt8zY/El4kCo9aw6I2SNYzSZ9
yBW4EmfGlmjvKWiy8ZYSUC9+XTWAdiEggPANOcva9ynHNRpc9QGuA2X8ODA3f7uuCSv1wE6V9nMP
pEGX+19a7u4w/54LZ7puCtqOefiYncBtHoqEzmcLbMJOzQyoSbP28bSQFrxzCL9bl2HHUwI1MhY4
rgDZHvqhSXeAwqAWYzfDwHW+CaHZjk5t7ORXVkvYVYJeE/sB6/0CZ9JOsAfhSx7SpjwEAS7VQUum
K2vCQhLyrCQkcLTnURi9J41KAU6bHSQgMt2oqjoEQ7t2abuw8tiFgoDFZqbQpkgCabJX1KyzxwgI
sh9j7jkrh7BLTVhZyOVxmBLVFHvQMYpgN8mxi/62TM3dMRsgXFzJREv9ZWUi1Eqkpg/gfpNmuB05
GH8Ejy6HYCAr54hso371AmvpzMCuDEwFzm3Aqi0St/zLo68ok953M/2rQBkYtToVXrRHDdBDB5TC
5SBduHiyKwSdUYHCVFVFMlfOUXgCCBEwozp3OzfdZvTKPQGvYoyunBR21WBIeRHNMox3MMYJuxP8
x/1DHcUoRQjSXrorE3xhXvxP2SCeHQBE6OzG2qg7oCQZHL3r6klih7273G8LK6ztpQc3tSYDqw+H
aqEPglXmAfXouGsfTktPP7/Yu9zTZzgwpcYTCYjo0UFnU7bNZfr3up9uhb8bKE/KUHJY1mc3Lqcb
VgcrHb/0u619x9mxtIV6h+9moFdnhh251ySXf/XSmFqxPsFJMGvhMruDwfqtFh1ojU86v241dK0I
Rx2lG2LK8J3Kh+YG+sT8MGbOSwro5nW/3tprcKBe+4k68W40MBuOKtVuqOP6e+mIP5dbWEgdnl0p
CAdezX3Y4CRVpf+QrPkKfeIDLBWe9UgP3Akex170G6h4/pRqbZ5+nBk9u3owDcLU6YnJEgmT9UNf
8/HGa5AdARz1triIia7KUp5dRuhMI66QSp3B6ZPeasruec/vBjrsfQrya6TuMO9ga2+uc8r0bKO8
MXcb09I6BpapcoZDdVauwGsymneXB+vjOMG993/jW6BUt5GsinERHtylvX+Y/ObbdY+2onsSIwip
KTZ2sjNQ0sMAfztL/+Xywz9eLbzYiu8eCokZGBy+K1X4hQ/h1um/Ru33EmcVtCIv/WS2GRhklxtb
6iQr4me4VbV9p4ABnFJ314nJ/OUg363V3X2cULzYivkY5d4sLPx4F7Ea8KXOA28LuMu/puezc+Ur
WGFvgopXYUNjaM7nzVg8gzW18uSFmkjPLhtkwezBqC0FVwk82TOMJi/pjzAYUSSC+gl9IyYfVb0O
rMxh9TuPbvw8dLoGPhnC3O4HUBmaJR026PqquwbP9r8bncaDO0x3/lzTXXoq+qrMDnkolbO9ajpE
5336uzWxyrIuiDwR7kw8O/5NVFTTeICLOlTqlxv4eMPv2VWGuivM3HNl9qaGIWbB+6eMlw8F1398
dziYZk3CuZA07UJDbBl9oC5LtKNygT2We1/kabVpjXMsWbhSmL7UiJUGVNizlndopDdDsXFK74HM
2WmavbfYa1dWzaU2rGzAhIE7i4EYICfzoarmpzbtv4aB/weHKT8vj8lCDrDLDesiAgmX8m7fE1Fu
IseBo80IttN1T7dSACAdhcscCjMYCHQ3NRh3DzKk3ZfLT19IMLYlHsNRG/WCptt3LuDOWcBRk9ad
EZARW5NBLXSPXW+Y6cGrcTfd7TlcDz6rTMPRK3DncGXPdf5S/98TEs+uNJx9MTSd6WG0rDFBTQt3
ete/J1l0rBQ7Vmn0JsDPvdxbS69ihTfk33Smkd/usxhQdN+tKoCeVv0JF2Lbtr+jA6GzLLp23wA4
AxbzA6MotY7b5q/xoFfLp9+X32KpHWthN0MDw7hwavfcky9ZkD6VobiVqnlk7fR6FgStpP+lds69
+C4Z+oUJHNpgZAbPe9S4QsY11IscnGITVnw3ZWvFQUujYoW4M6uy4ZLCZwpapl0MPd8WSX7Nc20h
QkLy37eYIT3hWa/bfajIz0yyZ1hd/K1VurJrXPrxVniLUpR1rZjZ+7EINw5hqN2feb2/PNQL2c8u
wpNegZrLGp9nNTdG7CdtJviwmjIrD1NAJIB9WpE1q/uF8bZL8nhPOfPAwd4D2PAL7v33OC/82hM/
xelDdFLjmtJh4aXsyjwleNh1AdpxShyqNQAYjgr0+UJExwildFf1nF2eV+RILNFM9D5So950eY8F
Sjf9JurIU1vylSvshcllV+jF8HroSt/X+74w/aEUEXBXTijv0skbrotCu0xvKmkQzHrQew9nASDv
ql8zy+/KVDwOQf/Ta+o1d7yl4bfCfRYlm2ucdO3jWDabwlE3gA/mUAmlj2En/1ZNv/IBvzT+VrxX
IMJ2YcTVPit6sVEMcMp8VtVGBz3YkKO7EjsLkRlYgc8Zk9rLAzTTNWIr08LDPUhutpfn17+DzA/W
Ldsdz3jTzI1OcXKCmuKwwG3nRA9FWg9bGASD3wjVeOGMbz4bT5AzP8QZaw4wQNUbr/EPnT+6V84P
a/vPKZoyqBrfi6b7G1DQz4JcvaaNd69gERg016n6PbumD1cWuBiY4vjAQKOOe+dXLatPl/tyYQtg
V+8VHvF4QZvw0ASm3LJmAHFt8PmRt6W57efUfEHFOEmKkovD5RYX5oZd0udJ1DrOcLE7zHyU/rb1
vK6+DTxZRSuJYamB89x/t3aqNjL4VlHxIRLRHrS5jXSv3FD651z07tGwsmu6ieDRPSHJnHW7GBy8
67rl/DbvHg04TMZF2KBbzpZfUQppUtmYcGWmLiRLu54P9jsQkUw1241QC/hVcVdp9eQG4UpELnW5
Fe+uj0IxWpZsB3+Ow+iTR1Zlz5f75Z+7xAfB7lurvA/XLKFpxWCEHv0hcvB/w7ve3BjO45e67b/S
If9mlH4I9Dwlo+jNsam64qWAWdLelAA5jlNdbzwJFqqk7BnUBLLJ42LNP3Eho9pVgJXymlyaOsTV
SpV/lY3EveDszahQ9pobBkOR18v9sNCOXeuXOYVi0cADgOid9ghZ71T9IQbKnWNazoO477DzWTt8
IP8n7fyg1+3Kv3AivOrzRu5FOw7VuPVkJona1z6EVe1GS9/DLBXNGREqNHTBbEOLecJXhKsYJ6hF
7BpQNWoJGnB5UF6aF/BjbXjrHVt55i5SOqA0Ex/5eVeAnZoOeoCmJKPebSzAq3roWz54wWmE70OD
ukB/UPIzg7io/lR7lR43PQE9CX5FLnxJaV66jdr2Xgd89GGalRemu6npByDrWFzjQ4NntQMAZpTf
0IJ2W9QDqM9+yMKNBM35m65n9he4Aii8w7lxQOM0Qck3OT51z9D70atvYEcmbgCGd++nKu4gRZ2y
ER99ZVw6bVL5nGXfh8hTzk1V5Sw1m7DWIF4HWZAMFZOJcYV+JO2E28QiQ+39HIkC0IqSwrG2DqcS
FOECeON8HNKD78xsk7HsJEU8fxUQArxVnt5GY3qQQXWqI+2fQyymWwkw9LjjnJbbIHejTWTcrQzY
npI4O8H4qk+iqiUHlKXuCuX/Vnq6E1AIbb1wvKdDc/BrSA54PyRTD2w6iZud22tvm0XhtnVzXElO
8kUEZKub36S9Bae1Ad+13TKYJ4MBdwtnWFARDnEjkraRN+P0AmebbeXlUJPcljVWXDhSi2KTgaFa
DjVWLgPr7uI7m2VSEBdg6tZs2vZnijWn1PhXTffYFuPP0fnVevlv4Bx+UucnRF/3c0MexkhtFEjP
0+AeOom+gnGYQU2S+t73v/FFGYwvA3nVk76Bn9JG6+yUEfSYAuN3+tzGaicAnI36L0MqHtDn9xCN
nPyx/OnGPajycsQ0nrKNn81PUK80m3PZ/LZDwcYo6+wFdb5w+OJBfRxjCJFH0IIfvK4DN57y+kGQ
FEDrKKdyE4C9fWLKp9MOcxMa5jTHrhSHkLqbwGAPW7Wb5iZ+QNe6mwGrHt4B17N1zX7RiZzaanzN
cxNs9ODflFre8Yltw5w+9EIe3Cm6JyDB6j79nIv+Dw18CctstYNisIAed4Ao1xFvZEo/ma598mdM
uaahmwiXZPtKip/17P8ABv6NxexnO8f3Msy29TTcGnfcCYd8HmgA7+dyAi9XuPuwEV8jGOZAEr0r
SPcgswLzoux/OUPebkBe27Os2XHzCjw69o+HVMH3CUj0DTZjRzdrvxSx9wo47Y6pMzC9Vi90hpFt
PN775M0LwgNYDvsx9+8qEuIiiQE4O8j72JUvKZAkUz7eyTDa+6oHZaPZOaBQp+WJBvHB8bwHKQAF
buP2oYX9kGj1LhXuqXbzIwwt9pmJjoM3JnAruU1FtWly77ZJu0cIhdJdndV7I9ITQIrbrMi+Idw2
s+SPaTq9cbfdgaO3nb1vxRw+hdDFOUG4QT3ddsJ6jzQoUPJW4b/zOH4AhHvjRv3Gqx5ZXR+7GZjE
Qu1Rx/lkWudgAvWQYkplqtoD+rMfAKrw2jjfaSMf00wfjfwTBr8IPSO986TKIohzsGss/BvC222g
2RvJBL5ogf0uTyrOXqHWPbkKtJsUn1WAIiSE6XwHpeIdoe6hAE9o02QY00gP8q4dfLExJPo5efkh
6usnaqA4VD39CatsHLJFP4lSD/OZpTH2N6lX3U1xdtAAFGxKtxrOGeMTQFxP1TAfgRJ+LcHrxe0S
RIjQpmI7T+J0z9zwCasRPGEGH+xn6qtDYFx+DAVIonEArYZqS8AI5IxJYXY9vp13YwBIfNrBX844
jH2bC169AhkXq03VjTPfG0OqTybHfdMGpTThU0ci9pqPYxxtwqEyr5WXTbtG1Bj+Qsttl0EkPvHf
/qT1toLdSLDF/2vq176cnCfmGfgmZ02NGtLc8RDXpdtCHS+iIkwyRsUbK4ET2RI/rgEtEDJsNoGP
zvkSD2CdbiBKgI94lrOwhKJe8Q583858Yn1ffSnjFB63HkNK3c2wU6s3vVDlPmjdTG4jRsfudsim
6YnDGpfuJ456ohu/DuSPCJfiX6MQp2y11hR8+M65J2PNtnyQ2EL1zZhWh3Y02tmXXoztjD97RVI6
fveDOqgGDyeWfYONL0m3KNiuv9aVMGfVP9uKfq7u+JBF26ksq5MgeOKOjNKtTlQ2xt+VHA6npyCf
+vhOldwr/gSO35oXLy/Z65jGqEMh0pF00ylH/WhHMf7gnFRfoqJzkSYUO424N72Hod807hVW/T+T
VL23a1oV30PT9rUoY+e2CwEB3Hdt4yPEeic2O9lG0I+iFoveMK/2D7wzlT7ksouRyw35kpEo/zZz
USNsJBbM165t61MXetmrnn33V5rCgALEJzHSu76Mm79p2VJ3DySU+QYl2PgnK3O940Na7GZZ0ZN2
AvZQZCP5TUnPFMaR1sfUcyegtBX/XqBsCbZxnX7owRH9xd2hY09zJeOkxcL0VLKgeYFnR/U6lU1z
ZCbWiEEWRNW2qwOc8fFRu0dej9FpFqm36VkZvWV4FKI01Ng3sHb+3KLuIr+JSBCemrwBmlw437XH
2mpfjDQLXupYZ9/OiDWycXEu+qtziDm0Jm7JqWvBc3g0cBoed7LHQtxMrEZ8sbjCwjQx+RiMdbt3
QDF7FoM/fC0jb/zMWjf8VHdeeYMbAP+QVdWQqE5kBzhwk2Psh9MDEmb/I+gd3QJFMeS7ouuiI0vx
m6YJ9WtnIPI2jiPn2Z8gKpmCHAW9IXoR+cNxpi2Wuf6zHr0q39X55Pe4CgpjegdWfelvs66Wf8e5
KZ98YO7hjd6L22oYwq8hTcutI4S3RZkl3Q6+V6GVBisYvgBFBFpoQeGW9ScQuJtBvosqkHGSoWm0
fsgi5o3budJIvdMoqXqBS8jobKGea36CeR65dIO9Y/RVxzF7kxl3xX0DWHEKeTHYbj8r+FJnO0AQ
vXAbuanXn4oxI/5+rLDBAbJ+BljkOEKZPe1nqLSczdyP6slH/W+78cZwbKdt4MMp7ACbdNy2isJN
002oxMD/SkzUwdm4cpZNCt/J0PRmP5UKR5InyYbO6L0icGMp5YAirFggQTxlsBwrt0VQYBGLo3Jb
ZVVbgnzuT07bbxvlCANgvU8INrwVfcnynHyXNH314RK07dLG4fjgbPgruFZ9v/EpD5D7hrD8NIKO
XmEDGKXp/+Ps25YkxbEtf6Wtng99BBIIxk6dB8A93D3c45IRGZGZL1hmRqS4CCSQQIivn+U1PXO6
0rqqxtqqXjKuHg5s7b32uoxHUYGhuyV1jAamCppwx2Nvg4KgxUbA+kAnXc6ogh+GSVTN2bVdXGTr
tk773q/aF4gYJsFXNDyzv5BeZNFNlsY8agtojAZ2TrnL5vd5Rmrik+sCCDBcaGx2GiIXTgzUIlgo
b8US9Vlz28i544+KIbRX5VrZ2ZzdEvkLakzq91HThnLnmj7ITuPs4qBEuiQlH9xYOziZ4c3+rAEl
pugRo4Ugas3SjwgOaJdCdNQB3Zd9+1Ws11HO8SjNblg/Dipv4Jm15WSIhlfSobUo17pCtnQv1y0u
DUPD2BM08qBnDk12l8GzzpdDpePt0k7I23pYWrbOO+YRir1LERa44j1fxbrr+tTzsnZ06g5DBY/f
0quheYcMZW4Pug/b8RXXxsM7BnmSc0GbmsxFhQd+KcjoYKQmiEGDFYIhCR4tgic77DiXpNpD7stN
Aemyorcssqk8DBCezCXi2TZ2h2xH/k2aAcVH+7ZWu0EnQZ8vGiL6vXPLEp8C4wB9xURZVsK9Mm0P
ZlLzWMZjvSZ5E4V4DyNWb18COKDJvF23utrFW2R/CEfDDMk6cSK/b6puXvFgxaoc4ax9nxraboCf
nRkKWMr0Ub5ABDYcZztzUqQuk7pAxh+v99B6K3+BIsekBb41YN9txwZdQLSByVuzafmIHEyU7go2
Rd82zdYfNqXb69SE0hZz1sKIDxcmHQ4IefK84L4N4MDQRdsdJB9ibyGZNaVeUp7u21rLutyu9gY5
7o1wvslEMCel6ruK3FJohOMcijV8jUCoRHMM4L407dZM+7Gc1xQhM/iJrttTxJGACmnw4IUnMU4t
fYtji8Emxmr1S9U3DlNBR4O3Nhmpv9FJvwQH1iCt8YC4hPWxapJOl1JGTXe11I9IzvsI5U0kbdWX
UdKM7D50XXUXqiU4geu1fc9kCMsHB4n0AuOHrADNEP0dDPFTdxKpY9F+tGEV5/BRpZ9QL0S/r6JE
wr9YpsudGi3/6tEWDXmNi1mXa1ix94GvcrsTjR7nA2dJ9DwhKCLdNSFDTJdbpV3ucARtVT5kKllL
H84qKQK0GdWhNr0AqS2ceVR4sfBv29SlMZT69cghrM9Ml6e4itGhpgEaLQFp9HJuo5aHtwvtcMeu
knV6v00hHk7sD1l2R21F1H5YxLiWogoitQspaJr7QHuSYiDCz8YEoUCdbjeUdHipVSOsmZcuqnKs
QDJ/V69kMgUEY2zbeZPYDadpL80HuL4vW9FtZBGgZpKo31NBq7DkIHTxnAfB9tp0JqtKnKUWjH6W
hi/Xu/IBwiR4rbdBr8MT8LTk67XVjHI05MzmpiHVfECJA3m5rrNWF1naaVC6WRRGOZRHSZdvVRxW
N52fNL/hJgNLwDm8cXnc+vmbkb2xpXWw/iytGeCLYWgPKn4i0XSdurY2pGQ4fuaSJ/Vkz3h0qT2J
GSJEECIJwvFinEqfeLrWQ8EwUGJyjbLqQdma1Kfharaa8wrMycIMzPzYprlKgGNwfUmnKkT3uRrc
sjKpV5jUciysCsKZh+O7GLJvM7V+yBlmuP7YVWLguw3PuyxY2/AHpILaF79exeGBnIdXF+j4sfPg
QdVB0Np8DF3MAZ8IAuwHRunJcWjQJWH0RVYTak0aimcgfrIB0a3bQD2gItmaCw+GwOQegfRTBXjI
8nXIw01f64BLqmbr8raS1yrt5oXGL4jOnACjIDO86z60ZDYhAqT19eycg9GSeR/j2tivJLBRu+bW
sbG7dasRtcxX5E9nB7iGANxd4cYh7mIczPJDJmaXXBz6b/NoJIrncbGby27mHn7W5eiiyp8p8msf
YGUrzLPSusKmxWNzT2Ergy7ve92wPrndFpWSO+BOU7UfWBCNp1HMTKaY1aV1be5WmrLvphGNvA8p
jAKOK1ip00W5xDaQ2SNYFeNS5vPRTVl4DGlm7H1sxmD4GjVrKs+JpAbQ1lD3sn7TbprUeQZtREIe
4MX2UgVhax9l18f1HbSrLT3CfSiRl3mKELS962YiE4hZAlq9bwgKWjHUTsv8bUECeIMeNA1Ze6pb
6/VBgzkUiRyKhYXsjIZTTL7gzoieBjQhJxr1dDxiS75EF6Ib5HcXUxh0aPGgl3Dl2HM4oSFixb0D
l+hx7CKJ1Oq8h1Ce4vBuIvm9i3rlHplOEf0q0kaGTzH2M+QHgQAiOsYBAwhgJzyO30QKSneb8051
zbcFPPUAHRQdu9UVZuRsOobBQrZvML+u7bHStY3uh82Z8AZByusDV3Y4GqxZljNmhKT+QheVVK9k
iql9JasHhRv1N5jxpjsqNgBqetPwq83rJNwmko/DEPT3Kbfb+hYgApOClBMOUI2WVTY0sSy4E3Ny
21RD5L91E9fiZGkKhQoQXjdkucC16vaDbET6Htu5Cp8xQlfrfkGvvTyQMEiDZ2KitDqNvWynS9bE
3VbypSbDo4QZA4ZIcBoRHpObBJqT9NJuOEpdDl9YuZXKkW2Ni9RkOOxQ3ANytJUhvcR2lqSJylO0
cQvgFKQIYuigwEXZQcQuGQ4rGNasTOo66MqBpLr6JhPtAHTQlfTjna7HOspyZImsGmzRxKKsgVal
w9s4bNhyHw4E5vKbrtPsedURHNfSsKvtc0BVituOkwCEzCapW7gbx3QDaoryv91qqVSwAtqLJ4ld
ouhafEHMzHSxzYTXcmXAduIyItJZP6MzjYTOWYsaeoLZXmtB0RiulUBMAEOTAmmbCd1NpIp0gcCT
uXttOxBE+vMwV5PPgLTgxnvReNDoy9ROngLRIzi9acElVeQVNmJe0lJYHqMk8mSRkOAQooFqBsvU
Lzfdiqfhc0wmt+wj3smwQCtn1lOghG3RDon5nKFfdjan4dAvp1S6tFFFn/RYKjtQ8WxJ0zCcD4Hx
W3yL/TOPPxKa6Znks6zC5QO8kVvbF87AnubMgvEavog1e+JfO4dW2xV9JVusqanvgAmjPWSgplhs
we7HKKnopaYicw9h1PoWbKXY1BJsHwq/N5Mvg+7EPkP3w28gMhMWLYo0tt3H/dC0A86qsAHSkap+
iBVQ7W5y50WvmcjRUtNmR9pwJPjDrM12kLvNuBOvIAZiERKjd/GaWX2QTAbAV+loBZokDTOP+oqL
LgbzXR4J1USPjdu0uV1sQtgJ5hPzBqBgGNFFDF3Wl7aKG3oCIZFOO8AK01u19TQ9oUXtyR3Cn4zd
d5taW5zj8Cw+VXqrx1JE4DQ+hSYS9Jvv4yAt0IYF0UE3umFnHTRrgHQRH/ljlMUdQJImbLP7kc4U
UJsN5nhHKRVlOIb0AFcz2+03PAYwuMduG6vnPtT1QTTxMhZxROoEUjzTNRdFYvsCwgXmyqoF4lH2
tRmTvce+utr1wik87f2MuRKUK+byoE367bFCPHi4Q5p3ipUFEIxxN/uKZs+Qps7yyDdSN292Y8Ab
OgZNbl7hEbWfCaQl0V61cWU/dBxDwEcehsn2VIdbHO7FgsH5iCg00DEgx9DIOxkY7dHZMwuaPVkT
gKnwsQhwyk8ZKahZvH0B6LTNd9C10bCsB9JU+4TJ5dyn62qOFM5X5tBAS9nfA+ia7lXjRbeTaxxm
eyPg/bbHAReYki1wakEw+ZaSwhi0wnXulMxcyaeULG/DrJNuh43wlZaCPYrFCJfG0w8AUV27RxNj
1xxCNzrcVhbF71AP3IUX1QYpeVlVkPGXLu6yI1MzcFKAamLHuQCbZfVUsLPAMVIV3TQ0vGxXFUMi
t05bC3wAKWcHLIeCIYdtUT/cTU2CzcyiggT1eppX4IioGa+Jg+n4S+pQHD/BABPDa654WsNnA9NT
V2pPobmsM8k+yQZn/K6CH9iHGS4j6DcyubhHcMw79UJ4E79gaMEMstYWWGZWURndubEX1Q9kAa3V
xzQTy9epgbHGbl6F629m7Jmu/HdsV27tyhPg0kuSinM1o82+7eI0NWgTKjV8XJMeOAeLehF9TJzw
muVZ5ysW57Khwfy1q32qDk2ouwoydFK7AwOq/2OmnqLmhVtnqhzS/XXCCgUM1SkHs0bez1k9XWZ8
r8udpB4cDsSSP7ghAXYv4Sn3QUw9Vi1LNR8Hb/kdQbrYYxTOjj5GLsJKIIqXFFhoMsXdCdrYbQTs
wum7yertJvVzdu5JGn9JMCzv42X1e1YDtIPvJ2DhqAZUazOD1UEIZ7IxBlOfZc6csTmA14qfuksK
hdY+wcdKm2xpqY2HPNlJJFZuFAy2oZ3ojetpBpQyXB8V+AWfZ0Y5mAfBgG8Ef+iulpkEcDz3z0Pl
oaqAtvWdibU+RRorJ11tn6vVLztEWQ0uT3RWvdM5bb40a9LtAz5aDCRu2wd1E52TGjBLvuHkvXRp
Ri12Q31M97BHWm4DRuhxGCKYcPmRIf4OQtdCZFn1FZcz+NJWWV8BpUEGsRvgLr1GGwgztQ6nH3E9
IGE53ubhI5ltf6/ktN4QnmCkqhXr130QTUuLg0HoqBCpwsaNCUS0gubM/C7jMTmBox0fSbQ0h6ih
+qZORgmJY9x/0uPm9o3Lxl3b4MfkLdS9DdBhRlsss9btGPg+7QpAyATOn6K764205yxS7aEdZkAt
cO4bd07RsWToXEQezhtiuHWPcWCeTHAf645cCPQDZ8Cf4c5HV5DMbuETs32zw7GS3vZRGALwamn2
1vYJBtd49GQfhn21R5ZL8sS3prnvdAIbySjiZU/XjufMuu008XDdNVJmO0TnDfDfFDEt7DAkbU5G
Ct9eZUmG8rr4Dj4IGWVI2zDtjVc9FGkL7p1vRlgIChvAcRnGtDyDSeJOiQigYLWmHzAkx5/qVjRZ
iZIgZZElLHyIgzpN83DR/HsTwBwOq+cFU52XUuZTt6Y55okBaU/ZUpcdyENPNpvIAv1EpL4GNPAX
7A+qL1m7xsd2S/VDD5O8eTfCNLHsRruVU4vw+jUJyAUhbcOPSFx3WQrXedUOp2aKxhljZ0yXIzD+
CIwqBygCW1sKi/tcz2IDJKXh3g43Ijnf4fBGqGOYRuLQhpY/M0miW9o3BnprKXzBwyUNrwGZwCGH
LgadVUKYCOVj7MoFGU3nqeb8i0+9vlQt1mh11/NTFPhQ5RWa9HMFkt/Ow7DuJDa4JMOxFDtYCc+5
olONuCwRDz8DksfQOSku3lIp2iKjxJcWU8dtkIbmIcXE8qlmCvb2ATweKEQ4DZW+TNrwKm4C2sfy
Hlb95w5BiEvuB4PWhVFY4AeE1x/bQNE73aTdmE91spwrzv2xHocFuwUc+Y8VDYMnQh03+7RS2JzC
pn/EOkc6ewD2dgVbI4VWxqjpYtCHHWzfubsloerRtXEDNBhb0jCCeY3TzYVZkOtnnAU3cbjGoBw2
222wbeAuAeWNYtyFrWzQASvaAsKX4b5N43bJJ2SlFL3X/a1Jp3m/mPWTMOANE4AxmBZ0ekwgz37Y
NvFV+GUFxayGf3c7xjeBgza+c+lSgIxgdzP2eTckY3Ohcb6e20Vi7bsFLxa/ZtdhUiFIjPq2oel+
VaAOFQ2EwNATVv0+jDckrkKpkk+pSQ5wrcRqO5AIESa1Vzej5NNeQgR7Ny+uB6hiqlMYr/THWg3B
HaSx1153Stw37yw5zUNLsL5PyS7rtvpmmpfo6soyP/i0Xe4SnkXAdHqWypyodiiTmIQ5Jk9aGt6r
88pV8jI22G9DmTMdAH9nB5iITg/JsK3HLMgazGpbj2Yos0+qRjjsJBZsjLam9u+cZvM+Az+98Ong
igHTacFnJF/ENIPqfBLBIVhGnROehThiSQ0QzKsfoZqfUuTUQ0Ufqn0NtP5ZSJ/mowCim6MQVlia
A02NJvEhwkG7JxG26fnG67C5A4A3ImWFtKq+DDDDih9wdE96Dw/TTwYzsfAl7PBqe8OmvsEfvWwt
BL55N9dM0B06qTg6roDukk8xaf12IxLi5zvSsTX4tMrAq71tk2UMsWutVvFBcbtWF4r0JMz3ENWK
5big3ltZYifoCZJgFSCochtAsARwKhh3fQ699wDzZx6L7i3VaC+/wAB28bspTg0qXx15XKK0AXOh
ATZxM/EZAAaadiSAnjHIrM0F70Ef7TaDeFYGSkaFGpxPhtvwNl3h8/eRUSBJJ78GKzr8cRni5uDH
oW4fk4CJ9gfS06FDJMkwIW3LYjMlv2NqkobmoZ/Ugju8gX/pYscxnPNawOjlI6gWMrmpQCfZjhFk
+Py2htdEi8PfGNpdKl6l7fNGPNPvvJ5F/86yRckmDzM8ZT8GttAeXbxDgss+W6YkKle7EYoEiwhJ
JW70WrXgDyydPCRpFk+HoW11B6tCQJFtoRoUdVUgG9pshwWTTP9Yb5Vbb1RG3ABeQFRXt5Oodf0Z
nroT++5AZ9UBwGmpqg+DacADy4dBpgwjWO14cB22O/69xxZgnQ9opbwF1YjAqfuesBU7NCDNZFUH
gwgADRRPVvOXIFptd8G92o2HDeEAHsx1jWVkDHQ1e8s0hQ9uP0S4n3vkNoiCxvFAXsbA9Nj/+dDP
AUwR1Np9BYY14jBAshHc7EcOZ/ZDxMbRHkMc5Ppjtk5Ixz1JwjBwGjnr4YgrgDCXMmyDlSqokpQa
32BgZ/rTWqHJbPIAs9L4SuXQ83OswmB7gXNoOF0itVq5w42By1qALYq7P83wj6FUDKNX2cJhwJ0S
srbso5pCVKa8E7EM30m2Tc1HPIlqeYJ47JoqLqoknk4RLDnAPkgQ4wVUOvUZ/xwsOLq+wDiY9c/w
VfEhDtZJmfklJYCmwV8B5rkLOO7qh1DBafgxpo3RfY4Gv/IACchg5QUj7RjcKvhT+btNZNKf+arl
CG+8dNbWXEdWpP5QSWbxEm3VYHZDRboBBX4JogeGBY3iOXaelN/CWsfrvaPwot/XClGzqM+6S+bL
mMQqljn63C1AYyKrrjm2xib++7IA10V/zs0aPgdGqPlQM8dBUca+Ldn2yJ8X1cGzgQMGxcJ9Cz/C
ajEbwDuJWXdSNV0X7IRn6z5mKZG9LoIsIWI49sahW2w6n9lT1VBOc7rFsAypMXnoR6xnNMDQMe0r
ii1fjOXECGCxa4doZ6ANM/GdnInL3AWXDqS7vanhNs72MW/k+hr0HsYjeR1aquY9wKgF+IXakrD7
UtdGtuDRLgLPZusrIe7RVxvnQTShCXoc1gH/46CIqcwnu2zaBJ7VGAgLRk6QKZQG6aXWLbypAD3N
6b3MMoDqR9DoNJYFG235ZEqxZDPxOZbt6dzuHGdz+gw3k74HKjGxuXvRAZhMD8BSpvGxndoqfQdo
nC1PcdfQ+GMd4gF51n7uwg8pwYCP57mGKdk3OLRX6wqOZm8AccEgY01pSeLEprdOL6s4d3WXJueQ
bc34SPQM/0yp1trtpDRyxFqekIoU3aBnc+ub1LcXHoF+8ljF2q2vftZ1i/2vYVhxz32KjbKxcCfo
Y8KX501CHFZcCdzxua7ZRt7S8KpXOQCq7zgW/JWfQOqQAXheaTTrw0ibmO0jBPO6b5lxrMVqKqvY
7Vh1C0gfmprYLUdQVUSGIpyQuMotkp9CQKdYSk/FpI1Yi0liAAaAt4FPdgLxgs0Xj9CtQdwPkJp0
ZxNPc/oyTgBfcrb2Xu3G2Vq3g0fpMOyGzpMz+BDkQytrkGSyCcSvsgmD9UsfWPCNVgf0fTc4TExV
sIknio07AsJ8j11x1nwIBGoNENgoctjgDCGGQXAHh9srRnJkgMs8PGNn1t043OdjPlsIGE9Awqi8
9VEK2MYuI1WAVKvIlol3IBeukQ4AiEsRxzgiAI49TBG8de4ywP7Zg+6BTywFMwiMEPcYoPjUn+Es
mXhEh2niN1IgYCwJPkZOrN+0xH2WFLUFz+4uwJ4BXJptkaoEP8pVecAbzFPR9T6VxYKYrXOq6g3z
hcRgj6DhloCCkiB6oSAZ/kaMFkPytshMkEdAnazeSxC6XjMJI457gfWzwnybaVeCvTGA6zd5tIrI
iooi7B+rCBSQXEEtrFEq4yZE/ZKr41+yuO62j1jbAfs1HiIw5jO3PIuQ6i9IzlQPmcjwmjDVcHfX
bnxIDxQ6vuYOrFLeFcuAl3OzUZzoN13Lx/jcJfh7cozIJvlQD2Hg86rfDDkwnDDYjzUG84yQzn3S
AavkpRur8HWSGDYL0ZpgzNuomqP7EIOVPI9TzYYHRShvb+BaMYGK0YOrcFdlNa2KyTRKv3VIJAGQ
vMLY66DGpoP6ehwxA2HXrOUNtyJOHoIV5NIiHrkDswm7JaVLFSOppbB93MNaBg08inAXJ09Mc/IZ
K/6+BTyjkyqXrpvhQhdABpTPgwibcorHChNGsvknlqpRFRunW1dUQP2S3OMuJUefVfFryxkM32oW
APIMoAwI9jGKOXxbx3D5NHADxKnWIBvxPDG+7rrc9G0c3cxqVe6pg8+nyDF5wuye4dwM9jWE8vwx
HtI6uEGDiue1Wdtq2W0Nbb5t27rqHVDtiuQxzBXIYZBWb99RttqqSBj+4t1ka6AEMO0No53oEMp9
qZTBxwM/9p8Tb023q2I8N5L0oEaAdkxAhcQ2ElzF2sxbQbCLyXY4NlZeIlBj/pFUo2UXXLUOg0fb
1m9MhsjwAHdQjEWbxF1UuGnxQ4HyVgEQ6YH6FRiwp/bks3jmP1Y3RrdzUnOcK0ODjQmo2D55TBdU
w3JkLqrLFOuY5TZek1WURgFu2infsFuGBCisVju14XQczbXnpiRR4MVE3ZgWcth6hxcMBP/IQ5ms
Occ8ZZ5x8ERtWU+JZPd6Ag+pkOiKsO/u8Q0EhBlDnzeDSaroo96JQ6wC8i2VynzGWUDDPZPgahYw
CZ+7HbVC384reL+lssEqC6xusnsQ6Pogd+HWvs+aqz7vau2zhw1UxjfE/2Hs4YmBfW9hYwXWLOlT
JBHVGUfagFoMAY0OiA/5QHtYFACYjUdwbsOJIJxXOji+neco8QTKBJS/Hduq5dqv25CVTZOZLzhx
2nYPBJmBWJcE0Vu9IrARlFBnkvZmtoDiCxh8ZfJ2QroLzI4cpA2lEHMQ7XrntgnpGX66hbvOoo6h
CPy3aWBoA7wfMYthBN/qe9R4KU4qrHG0uTDqeQmWQjujscKCHvcLH9b7AFzBtOiDDjw55Asvlwwj
U9KXU91O25ead+wR7uf1eyJWAG35CCFfX4QQcNmvM3al6dVXEjF9KxLXoA+dFzDWEAEkpuely0hy
qgC8Y1229UExtYYvYMKkNHmC9hMrSEV9PSDMcUw3vX4OVpxLeZCpyvhcJI2pzqs2o35ZR+hDU3TL
NHO7sAeavGJoxdYX+24LqLvNYxzGWNmzCo3wkINLPkOX6cisxmw3rCypP5t49tBhzQ5xwAgs6haL
zdckQHirEPXIlyAsJ1p3iy//A6b4GVbXPL0BQ14WOCI2kGEjDv6KQHb3aMfngSImKPbz/Gh9QHZ9
3WBlbYJ4h5Qc8OvR6oCPFOgH5/UXsqZ2j8XM/IF0SXYLXHf57Kooe5COhF1OtgUoTke6ndBJuB/H
yB9ABBoeNwmX3MWA+054SPI2yOKiTT1AXYs1B7hqwXkGQeUxmWxcBAZkmabtsbZXeqZI4dBX/Fax
A8Ao/QIVun5aln4pazHz2xGdDc0lWBNAegF+SLc6YOHN9AJ61YwUIWeQJ5j0B7ro6iPbhNinJBxA
B2Y+XzC15HaKgXYoVp82jmYjFFq9SJKNryLo1nxkItTYrykPui4FTqpoV8glDIo1Ba7G4zopTNVN
4ESvlw2imhwj8VZWAPwe2LyuzyPYnPB8bKrDf0xbKnU1UHkAhY0hCVlUgubjNMZgd2YtKsufy1x+
M678V8KTq0Tyn3RQCRrvXg1G7uxeHKDqO2T76IXsoqRgu+gGTXrOcggyb7pyKarb6DY9QNa3Y991
gZIE4+2/eB1/IJj62Tc6lnRZsRORu0p8IumUq/p2AY/vz//IPxIwsp90ZArpHlnVcL4PURh3CQin
iAhVDTieCDfOayzlXsF1DY9pOM47tHldrgdojR0sK1XOQUc+2A6UL0xQf/2arqLFf/XG/yRAQ04E
EtQ9lICZmyKzlzZl9YPCiQ7cNcLMlQOQ3uIDrOHhJ7xYwecClIY6K7AEVvNfvDN/pHKiv7/6Yt3s
2gQT32OmRHZ0UyfrhVcge6OBYgcwS5P037IXDNlPkrVpNN4wSpP9BlCPP8FGs+3LsAdN4dA1CuvT
P7/Uf6CMYz+p17BkH7PeRfEeC4UITKFw2I3YbP6bf8RPAlQ9xYuBI2W8X3gPxkIIKED0Odd/FTLw
B0/BzxbVdhRjr0UF/yJgEjkUMscqa+9gOPtXfnF/8Pb87FJtIf4E1TGJ9ykbd9CAglsNWfVf3Ex/
9MN/KiXVit1qjGF/L0AUyNNpQYWsAdn+W1f2Z3PqqNMUvF28N9HWJzm3gEfNpp7+/If/gSCc/lQg
kinsHVT/uG1qoLZvZmiuzVniYcGKrQG0L3qGaByYlY313Z//yj96t64f/6fCW6cCYBlyofYAjONX
Nk7mrg2xcv3zn/6bx+W/KC/0pyebt54mixds36cZugKTDdftZYj/3j1a7hemhgwfGVg4JDeNbp/b
DVgwMZX4OKmmGp/QENW7ycu3daE1KHyWb8CKfnt1//l9/V/iXT38n9dh/vu/8O/vSvupEVjp/v6f
//2sevz/X9fv+X9f89OX3Lyru6/9u/n5i373Pfi5//i95Vf79Xf/2A22sf5xfp/8h3czS/vbz8cr
vH7l/+8n//b+20959vr911++vvXNUAK8mJrv9pd/fOr49usvITaYqAr/+c+/4R+fvv4Jv/5yaPqv
3+uv8m8P09e3d1P/i29+/2rsr7/w7O8EW1/KIRJlKWFXjwr3/ttn4r/HGQMVH1Y9DJT/62cGhdno
118o/XsUx2mc0WtYm1Hzbx8kf6ecA9ulSQjmeATrhv/78n53if7nkv1tmPsHiHSs+fWXiF9L9f/c
UgkEuwDTWJSmPEuxp/7ZDiDiEgzD1KY3k8lgMsHqHRhpTb44HRx/a98k6NA5XFQWbOXa8B/t27w8
Yw+GPQ/AREtH82GBm08Bm+4pT50GL6mNLbimgP8XVm0gTqhLEOq9It0Feow6Xxa3HqdluNRLC8Y1
xEFo30eQVJPsPEMYegPyBggL4G9Ebn1eVv5pCHy974NpjQrAy/+bvfPYcRxLt/UTsUG3aYaXpLwU
Cm9yQmREZJKb3mzapz+fqmtQ1WjcxgEucO7goCYFRGVlSKK2+dda32q/cDg2N0YNZ1gcoGHuxckG
nlAd+FznjnxNtC1MxInFV1Tn2oJ+79bTeqHc8BZ07t3HmdD1j5uL+LurJpw6yVQw+zfK/bwSJAmk
VV2U3YQW44VDYpg9MehGLm82zZTYPmS7Z3v1uHDa7tFJWv8bGPZgBSkA2V2nxcO2hG6TIzaYEs+K
iF9kmlfv+th0kSPJxDFHxP5bt3iGkukdEWQ4LKZO1cbcDvh6CPMxkWOOG083ibne16mOY5crX5R1
dDjJoV/vxTzvVryoIdJragQQN5ZdXFQZN7BYNi/jWte/pmSs7qp86o+tN3DZ1P03c+29eyxwNuKM
GOXBdGpAl+iEzDQL1XUuMTwmUcFSZqRgl2UOnbFq37UlmY+WN6ujQRxcGu2V7O/0blY5gJeBQs22
zMxPWhjSg7X04O/iVReBFxve1bdLpm1mnHinVvb2GcCa+eQYIxgNC6szMdexwMWY5esF29t0qjOz
vDjaVO+71WXUqB1LQ7o9g4uU6yWB0urYZbJ6kaSAv1tsMI+GMbOvroU3bKkjdkOjS+VhzrT2U8No
GxRr7EdMyPV3ZgVZ0DpFS6pnrKPaWKZ9rpXjxV3LKrK1UVCXND8nRDKi2O3HHkc8zAILUCTjzP4F
c/dE0tUon239dgH1/B/Mg6qP0sm1w2B6yAcE3q5MUjI3xJ3HzYHzXlBKQrpuan+X5AIjghfjBnPq
L5ec7UuqJsxghjFmh1zgUonH5NIonZJmPDzforFRlUYDZavB0xKoojb3HoWHz/NUQ+NYvLY/UXsZ
h5ZVVg8V+dMhcmpku8DuhuabAdy17zTgtUPSbMGqmXerRWo6NxmlYyrpdo3Fq6TgcHlzTB5hqfvF
ixic9eYxqR9bcxZbvUyHl9LNiue4r7PTNBXTo+WDCllt8LRMWpLdOpbtu1e7OjVH/rqtmdERyVp2
9Vqmmznm0zJQQe7SrDrWCn5hKLRx3RjsX+/trHxu5Rk25DQXV951QteZMZxRIe1tXAyEpNd6unSI
YIhfTmhC9UBo5Xmt/cq92XbOq1vAdypF9VX8sUg0nFABtdQ/ynR+J4NzsIhRQWnRyM12+f0q6i50
WoqksaRuSnt2t5gjL8wom+OsGTejvHG2LHxNuX5A0ctC2KRf1a3IPK/HRyMX5d4TTv1ops5/wuY6
f+C5/2+L8m3R/stxYtGUrXs5g06QwEOYzKI92w5vCp91/TFWRvyhiLuefFAmF4ameHe0uKPAwNDt
Q6E1thFigxuSwGEe9s5/3/028Tw8TQh49zcWAvMNu873XWaMPALEEfu6doLcqoj3w5IMcImXu9nJ
tOuUoef4jP8iMdj1MZ3T9oxE24bMJ2NC5MmYfkiZmnOQjXbO/3fC/ewLkWFaSvurhz796mDw+l5G
fdxOfHM/8UwPd06u5E6nyGO7AujZm+RXX2utiw/kQO1rzgp11pSq9m1TalYwj9Ma+b4C8Lz6K/Y8
fAsBwzz5WBqKcfPEJRCSXNs+pxLHf5AXpQjmgsQsqAPvhC04xx3QrIfCygf8+Su6V59o5ZMyBUMT
02Gs0pKd/J1oNYVymZbf5VDRZlL2pngdZmc86PnS/GbeKSNNttYDqIMRXy7qwIq/6JVBsP3BH3av
Nqbvq5eL8aivpbG362za6l2+PPotDy5oA4Vk3c/ED4AhPEg1pvfzVOaUZldDG6SFIXcpsnfUWMMa
zU3SPOJ7SyPdXMnrkyD+KmNNPNet3hEodxvralXjgq9A17YwbBmJlL2PvGE3/OvKMWNHoms+gaNz
zqzzyNBVsdy7YiG/07ke8Fvymsxw7YUoTr0W92TJjCPqs7zX26YZd7ORLHsDJ+2JgAFHgqVeDjWh
k3fr9uAXteewLsVluk3TFFux4yxyk3JwOVaU5b37mPD8cMoNzDVtkribMen6a+NamJ5tPPUpm4Ln
IJP2pQ+IpJ9+C8IaVZQWOnaZzrTn4xT79VV4U8vfbdsPIu+T3SBa46lisDPtZxkXB+efq1XuWMSO
a0TIwKZA4K5NcqntXZOwWliTB29CPojqwZQj/YoN7y3IvlpQzlDYcQRewFak91G0ToPWwAPxlZr3
eMhIVVVN4n3iBSBrU8yjgwCFtI+0ZDtk/lTZ7ktV6UApcrwZTHvbvdcU6xTiW4fxgatg3PaqAqeA
RtYfER4BduS64x+R66vjkjsT2n2OvoDzUXe8IMY1vmEZXE+zaRrMiDQ8JD7fxHzExur3RX3Ua9e+
F0jmoQPF7VAxRpiD3q2MS0zkZG+pWl2ypDTfUvQHGqn7tN8OgzR+t7av7mdQMF8y06brioDwqg2Z
ejL5LTjDDcX8yGqizVGp2/LqGP7kBXzFrTvyN3gAtDa/cFRALMPo43QBZ1Rxjw8IxAcuuTuQiFzm
GjJ7n3qTxTsSnu1pcQ33Pbd0krXJ1EyBm3jeBje3Sdi4SSascg4SkO8xNG16YSHAlevzOlrW1nVm
+6nMauceZVAwgGMiSg5sxQukd8WhXGjXCRto4FGdJOISM/7a+yYwxt7DwVr4c9ZfHKqQNs44kXgh
r74xR/KTHFqcIsjNLk5ABWn2NSnLfC/nzmHDdhKi7Al4lrfFlWLnF3CeiHGY1tF1mvxECNE7KM/r
7t1C03BLG6rcQApY72Wi6R9F3GVP3ppNx3Exk1O6GreQv+3h20Kjfini2gbNmikk7q5Unwo79XuJ
CXijmnyOUBQc4mXk+RCzQM0xozgBTUoT5DssCubSdteYpMe2t0wTY2ttzpdlqYbjlGTuwyKtJFST
tYTAYKe7tbLXlpwGNtfIr5ORUoM53wrL1N9r9PFjDXZjq3JreTPyiWBkRfPoGbdmu/E46G36UV8j
rspWNLR+t0cCZxSA67DccBD1TnNnsI4NssNUS9jpkC6Mz83mdoA17MZ8jzt/QWhJyq+JDeGNPEb3
ixZkK8paX21WDkxsQ4aA++U2n1kmnINytBS+EOq/xqN99ZESCRUuaYoJf5yhtiSC7vNtDJ7mh9ca
87MeQ3xQvpfuYOFMh0YJayeVFl9q28Ma0rXz3nQS4x3HOYff0qkLcAsZxfUGDBvl4OOVjlUyItBK
Gpr88tEmafuQyZy+Q+VPsY0Gp9WPDiDvZ04Y/WlK3DTZtDrqN5iTybojhsEnmRZVt8BHcKq3rMzJ
HvL2bqXOlcJaRr+IGHU4MvIICp0tlwPJaJgVdYcNPhFZlXwVsBTNYxEfpsHLTujdrEStgxqg4QcM
SoQW3GxdfhibddrRguTuhCz0/eDicozi3Mw2dmYPTyULsdx0GK72+ZTO5xmb0lbwk4uuk77SMt5Z
lmXv9s5otwP5RGh6XYS9I/HBk9KOVrtPuli+JoXmA2xAPcWf7aRjE6JWartsLd07o/GKrTZ0XrSa
lRHFWK02VVvCacDesdMB30aSCN8rHAUm5YNp95fewSOX2Gbz0FRTHVoFinlIbi+1Q5stOuFvMpdn
wCZ1HbmqLBd6DHG3yZXoI7pQ/ZQ2I97cYYJzHNmqoziSaij15Ldshrputtd6Gvh/5Z9xv0ZL4tj7
qR1NTrCDGRNrx+zK9ULv8T9U9dvsyeahJBYHL0yLtU1FOPkNZ+Bwh3raU3mzTpexvjkY195/7ITj
RwNZKK6teckJHI9BtyeZoq7T6ianIq2ad/xj2nZpkpXcdqMhZpDu3nmpbrNmofx9DEhar9UMY0Hp
vX3oNT07QkFKSbIRT/fSDCpIXJQbEoBTmGXJQVbDcxFX7NJqWS8yaxzqySbZht1qY6tmoYn444OM
ylXIR6LEWsytO9V/yHZ2AxgL+WUELcZ9gbz7rwWdZ8PNjJAmUaWndbn5RUxXHHMpp52+Dt5ZWQT2
8ZNPV0pbyCg7ywqv/DZQXGwaqPmec+ZvZ/BEszMMIWHb7re+2kRWe1KneaKGXYGf4CIM2DVBqrdo
dFqXPzFUXTdjo7L3dlxwgBPaqML69hUOlC6ta276FYfWpTnmeC92VlZbV1VXpGb9EsUErJv8qQnK
TQOs8M3GnywT0EZlmwfPzC0ZSfIlDo5lvF7oOvjjo86Giz5nQ3ZasJ+Hmr26X6oyOHLcPEyhNshy
/4fcXemtHrp6rxm0yTc0j04kVDVptXd42dU1XxZ1hF8jr6yl+qYQ63JcE+WHcJ1UoJvJ+NxkXnXv
4EW9pGB+wnIa3Qij1bqRs0jn0JTuGEiCTXsdKfYMeKXnWNXBWMIqjK0GKAEik4ZNi5g4iuarcgQl
Xpmme0+ak8hjLRZMiipWJ1tS7qQvJI4C4RDjMhyszsXsibeSFYwzxrrs20muEUlOIvUT0i6Y/jjq
ybL527LPk6iIubSUfhw/qbYs75UGYVtapb8Xhl6Go5u+UvIktja64pOxsPHZ3aSdhWvUr2baGVww
GQNgrfKzz78Mzf6cSv1tCsWM6y9DKBfUjWnqNtM2A+GTadjt53+57wD7cCeOFPFOdokJ9rtILFJT
tN6rqKzL/gpHCm0fJ+fNnWoaVj/fWZjw3pH+p9+seUNUpVVxcjqve+Hopp3olF3AOmlxekZwr/Cl
8QFvOB7SvKcUQTnMoGv+iG2H1cFKe8s+VK5jO4esxWNnYHnrwmm0+IgGW8t//IeX+/cpsWsbQMSE
bRMPcHXfJEDy95c7ZRXtt7blUd4LDVnYmfP1Fzdwrtz8ekMzfAiTtoouxwpEwrrRHjB1qI8MIdTb
FDYtBovMViNI9Mb+sjsNkXLwdQwfmUOKnCRYSnohTbI/CFP495fa8Y5S1ESsehBZf6Ln/1vj34v8
wrBY/1b/Otz92zz43w+J/3+c/7Ky/+WjvQ2Y/zb+/T/Vd9r9/LfD3z/+5D9nv579D+a1rsscl2eb
mTJ63Z+zX4ef6IJJrk/e2XUEP/lz9mv4/2C3w1fjOZ7h8GcYAfw5ATbMfzC09X1fYHS3eXz+OwNg
4+/zX7AG/GqG4/O18xxmzf+K6XWo8x3p6lJAbZKpf0oHz6M/EEk9SqXq7s3Zq6FAGikmkKGqH2y5
CGZFVryFIJxtCuxO0V/ewn+zGDB0/tfvB7+Q6/kc84SFeOsZ/6LM6QJnvLb45qY2elBohKqi2PHj
Aw7X5gA0znpQNAZHYz5aR257YifKsiRW4CHO416eg2U2rVC2TkmIYNEDI14ktWG1OCfOaJ5yY52o
MMi6c+tn35ZW9l8zJnTGWJafBq3GQUKjw0yFc1LEoJhc+UXelEnnsAqMDUyxTs6QUwTvm2NO4IBL
JZF8FOcuduafpoX1mOEHsWx2Oo3oJENcrkkCfxYoG7L/AfY6/ZtLIJCwOMlDn1D0tkp9i6P41N/L
Isfj3Zt5/BsOox3pFfg/5Xr9YQA0fO3yTF7bEgiLw0CTqJit7hPH4uQ9QClYtLljVKX1l8loGOJI
RVahdnTzJZ18bbs6UDwb3VP4Fw2X5jlb98+c/PPNNBY/em3lVGGZEBcS1g4hiip0Jn8OscpU94O0
k00ztc3GHaB7hzmFoh+43dSzaPUm8mVNUt01/JNv50kA4Ecg/q9g8M1FMmaIy2OJ4fsFI498zpJc
e2O7BWPk291eKzwfMNTkRW3dZOGa6dPHNHb1vlppb7boz9wkvVf+ih1tuPiIGGyRTRdq7rjc3th8
65ZDeklqI7ljL822OYCoNy/WuijNFPcYMNqgjiufiLVsjrqVyKdkiKtN0oFgcIe+iiYKdPbLOmjo
EFp23+S5epdEhXdVr3DckVQIrbmONxku2gMEBC8q2yS9L4U/RrcyXBycHIpbXa82OFlLIqu6Ea6k
VyIHr9Yl6ZS/mxjnvK3kc/G0G+NywZ1SM6pqzS3RC2Ob4xq5XzmCnHtlic2SKO2oK16S5mfDA1uS
u+NChFBX30InqcY9mBJ7KDkuYobQ1Zl0eAa/Ugosdk0L6EfpkVm1QN1aOYbdCDWGepCZBL3bapAe
/fKZCdEceGAHNkOGnW1IW2fvlJhTwGn0GxBm9qGhwDlkFFCGnMwAl6QtZrvGIjtDsmY+egyhNtwq
i6Ob+0QHFQNWld2Gcn28UFFQlKv1A64lKT9Nc1g7Ys/iLtvMXEWqcin32Q1stqRujCzbjYQCSvAu
PtdcTHfdeDfP3robM85fZq6mfSOS7gR8IL6uejGDcjXy81J36e8yAcXu4zcKDX+Nz3DM9StGyfY9
YfXdL0MPl4UTdtSNY3OpJlsdEErSE9BBXllZo2G0Y5Fw1fbk0cmU2DOUH746u2gfWSA9QBiZdn9r
DdkZLhZHPyGcGjZyIJ+rigb1BsG5u0VbBmbeXqqggzJH5PJWU/zlDsH4P4rU81W3qlPnl//zSD3N
jOGgIktLsLf/C9ZL/hes9/8ArEfOC4EZE3mYZ+QkgxyB8Y4qt1JEjT1VJd27N86eu9r5byyL/4mz
l/RcGW1u1t+DghRTG0zECDwQYNTKTJ4Mrb4NNmTewUrI41pBY7LtKt12Y97MP0ti1vqhk9novxpA
h56JTnKdEXLCvoR+rTsNga4ha6g1Htfh5wyhbrsamfnow9TY0O6ybtNxFidP+tXZddzhI3EnUsbl
aPwc+7aORjDJmxKc7iYduak0Nwm1KLsXD+bc3nfictdNDaKjDZWp05Zis7q1hvmFEJwERRx6Nbl3
n3EFePfusx3yB8W3kagHA2ZG5Xl8Kkv0goWRsTOcZ+tzTeyPbjkpsyOPdtBbk/hT86wS5yFNnrvh
NLX9N5blkBRaEdb+8D6WTHkG5yGzmYL36UvVCi1oXBXhaDgviwjN2TxnS0WSiTh/91wXl1l7UnG2
qQc/HNBoaefeQyc5uBUzE26q7jzeDXbPHXj8Lm1YWMZ8y84Hc+p3YQLFokIMbcz04M1lYHH5HnpO
cJWEOaPtOG/mDDzIq3nxGXGDyU4V6pob6vb0nlbzr4beRCs9W85PgIqHeG0+mBecTHcNaB3lstg/
AJMsqEEqdyoHY6YDcskcqMy/G/vXwI7WTw/kTdDAa4YTjx1OslmvQAk9CJiX0n8puqcG8Hq+cn33
nwupOO986NMc9eoeihEctGvmw3vKf2beGOXFw+JngSUefcSfEkwASR2qkavce0OqIRqpufcpJGzC
ePHvcSZOn+I9l43dRl2Hjs5YfqDSvFaEdLoW0K6PKr1zAKsGAge57WC/SOTnDZF2mHXlXRzoFaee
4upA58QS9WRWgtFXfJVs4T9NVMZePGe6NL12dvBDP9t0UEcuoZ292RZ7zXKGYwtWa9ujYG1hz2RR
Rm43Ej0RxFYa0bS4qLVrfTE0P9nlmMaDDlq44XAetguyPUFFKOFSDnThRlXR/UyVV0dDv/i3w1Ia
aZMx3qVwZA+jUd7YKZ6HqtPPulkfCRB65Knh1EDr9C+kcJeaE7O4gwpZMYqL75up/wVx8p7dPiFQ
W3uRZTXzN0FUae+zpl5+jWZZoPPkifueQZQJXX9uQY74MYCIuOZ7tLjE+dyGDAIucLB8Acar4vlv
SEzBkZX0SSGKg6TON8gkfy+p8Ubfuk1OKqwmYOvgV+A5a5ud2zOzE3/wMjs4R1ZExaz2KSjO2ajC
1jezTHt/Y9IdPp7/SdJsslzxbFS8p3/QNOcxc90gJtQF/rqvUxGs6TAwyCIjtYXkabz1KXaKyrHk
nmD+vFOWbn71ItM3uTVrCt9GfhN/zeqwwj4INYrqN27B3crrlpvTQu9umBHPfhOiXJuow4eOhbob
aNOg5TCqekviKU6z5aGbgfNwpxnh1fp2FQiT/Bs5Dr52Tcnz6I1eep6FNMH6uIMMJ2/tI0PU9Svj
1rUP4ra7XTS4DO7ypuz5LUT7uE4OSelZmdZdF+t+mIEB2Jjz4h9FVsQPtVZk95A/1h0jPzjuic6t
lVz5XgjUUsZy1kH3hhmCqOlZH7XdupHya1LeqHlhKWP3sqRF+tp1C7zFbp63ZVbFWyOLWzvgLqTO
HcnjkwPNagyy9Hb3yzqdRBxgLga75FpnuFd2UZ2Kunghdq7vhlg3rmaim3zMAI/rutTeV1PGR9lx
CeII3l2ywmWk6qjpJDJkaYDH66fU1fwOlGzZTRBED4vBZDxwLW2F2E6U23aS5jzH+LA4YjZ7jR4d
zZjux6HKH52E/Iek6vtUebDLiN9AuzBgVnM9HN1ziV5Oir/Ryj3wXT8ye1Q2EHtZ1mLLFkxViYZZ
e8L1fuRqntzF7FunYbmx5zDhUCCOwkR+3fsojIkonz21MEGt7EJ+ep9jThjM39CrDmbn1vjt5z6q
1nVoIPEJPQLtaHxoyCaHeMhitOFVPGc0nxMmn+x8IyDgnb0qNoJVeYo5qcr2cY5BGlx/9uJq/oKd
u4c9FwxGt+xTXFbvOnYYZsSZdoA1mUVDMve71qnnA9KOyerRG28JRYVIWWVVv7qTqT9ZUjcOWqdg
RjRjdyyxT2x5G5cXYxzEY762LLmoXaQVZTfuOvaaS0podaNjjPui8L46AJBLPpvFTLcVK8FGDHhz
KtJ0TCAkmeRldBA8/X7PTuseujTnQmvmGirH4j0ua4/1ZnLXMFEqwzxgEwnBQ3RmOAASFZOoDVPD
mp/dWWYfuiVLbqXZvDF8UouKEMexTG6hYtd7N5L+MszlF6Sc+L1qPYe2bS7ek1GMEFpHY48hjbAp
HBEQDWu6yeah3PsKjVaaOkTFua32bqmGc+w3xoVyQouJaaptXAE2FctH8prikUThbeqjpwF4W5wp
PsM6c158oZl3SxazWUBvPTSDoz4tbGnnnNg5OgH4nCifANmIvnYfKIYwDwUR4l2twWXwjZnbXR1X
ydHUoA8EGTkcTEhluyEXLl5ykaVgH5R4AxbOmcQZPKjJSOc1uXVtckhWgPsJAQEZTKlU/bYOULqh
g0yE1DKmmYwBTg4M2M9sEUPYWy0aWJHVp3T0il8T3I8719XA4o+3Mp4a2WADgxO5pB5yFRIgst+d
MWt2mXT8h34dvXBudHnwBNd1P04J6pha9QWfDO46v3V8zvwex6EztCxrmkN4uhjoRMjQCF1U5g2w
tnTDtLollGykGxPu5p0ZO8OTAB590PtlCPQsq3Z5DvoOskntRMI29G9NU9a5NzqS6wPNoK6RmlHd
TuOm1soJmuJgcrBp2b2hGNKm1irWc0f98tvYv/Cy6s1clMkvAZt3V9KKfY9RoXkil5SyyyI8WNIX
1wJp2wgbnCKBU8JYseCKQpQ/e77MH2PZw5mFgnawqODYL/SDvIKlae4Eispx7iwsRFmNNj7rHvA0
lw1DuvaujBsrjIdby8LqSHDYCqJm6rXygVtyv0W47J/h9saBnqjkmse+SU1iDz1hEPnF9lymGV7T
PxPIqnZ4juKoa+BC2Bqb96aftHcLWtPPAsMhTXuYWbdTv9yKour5PXPT+GfpUsO+QZUuryPmuueJ
6so9nSDrfUsy8EfnlNllzLMDUov/RYp3xCs/xocGpN7ecpOyI54P4FQk47wEOWTSBEvrmhwpP+l+
DuNtx3IY72GpQBhqlVxeHJNBRtW2zSEreYEzyylpC5OOnEmxqVlNutVwMDHmaBmvwW+dnrANInVh
ZTsbam03ZiuLk2813ouLW+RgLAURZQuGTExB5Rf1ystRKS3f+U2F1FhMzbM5F9nvrK7Kp5oA3BmU
grOFtuX8ADO0XnvPFTuAkj3SnwvEEBNiqpmgHLivbHJEDhKyA36N40rW6xvofQvuw9I2eTLJPoLP
bVw5Pie7GtC9SbxfEaoTE+WfVnJzi83MLVPcle6wa/HAvOE8b+6mjrbuOs0H4oHzyCOMMBSshszS
ba+pjhSecMfkLKeueCta2N0DmMpmg9pmPOMQM5aASHTeB0VdZmcKYZKTGzfGHqqzf5qblXqP0bBR
w4bcYstIMR/fEQa5aauu1QDHXxv9za1z69Jp+rRDddFQgVrjd8FobAjd2yMcVviyCGBCObnXASty
mrc0trNOmE9DaSZHqrnNZ5aB6prNRrfrOzl9613b7ky4n/Se6QVkrbZz6oPUXP1pKtuFuEJy+9LU
7Ac/DU+524zm5Y6YrwC8DA2DI/SAy+wT6GCf71VSOW/aENc/GrPzDgK26ku8LNMTtp3CC3VjaTbJ
2nh7VkIXIA+68cEYO/G25L59FyfKOIJxyO7YFxVM7tTaFTcrWriqRCLHtgRjdJJsP0dhNTmRw1hE
hrKSB9i+/sHK5vJsiC65YLeD1FrNtAqMA6hKg6WiC8UonB/1ktWcZscCd2iWyt+QPxC/4rw8mbIe
n/1Wt7DhzvZdVTv2a8VTqwU3GOOhwIAVTGqeGmao8XpvGn27r1wtOeZJhWCcTuZTn+k6SBHLQO2y
wHrkkTDK9ZF7WvPu0e5wlBPM/HAmvvC9rk3zQIzaCxNYvUS39PR5Bq/F+SA3XDcUw6rvYbEoQNYu
6M+y82QSObpnzyE+BX/vNj71C4T7/NtU1JeQ82NvZ/hd8zKAm2LBMaiaaggK0kPKhdHy6JuRWbef
Sq3eLF5Tp9QLwWVurCq7qLSP77t1XY9AUfUflta3wCPm+OAOpX4a80mQQ3e8DVDV6dT09Ma72DX3
eFa76zI4EFGZBh9Ztpe9mEbc3mlcRSWXvFdhZg6/rAGND00lUjX8+Bbf42ZxJ54BJBfnIn2r/aYQ
qfnFbrk+Fm5TnTE+DPgEeMs5GUztQ1mK+BHUbH6o7WTCntCONF4ocuuMG+v8yMjDp9hx1NgkFYoK
Wx71534wZ8o5YZLKH+C+to8jGgzoIaHGz4wbD/1E2grCuUKvPRt5rX2zwcK91RSgJ5z749JtJivl
AKn38Ky4eJIgDsahbz5tGLc/10qvz+045vcErcf9ZA7iSy/7dozKeQX+m6V2+rayxb4J9BIOoNmU
3mGiaQ60GHRwrUSdY/qp5tdianF7GX0JPIMEqv69OqRRj1CDeiviUx21oKtN3Ee6C28ZsozzK8tT
QbB6jlG0zTyj5yhtIO+EwxSrtwEGHXgAmUMf57GyTrVvywtcAI+cOLyRqwuYwduwxRIk1DK+rv2g
e6fRVBJeU80/mPvm5lmDGvpgYWd7Z5SpQGg3xqDDIxld2jxmk3KItlnJH+Aff6alojp3HYByNCl/
CKlOMO84SDmPgL0hdVWlKFx+hltBuIm4r7IWX49ucsF0UyqwtIwEAz5bxz+An5vDFtjFp9Kc+Wly
23TLGdZhmBK3MWMUYAtfvj5P3F6dOY0mCJAwqzD07S10RG4EYNrkrpq68nc/+tr3qMOaiXBB9yda
A3iTxdCht7QVqKzA1YVdhOjEM4yEZgVTBhZYHmydvyywp7E9dqbZgtlzCNtHYA0MPUAaE8nBatZ1
twx6dZ0GV75O1SS342CBIKkbeC3K+KByTLurYAm+QqawGTh5IOB9X/JEr4MdddRiQVlRktTyyIji
VHKat4NY5em76RVzvSOiknDoNXV5Ev4i6MBCADkq6nF5lSMq0wBgF0eXLV5un3FKLL6nBgZOHxFo
N2OS4yRe8UEyOz4ZdZqdi9iqMALyOCwSgLXAKxMSTSkY4ifjhXRg9XOp+5Swj3L3edN0J3YoiWbT
64+sc+NuXYhVIF6MyyMvla+Pqqb4iTGecwd+D5gDCpBxzyu1+Q1t2HNGPIiQ8hJt2qxdyixw1Bfj
t5PnRrFLWMEZVVVyPsYQAQX9vGP5At+Vc87ALQLDvHPA85OB9oXVcxpGW51gBWn3ODjWNWqTKj6C
h5CvTqXHD+BM6p1bW8N3Abt0q7Qi3hdc7iSjoZxnMgfmZWwk9X8Kn2TpbzgWSUZIuUfh0ToOmKGT
FueckRJPcFYb379rxlzwaNBDhopXOW+0ybSJQxjjCcCmT+ZXCPddgDVmgCf6Hq8PpGI6nuhFCNol
lY+q9Vg2fA+ViPYyfeqDVSvls8ihCQcTxoj96jDODNN4Ul1QYJH6bdZJEQ4G6uhQ3iRdwd70QEfI
ZASThwEzWGKhkkhhQ8M99F/Uncly5EiWZX+oEIJJMWxtnmlG0jhtIKS7E/MMKKD4+j5gZndmdnW1
SC5apGvjESESPpEGhb777j23SdNpWVjWuC+jAu7mOE7mJ8St7Fx02ntN98vd8G1rI/lXABNO/Luy
iQ4F4xSXC0xV05bwf3SrKm44SSjap9EeHGztRrIrMT59j2Vq/oHr3dw5ay2abQeCBvBp+FaHuv/U
Kb0B68VimWw/Wth8y5xrX+YLKPEo51vGSj7Xk5Y9T0UKoH+yCNkbRKXgFo3qgQmfuzRcTVbsyRez
CAG+uMSImoQtD3TRpjeMrJ7FmS7Vtu6L7LkAhXp2ZQdKnjP5Grh+0gL1tq0tgC/USE2z5RZJhiS7
xkf6kpgDI41O7cG+El68IjuEKxDUEcIQ61eHz3CE94xA5QGAA/0IWh4kSCh5yZ0jzQ+JQYtnZMDn
4q+co5M2WF/5qfAsFw764yp0q/xqism9KBUPH7X0iGpnFnXGrTd4N1NP8xoffzjedBI1jyIO/SdT
s8crZgTnaxpU8y5nbjl3y3AXe131e+y9bk1yJ3tvpgi5QCq0maZvpnMjXbkaRTnsUU9wSXmBjULD
cf3S5mM2rmqPIujazIvrgLY+LqY+S18yuyQEJvkyabCuNi6JphU0wJ4QnIYwXUWOfWVkZZvZw2Xb
wcKuHNgMfn+YeJxuU9IQXw2ztj2IQAsv+PVYLlqW9QpJ3NiVaZcdKjxyO7zd3DeMtjrXHkULaRjU
zyqp3FPn5uSasGPqhwJYFbdfEmj4tAfFCeUQSMkryTPYFUcclh5HBxGKtacZ2UfUEDenQ8HfYjXK
7yjvKa2DNBPt6Q8ZLug46hQbZo0Ign/RK8hNuFpcIBH60qaFsihw/Gv4E2pnyDYh4I8df+fiMJRQ
FOdOyM2QAhdZjL0CWNKgl675/PovnC+SqzlWx2cqLrXHqjHCLfqt2PmDmcFP7XQdUa4Sy2oeYxB0
Qv73LhwvSD3Dzu+96RFPTLYmRmI8MWoMD7VKm0cDihl3DmWAH6WG48kEOvka+Yb37YxW8OLPfwq0
lD5b5kaRvvLCGpGZKjqIhEkjB/AO/xUjgzqMxdQfy6jUyDow6otCRHuaQ8p9nabUsyg+NpwScD57
EL+lzj0CO2Va7iX5EUCfg8Odg4RAsfFCQ900fzCgoCQlGoFSTyiYxB7JzLB04HVvnhnxUsFVNMJf
B/QSsc40p4+4J4CzgPtAt4+TjK9pruCRR94Yv3HdRaUU1biPscCIlWeW/JU76DOPQVVnHKf0deAz
wKvX0VmPDQOS3Dbqa9ZXnddfBbqls9AA0hy7KEm/S8OST0XRwM4yVfBQkzMRfF0yrH5dAvahdpw/
htfMikEgirsJoJBTi3PFRh3BVsHFbUGXDBItgoz9BLibrpYax8MqskTzQB2J8SlAj66NlE/xogCU
tLDdWDuZsH6WLsU1Sx4YCJE9zgac/6lLp3xhUfU9ZYkOIMsLjpSpMRVBOYOsQnFBdLVFrO1tkWoX
IDUfVZdLl3Y4ZAn+YpCmQx/YYUby5LEI4idTT8ylFCHAVfYQe5OL6loMUXps02y8x3Wkb2y83QQ8
Y2xv7jB+mUHWrHC1pq/0krDqwmcZvZHLI4PnZwRy0EDaJYwcpDGNctiNSzb3KI3C/opx6+9KICxH
n/sPwUpCqTjg1RNVRN2ORyFbJejZbJr0vv1O00yxTAvF01Qb014qPp0gCv11pQtvoydF/jAlhVrW
gMgWCiv/bDftsVcgf3ibrBHahvSLtm6ok6NQy0xXyLP4hsNY2xboW0+tJI/mdlN7jCOLqRbBkUoG
DPvm9xTZyUNOQvBhDKN4yQMHWYI2Hz52Sd886HllPRQ+nYZL6CTaXQaqBXtE7/Jbp0RwEFmGQP0f
HmIjTVmZYuM4CGNZz3L2KILsnZIM2oOM+QqNt157ADHVPjlYTJOlxyfrBe5YfcOFCCRak9yXf1xg
/5ab8P/sE/wXK+H2v1GY3DE8yxRzdv+/DpQ//8k+i/Cz+PyXJPk/fubfHYXGX4Q7HFJ3Dr+eiW32
fzkK3b9MS3iISSapQqx1BMf/4Sj0IXX4vm4YpqX/RND/p6NQ/OVZAkeh7XkeY8u/lyl3vf/kKRSC
uLeJsdD2YRCa/5udN07JDVgJdbzeJKw3sPLOtk/qlhe1P+q7LmnFdY6q7XoseaxRk0lbgxSlMKUc
BEPDz5xkJZq5sXn5n0KiTM/VPFDVthoT1KZ5zlLonN2m5SHVWNCxsF10AT2lJNLnMa3/28g2T2/u
OHn7eGBohh6PDEtSQnYXIj8MfYHKrV86W+cB+arhIAT4Gn7FPxOj6XhggCySDJTX+jiO2P23wNfx
LOmPbg7WalFyrepX2hTp1UHN8+kMf6U4YxjhVs9MxrsdCKDtSHztEyXl1T6unejSlT0SMK8v/bWo
s/gVfuHIHdENYMkZ8ZQ8D04qTyzX6x3c8uJZOVP+osddzs6e4Y0xi28xtnGs3KDFE1r+KHOYZ3MI
jubAyUTzFsQu68QCiUGkHRALWPRnySudKNGAa6kdn6hJJQ87u4PRA/B7gloq9Yj4/FQxag2zfGCn
Rc4XTXX+jrUp+gIkq3TPwBo8Uphb33qK79YERCVnV015Zj7Z3o0XSvmNl7H+bYD5Po8/igZgq37d
uZQh4pfCvqBTp+VPDSIIV/6Xqi0pg0+reGPPYokzyya1HgC0nqUUXxPag54m2jHyU1z4XhLunFmB
se0y2JuzKkMoQ/8APDYdgBNTADWrNywryg3fDyQdOas7VJLWuwb65L5JaFrm/Qu4sPbcTYC2uzdn
jaiyymDjCqtEqpw1JND4yEk+fXtbjJgv7KCcHOyeNbAgQExWtL5Aj6n7ik1YbQED8CsbsSrVRiqh
Jj9+0EKjurmJ2dTQ9BVh51rUB5Ol7otBRdin/aOHlT/amJE7bFKdTg5IrgQ+IBNq6LBoaWat1zuj
6+SVqWGuMrAK1Ar0+n3+NynuR5VLPPsCYNfa5UqXz4PW5Ueo7nzCMY5867O2N4QWMp/vFu4H4FXE
v37WAQkMVsvkRxyMQujmrl7kp3LWDiPG5hudUc6q/5EWp1llJNyF4Khm7ZE+OGRIum6srU5k4BUk
Z3LpHWNOjxbios8aJtaAas8MA3V5zIS2awnhkirrYGdRGiifPX80733uDjtnGBXserTSzKOHZEfX
RPeV/YipU0RFCNvBWWQVeOk2dAhHn5btzyKsqyHIBoSbH3AE55tYUqi+sH7EW1y09bamVPWcowbt
+NhGW8CtxUMEdP1ZzvJvMAvBPDNyp1pV2ouot8R5zvImK+9HP+5Drk7LXlF7wn18Stb1rDWHhdXN
/trkg7QrvMFIJ76w8gPZn20JHpBJeRauMyOFeuCCVj46s7LdF4M8ksvSj8aP8O39iODNrIfnU+NV
63xWyQFFai9u2uU3jznycdZ5ORi7vGqBw6vx20pwci8SgZq+FDSLbNJkyFEe0hFHcqcxMCxohs/3
gVamW8g3dTuLhTDVR3p4EnLFnDWR3xkUHxn5TU4xI6CnNOegGznPXWHDSQy6v/l5JVVV+H0Ns5wO
ddPJox9olkd56qiYpwngYR7VpvRIjNWgZkD0wxrDhrfPDK3ZwYhy30eziM/tFNJpOzRYRxde2/Tb
AFrRqVYBAHSd3Xa+Lel0wvSgqTdFQdy3dPTikRWKvhoc1463Xe9KeprnS+gQy4es6gjFWmDJjzIR
0sBM5OXfDVv4j7IWEMMNILoHqxf+yWu9biWKRuA2DcJoVQc9X6wy8lClHWDR5KOw56/xVKSHAAH6
2MZk3Se3rp4kmoSDN0U2/aJ2VQRxfAK+sCj7If+OppT66IiPzYstK/Pspar+IpJr3W0vF8OSbTRW
6jHxb7y9LXeXRUP1PnQswxmQpMoWLM4w0BiRiv7kHZkoaHiypAsCF9sx9AyY9uYAtp5gVWXWS97c
LIFLJ1dUk8D7TRdab3vHeBLBb2jySAoVbPzHtm5CZ9nkPT1BwABAr4ZQzl5HlYbYGPrxLWqL5M7O
wZgtrxIb5oikKLWa0z+Y2v2QoKgttLDW16GbjYSfugaqhqIrfaJf9RMXlfjisXL/xFzrd1rtlQ9J
Z+CSapreOvVwM/cN3vGV5xZVhoedaNKC7Lbzp1ZJB4pBREcP+0q8IziA7A52Ed2raipw9YWcY+jg
V5FQhi2/Ukx9K697D6r4llRs8oWXfXrNKocI3mQNyWPsm9ZclGlLjGk0ZJjd2H0NQZm+JJa8h9aY
a7yePEospsjBQRb0fvHKPv4+knvcNHFFWp+eur1tKnvHaiVCZmJAtvBbJcWbxN5zTwqZfbVD2p6F
MyV7X0XYdvqmveVczOVCwj8dl1YxElsVKG+kukcq7xSH3a4MMKkhqquzEDW2PlW683QAw+OcYm75
5ao4uBVAB+bwQBeia1nNqXWV/VxFsQErrE8+88R516vU4iAVHiXfMPUeaX0Ibnlvpi8i1LUdBqbo
YJmFuTDbsT1UEiCiUyiB1b+XFP8GU3DjuuDRSlOkJ0m9EzeCJuatK23vC5mzOXElxFAkSKhRv5I4
7kJzHG79ZdHZ7+iz2No72/sUumMPC9yV8btm5N2Zvisy8mEv2bsUSbYK7aS/dLbhvUNOH1gB9or9
qOEAa2VdZu+xJDHgT40xHHwXJPlCL22d9J6RbRjHzU1DSdIJNEdP/FvziwMiknoBC062KRm65w7Z
65F1s7e3RDD9BmZK3i+QtXEKc8G/hqXV3J2SsASVNnlx9jPHPtR9Td/5NJV4/GLx4RcZSxE6Gjfg
h+2NZ3TAcIPYxwueWc2NPsLoBnqHDAC2x7WXp+Gb7egt23SdTvYwLE+ZMLQvHGywiPS26IfH1K/I
Nbh0dlLBgbvALoo3o/SaNzPupiXvkH4P1Dv6rRl+fmgnHctDaFMhRzS4+aVBOo5WNoGPTSKJtNJK
ywFZcqZT3BeuYdM65ySxYr52pvcQxQm2y5iWYYMIwH1eU15Agss9X2mD2Kev7TpXdefc19GugRHP
TsKGEdZwH4n1UFBlFzonDFujLzoR6XYUDaRhz+HdZiVtf1MV5YoLU6+NM3k8bVFgGv3wTYgUbuc4
PJLKh9RDda2/nMa8+HI6z7hS1EO9cmHSaURNG2TylLL1Rcib+zixhJpV7J4QQZulDNwN1fLMDvcp
9fpbag712awnc5nMVixiJ9OLZnbVlvo9H3qsZAWHw3Gdp328Y8EdboB7zJjQecdnld0eGEL3Xuul
/JykAdZSTeNDUGnIRE7p8npp82kFxc5acxXxt9RN2ER8JL/TlFWnYvLMD/BBwb3Jx5ZNL5eF3tLQ
P+OIrHIwAnLf+pMYmwVQ6fFE/yHftjpGb3NdIz20ZDkf1Vh6GzRP75cOHp4NRcs7WJHU+PAdWNlQ
OTzg7kA91pUP+wZnTvYGJ1U9mJZlUGChe+/O3Iu4EATOryxPxDfZ4vI17kGv2CMV5lPQ6b9GDaxD
JVuOCj/3m89QscbJ0I1uVDnwGwb5eIIsMXJrqptnipvLT/aF41qijGPD7OyrzpInX+i6AWFaoUrd
s3oEkdKiBHKygePVTJ2RIuOd++iQB9m7rflNCt4/hHlHa25KZ+R+SCWQUN67L02McabR2z5axeQJ
N1rnWvdMBJVcRxqyKhbN8BlqXfwY2bQZku72slmFH2AS5WZ7Td2uQvUT7CWtsFSAaMwYKlNey8ew
xAjI9kCfjlnghNuuCsRjPxTBF+3ACDK5Re2PNsZr6EPeyQyNcAm5pb07uobnM4+0pZbr8t6MhQZF
xAkDJhrAShiUzIUagnyPP41zNpHNWwOR4omOVPvWm4O7qaaEdsTGFkgvRn+ZUUZoiV27ATczXczw
D5MRu8W00sOTDAaqFudVNngFlRbXCP2UYFeaiSssHTwlxHqIZoKrfUJSoQpRh6D/ZqeSd6WJfwjw
FYUzr70AnT/7bD1A2RW5sdJjgKxhzzMxyPQ20UhwpSfPvbepl+InCuJdmTsQyKqp2g50a14TLsIn
wzM+Bt+1V4ass6OoYaovEgjb9cJUjVxawTScDZ5iKnOT6EF3LdYyEYtZLhmp8z5RmLkUrU4Xo+4E
l2A0nU3OCYGVuRbuuPFyrz9SniayFVO6FrPwdPP5k8rH0KVGA6zqvGQsdQyJCzpu6VeeEslqPpPe
h/GzmxyryhUopqws23l5Wc1rTDenwdvBzfX+/0Q8+i/Tqv8fRlEtol3/N+GIU+mz+WfR6G8/4e96
kfeXxdqcLi+fjOc/60We9Rd7aheKILKRJQzxjwSq6f4lTN3zPc/woBK6JnjNv+tFpv0XP2NmEOoo
9S7D6r8TQTXFfwp88vt4FlZKWzCx8GvOgtI/5b9rWh7bgkd7O7Y3bxoGPnFUI8wd7qtJ9xeiLvsT
WIW9QUvskqmhpQeAskfFVb8Y3Cu7yPSg0yEmHQWjG3QfRUKz85rcBnp8XoKbGoKl9AaD1wdLibJx
mn0N8jthi3DMoaIczZyzKwuNc3aPd9Jiy1sBcOVyGu1Ki1or0zCzY5bZGw3ld18O6oG97EB9g5ou
imlqcJI/FTShe5Wbv02SAF04Lzqc6U9GwPdIi7N7VBWoMT0e91nv7wrWpLuCqTcVYbwjtolQgyk+
Zv+woCR9ZRl+iuhaoYdgQOtS/dJrHVGCKRdXK+RlHtSv9DwIVkTuYtKTTekB8vLRKopQgXQwmzXK
e4GwscsDM196DRd0WxWvdRAy9l2MqNevbKNLzrfGWIdD/kBzRbYE/aM2qTNm3O0sVl56cvbZ3m0R
EsydTty3yfxtodM2Ta2SxNQ11EefltdsxMyrYgmBHfOkwwV1HVTxuIyiLtmigsuf6ODaHFhBOfC4
0UyQxjLDg+5Od9VqVJj4M5cQRuVW3VKYSOaG1RPJi/U/Q+dUW88bWwpZUrzQBfsGy3ObtXRje6tp
8NzhOYlt3sY1Bu3kSiJP4iMsDKo/cVqyEj6JwN+USAFXW+l03tnmrzz23bXT2Tsqh7XdME4G/bDG
FlhGt64DBVHasupDpdP50bD7PWMAVMsC18Yya5RaV2n1Bj+j31hKexpntYEAarDyMy7PXJUMyPh2
soNG5S/ciZxgyxx20crst1nS1yNCcBJCtN+8BtWpTgAoBu0mqoz6RL1au5BuKU/DyJ08mZFnWDW2
GRUYpDXNTUcfyy7QsxVFT4wr9NsRW4XXR5VstO9IWSwYm7+cdOTPEPo46KdyOI6EQFPwUpsqoAc0
amzc5ZMtVk6An53aFSZOZtdVz/uf0Th4cBoSU1AW5gTDNJ6GyAADPCKa6G59JLJikGMe7HVtsVtX
odUfIlNXa9MNTxTspJt80FiNmvi2Jq4vSySJAr+/6jd1Eoc4SlqDEE5EjfM4Xajc9XYsHRiuM3p6
guBchJbNs80Cqciz6RQV3kNdWLD4e3A4TA4nqElfoaIBTwLn2FROkp8NjCIgayEJh8DsAu5D5LAg
zJfGqu1I4QDHbX4rmiEAryy6MVLfyEE7UNlIcYoACqWG/RHnQ32hCvN3ASp/G6EQP7L3fy28L3xK
C1dz/LNJAzOUrUYw2vbdLmZRucptcixkw7StVM7LhACycWLqjbw0/wzbRlxQcFqsW8mR+PO5jLt4
GZNQ2aM5PjoO3lobL3ipMFBXjBqSRtBQmKeqoeCVbRA+rYRzj8/uaBMDq+hQUoSEGiI9DZ51V6uH
ta5hxJZFe0oES8RKRTsnPtRdVG3yrDEI5mIpTgIBOMptzqNFhMtK3P5QtM9VLcJHPQ51Hpg0WDtT
uAb16NMaqFdrhn9iB7llbpM6YaWbx9u+ZU1s+rQissvE4yJgo9qxg7MoI8tdvwJRVKesLZ91nDhb
KWrG3DK49jY3zF4m6d7ychBiunGg13Y4ymB6EKMNoKdmbAbf9pngmnimnDor8L+Y8FeHopIrRLXn
nqbmtZwmB9dZlZJuzq0FfBJOrdb/JZRQ2M6znO8BX4IoreQxx8nhlTcTDVf4+UtbivS5E7/pqFZA
itzmQDg/3fip/5b2IgTamn1J33HXIpizJJz869Jo+V7ODZaUVTgLPWrg8lEN2qKtmCsrPcHbk8/c
n/tjZZAktxhMPyZLfylHxGCLvoejjbS2SRqi8YVr/ErIJfKhqfOjJ3UcgFJQNAvrqe2DT6571dWn
FBrfZ7jq9e6OEULt/Ba3bEiZ5bahWXFNlGY5DkW4Qs/+paL8OWFPO7FChPblwU3ptpkvdvilPzS4
XjvmiqWShXuKm0uP4HSIiWAt8IrwtnGqch0XDAG5jlc1TvAn1NWynqppB3gMts6y84jN9FK3dzZ5
cGbP2Fx6ictm16a4wB5Qkl3e1msncyhrrR3/8vNDz0S4pUBsWvjEy3Z4ZrNNO+KRrhWYPTtTjLpQ
dXBKRjgqA6WtjDzJMVAhDkm6ennN6YemFOBJQR/yvZIBXANDraaxa5ZlTz1ZFeo78IGvNcV6xyBK
33Pqe9eFt7WHId2SoMoXuMS308TFInxNe805A8o9RBrMhVELuSlUjrF0cOiQlU/gMLT0hDZCIaDl
AONE+475TVty/E9r1B2KJ/iybAhnvOBtgbYtyTpWHug+d+BLql+VlVY7YMsU8DXAaLWR8FyhGUdu
vh7uLuatgt36XGb0PMozoK7WEAXiso3gkGFMxKDiX4KS3U2n9oXv2as286y3yZEvQRIv6NQOjlrl
ozql+pleIv0cZFfsSM6eJEH4EPfdrYiQl35+wI10I2+EXUjK6IBOuS9HmC9uaqdLCK+7yedIBTUV
d8EuaaqYDTIzzKIzy3TpkpG/stDoeQKafaq17zgx3wskHbKN+XD++QGK55JKAQp4M3+mpa51Hc+a
NclL2uQub634iMr6Zua4t+iXfxzM/LGxUZ8aZF1hetSLpOmTTlhQaUedqhdKdp2tjZK3wYaI6GRY
+7Bi5kYYOkQGFOJYxG/q1fcPlfHiunD/Unt4qnS8PvA0yGYqyipB4uBjqD68gIqZ8GniTZcjOK6C
JIx2wiHjlgTWy6jGYR3zJxz05qPHzjLyNmCBiB4NwlvD+zjs8RWvwIutccuh3o5UDOMCdwPrbqnm
zj4Q2r7dceVM3ScZjQxk4XOLuLfqy/C11oEnNM4cJCCyUgiin9Zdi3HUpDd1dhWbkaaOL4rcwmiI
8YvXuLMY6AV8sjVMYGFiiWNUt9RxqWCVD70F6pm2QE7BdpMO1sAmwNYOLPsJ7RIguMP5lduonmgf
zbONqayaAjg/vpQpJ6WFaR4vn/PFfnTVxB35EWU9FlFF43MOzpQadCMA9sbmD1iZqleVXlzIDWzM
jsE/TQ5Ra3gr4gxEiwL08q7IbnDOKW4zT8pNvsYiRg4vo3VZCqokw5yXTW/u5yAaCwsyl0m5LIgE
ngcr+Uzo5KLk8+iL/GVy7bPZOpjTZqA1Dw55S/Zb9BUR7iXIXASZv+S9Om1wdkg+FeCgmKD3JBnJ
ZOeqX3KcXjD0g8RI+LYn41HT+Zsn3KVHeiLYhoCW0PWhW2LjVwek9bNTTf0JEmx/skpuZIbp383m
Tzia2Z6j5Oi1FCpWckmjxXiLzErdMBVPqyJozHXmxAPtuGHziFNoCQVC/Gma5h4+9r1ZnfJBr64/
P9R+9pEl8qrhs7s0TsRioadJzGZRcYsj+ruqoe02CEQC4vd7E03mr8hLMLcYdfAAdRpeWY3ttYzP
vHXLY+LAmDFNboRh5SWn1LAm5gMv2xL2oERmLMqdRQLv1lCBfKwSeedZHR/0ygy2qGnJ0ugwbZIf
V2ysNA1EBt+OFjDLNRnmvYTDTubnPwusoleqZ6sNLr3qwIGSNy4EEmAjdcDXIOR8WI5peDccOz/h
/wJ8Qpkx+5KPmDJ32Gecy+RrOdUae0kN07SxGtyFGp3xmHXOY96965JYa6zjtO3Ychfkg42GZBwr
khU1puFG4QffkBBrzvkUbQYMk0vHROjAV/EIk+OjGUTK4+0vkeXfyqkNOWnp4you9D7v8yjLVvjh
+p1TxrRmueN4SBv7scx9CryZxDDPGd1az8Kawx1YqqUtqxEGeNTw+yPdMcu0L2lI4rSltOygYrrF
KFSnldLNnzNY2EcD367eVw841r21SVzwOBCpCXnIid1eBScDm5rgzEWOtjhcnSsrHx64s3yx9q6P
TFzWoo1ITSVkS1qfdMFQ5vDiVLhuU8w39AfuvCR4h9mu4PAoblps8whW5VtFQSd7TuAtgQaqN+LK
GQNEWQhN/Lb8tj9n+OxWgJW2fmRguQwyLoTjt20Vr/QBveG8XqOlqxdlQG8Rw0k0xYesNUrqTES4
MWZrFFocWuphlJtkaJGiYB4t9ay1jh6vRMcpzpLOr22T/zbFnm/2mcueYG0/vcomoIqtfUDtwVo1
ZY/VYJ2oxKCGOlP3kY5kllv23E5SzPjQ6UEy+rAJsH/pbc3npZZvNd3HtcYMoGJvy98Lj0AktJU9
eb9iEZG+lZjO8VMNO0g0MBcseeLDbS1U/AJTiMyutRdpmB9kOH6z2GErb4XUyps+HMnuFBPnw54G
AJBXk7nN3I4whtve2qri2NNmBisl9qE7PdrM3AaLTkKQMzbKbk/MV/Q4c2i5plh2stzKAqRBnJoV
YMo/YgYAQ2Rkv40bYenSrH7uGrTuUK+6lZp8tXLxpOLjWBp8PhemBkCA1/JpgLy/TIbgDZGFNzos
WtN3X4UR84DClExEvLZV9GUF4T5RRrGLRQhkIRLwuXnziCaFiyxOteuWL4yaM2lYECXsI7ELTOls
bJmetTCiJNjqnk0r8Y64wXFb8xXk123fi6TAOExL9fzYPsehYezcAPYr5Pa1VQ7kf5y+XCN+o6YA
/FemS3KwPpWDdhv0PmCQgafQ0cmwKvyZOe3y/tBDW98Tmlj5hFxPMQvecLJWdCPkS+XssApxbqWy
3GCB0bahbb353SYinHMgyv8OCmI4WHaorcrWs3mXq24ZhDYadkuoKo5wt8vuSiX6KulFvKotbh/Y
HzC2snDna1x2m8IKQCU4dA5EkDloL4CtF4XSXg99QhnKJe4jfU2+asCNGjPKdgKxxThQ6kAHKgow
iIT2PYbbvA1NbVhSxxfzx2zCi0RG9WwsqrqoQYYW00M98r6WNIsyXdg7yFLcYPKoOsosv3igx+Z/
RskQv9u8cokIhSG7ByKfOPdhPq3DOybtg9/mDi/tp0qYLJhrXlDKxQCfBnOXGj1jQaTRQllMhDDo
l1y3CQtML3w0vkqxEoNd7SjlCLc4M9NNF3Koy3z8zmrjj4WDfxkhaSztPvEOQ/irTqN+n3j6Z6Tr
F6r56q3oCp1wXIkbC9SGOTENZjBFNsZIQCJr7ZUbx9a1MLyLzUSO46rh/+4yNBus3YLy5k3QZxF+
zGxuTBLezkHtps9uxcNcsK4fv1sh5J18mrux4nQvQpGuqgq7QF8m16jn21VG6CihzUEc0at51Oys
XsaUjW5l7Hx2dmOhWkPF5vO+9eFfcByEK678NJOM7w3bWrrmxAVkFm5UR640XfKMYPvnuxwtjB4I
eQCQQHkk1FoMmbL0XptIPY4u5I44ltsyO+WNCYPZQgxgeAjIkudc+Ple2CTiV2U0y9+OvjZKuPVe
2mxi0d2Lhl5jPwnfiVRSN2fvgS7jZae/lgvNU5u187jD3ojhrqU8INMH5KNIrjtQLiAPIj4sE65N
rKeLqtSMpduGTEnYKzdR6HIFSNR14rMUzWEUZ37RK3Y+lOFuhzH4GDhKiA4UDyVr0KPR4XRh0Ei5
P5GTlW2w4dr4QmzH3cLTfirB3qwaPTQZT65yBvvSlUB9PM4C1u7XCT7kGV8F79VQPmevdvQSEII5
9czEaR3yCKLU7v122mDxwcBNG2I4YpoIeB+TMIw+wERQPDVaqzGgtlqW9m+7DT6ikiJS6tQXZUju
wa9mM4i3EsRCEhZ80EoSuQTuV+Jbe+ryNOGpBO42lS8Mc3+MkK9SCmZn2QSSpB/vxTQffjc1s6dW
X5xAUrwO53xbGXR6xLwgWD8Tx/FtgqtTe/C1bI9LPkYE6B9CJpAFjQbwen3NPhZjdhxa/MdGOLAV
KRLqoTBMbQ0H6gouNbAUDq3eQ4czWtfliWM03+ejtkbJBJjgZgF5QQSowtSOFp2fa9qwaDSU2c6P
8SJ0HelkNizUx6DRca82Ucd4yPt0X7PNIirNrhF8d2rxuf0aTCpaXC/edCTv2eX6olzWZezsR61v
Dx3cAyuX858jrOBUmDEefW0TjKSOo6w7EXS7xEGrIY8qWqWnd3ij74EHC87sKXHNx/CCgX49htVN
K81g54r+t4vFYKMiuceCgQlZ+6A/QO602TyjyGgudHmGDFpuMvs80D1+oE8B8zyr72G8j5p9D7L8
kdJ0hAmXZlRCSOkSC5Cfh9scBMkSodMGzu6d8ZtQFNSY+nLIqPGdqvHSAzpYF82RzGh9tPzsyj7u
YW5+XyuLCpeOMw2XBhO/hhcltzp/7VV5vzXaodrWI1fMzo/kyrVmzbbnz+6/urQqrFOwiCtKOU+W
4b4TXl51jf8uY/bpaV9S2E6M35yMU8PgKNrB3Zodds6AzFLV1Y913ZnoTQFlPLn1ZJqB9hhz3EKW
G95Cn2nO5sSVyKd0oN1D3KwLzE6cyygHoTF8BBbHU2Uvx8Z7c3RJwNU0n9iH3RrNvGmifCgI/HIl
6Oev/anJratWi3bnB8lO5ynwSVi4zv9g70x2JEfObP0qF9qzQBrnhTYcfJ5ijowNEZED59E4P31/
XqVWl3RvN1qbBi7QCyWUSoVHhDtpNDv/Od9RX2YO33COohOfI8mDWAZEBoM8x0afW09WjeRR5NPj
SPMFiQQDB1r/aLJjZyeEFpdONs8RABCQdVAyXeJPrhJy0qRZkwdbuDbl9Lbwjz7ObhJ+VHWcqTN2
MXo+NhKiQCmce+/neNCEjS3WZj3JjVQ5W2NxqgrK9sYJm8ZQG+aJLLoSOoLhpW5FAdqC2JnJcMN3
e8ONK4NMykuzniH0x9UAcqdYIpAHzjlTs+FA7gMRBqf8nFLuGuvfbZiBJ3SlbWm02X7Qi4NWde3W
wVbhNQ0jAgJ5idvuDFkTLlDYI07Oa5FiMumi6OpIqz/VmBaMuDTQo3gKY0+F6C/TDT0EPkEYgfCM
Ajgw2qeuRZ3CpFQvsWYG01DdNGqXfI2NiMyKlwHO+K5XkWYXixwILkzcKe0zc6HRs3KSl8UoRjjn
4JrwYdhJpXqy5K4rMmEHaTG9l/qhm/I9XeaogkvK9H+y9hQ0eHmJv0ogJ2Gso1JAw7Zv94Y3iv5a
dfGK0tU2hJKK2GeE76BBqvZwbgaD71ugTfHrste0Zb9FtfAY3e2cYfpWu+tynNhLu2pTPTg9t5+E
KtamRJPn0Zcmw/iUvnIKoIB4KsYD7rxg6BlIzDKiLZpyWwwvDIumgv2nAxk+BKFkEHYFsCxza9dJ
gy1W2YelpqXezLemPYYBh7TClaUfC3WMDW52OV4lcE1MEXbUCweMG/INXpTnTMgfKQe3k9Nlm1JZ
9o4UZSjZxYR6N23YmkNzKYF7F8t3m7Vx4diwDMp+Tiha0ghN/055aMZ8M6fg0NU64+wzIkCTF0l5
FjZZIk/l8IaB6AvPIajPfDVwVdXxlgTXL42CYW5Mg56TlvhC5uiYMChxPS9z+dhgN3+FuURmdVAD
JJP6IqRO5qHOujA1VXfL8I1tDGrYU1Y1gSQX1SBw7qFVZsyuLZoDpYbRlPX5Xk0fdJhj47R3b+xb
z3O/fKOOdovZ6m3MOyvUqvKQLGnuO2ZGe2XvsrOprlRCfFdqPmUFA3xlZ2/sJb2RS4eIap3spswN
05LNNQ87FLXWL2D3BrmDTw6E6v0k7WWyfRY2g86MQvRdqijvXFauc1Ura2KBYwY47bqz9pqXEXo5
OxO3a30q1ibANfUF8ZyrEcSUFNWJeJsdJNbTgDnBE3N6xbmOGdQZUICriY2H+TBI64PMbzAQm5k5
93JkrvYUlXM8arlMVQUc3gCKGnsaHmfqqKT9c1LFgfHVhDmUUwmStJs6X06bUTbLBTMqxhc0qc92
Vh6E039MOgrBgPDkkTmcgmk6rcuYXDT3sVBb/VQYPIgJ7n8YjjikGiXLyDdBdz8KN4ZtPOdQWGke
rbxY7w6OqNpdrndJ0DDVfLSa6CEd+Z2YnZiXLoc/lDC4c/L1RWc3tGvi+9s4V+SJ6Gc9GhwjPIEd
0tOXXnlUkmqTFyypbOXA+WE9s2W9LSp9Oi9VMp9//28opPN56PoPpc/j3X/8YyxGEbiTdHxkK/ui
3g9GBXuH0VjpoTbMQ5bW5TYadPavcx8/dMmYbO6WKCAXq76tCM+Sczr2nOI2FLtanibJ0tY1hyPp
qMNjPMvxMYrincjAMHfx85Ta/bkCtU+p+wYLRoaducrVHS5iC2vk+JbV2iHuHI6CepFdXaqbQ8Ve
HX+dhEB84u6ccVAxRs7E1p0m5r8jiickPdJn952HHJOdUUqqvo0puTqCDKoirrPM4hN2oHNft+Ja
2uqpIbZ50mPzq18ndzOow8aeptCmJmIL92lDliIJBAPlaqWeHc4sLRYFy7w2hm7BvYBaHiLUnOua
3roa26bZo/V3Ogvk2GxQN6r96GYwrabSuiXx+pJhSbrUQHIfZMwKyrTHGGfxZJXMsfgQEDGYF/FR
9F/MBPdKda8bKj6ywqDyA26tN5gUe+NNDGWZCJylBG3zhU1cXgxPUubvClMaZ80L3hnU6CxbvreS
nbvZlC9LG5pEyyBH4aidJ7ykqRJvRdRH+6xRDxnlMHWjqyHeaT9zu2Rr1gNSrLD32gAkqwK5vUU7
SCnzuSQTD5HsFdAGhge9HjajOj5QkQYWrhltdo2VL/ujqUtUqxGycTM/N42ub7XYwDwKHMVxh5dM
GyYiysa4Y6SKOYLGB6Ys1Xrr4FsjkFwMazKpnlqybaYO78mUP7b4gLdM2c7UtWS7wSD8vDQTm+pi
PESfWKaiTQm6yVv6tSJYnsIkcvVnW8cr3Yzw1bKneCKBwnJ7JzfhBRp7nQT7NGyMxXkm2feUmzSN
EwUeGJkwz4S8/JA6vOfK1DA1EHkeGIVenCirYaIwKBSFrKbpgw1nMJGe2KdG19m2cTGhH23KmCGw
0gSKrD/HpC0eK06eo628jeVS7cZVvc6lytzaWjhAkp9A4DI5GRUXwMjsMYuZPB9Mv9xWXpn+c3hr
XFpCiAy1BajBsoLC0LKqIaapKaCjzNw2HPs9i6LEwFhqytiQSMqZT81Jh5sWZ5AS4up76g5MX1HP
Fmf1ZYIUmuKoQ+/hxJHGhdxoKbaKsQxNYuCYv/VpixuQ8kpNy8LmbgKLkI08UcLd5pivBbaLutsn
CalV/BPqbIV2rsnT739IgHXbvKzQrLqk9OqUSVfdQkUfs/GAoX/P9l+iw3K8LXTGyW78QdQqo46i
pTqj6M6W/Mihan/FdnRgHHxp5870p2p4x0BwL2M0NoMLgYaEADSj/KvXlNUrOOyHhZsbG5nmw3ka
v6UxKkjvLleGYBs17prQkOXAXkaAresmVA95oPjFhKfMYN/J+3tnvedwUgYGdl7G3n2axuiXvVjb
DFXac/XcIktCo01qf8kW9qRVqHIDI5TDlyUJXEVrO1BAge4JmoYpARBPS1EaIuwjNz8UddmzDdOT
s4aQHaSxwD9Pk5Zau1wj2fq4VnSRwHDeqKCTwjrD19MCgAPlahHYMjgOtjV/XbqBlRLVOJ/ZKJC1
4XBYtSJkGUYRMtEEZiZcuVF/qIb6bSDXicWm/e7W7sNqzAqyQf80JUTl5yF+UxoT+wZIed5W6pyi
H7y1UE5zxYEPCYoVSK1ngLZ5StXJQBs0VJ//Ce20y3huIcrsVe2VDBd+XG39YXcuJDlrytmgmRfZ
FU+5ZaPUD7W/FNRcIdB7CrtpP5/1W1YVwC7t91W8a0b6Rc6b37KhQBjyHKpP517sjPEBYwEi6ZKu
w06eAWAbnjHWJY78kplo9+YwDnFTlLFrkkzvwBpbv04BtiU6JvWV9Nji/hw4znnUsV/bNHnN7Q8H
XD36oPUxVvSOpSm8SUPZsEqumLtJHFlWCLhku2BxmQ1xquB9tWu3zZfpjJ/9jU5Q1+tAy3mF2cGn
WvmrOcUGEkp0jPvVDJRi+qjRabxaXvGv41XoMBhU9ATo5A6YBmAmEuV6MdMcBZ2Xl9IAuUF4Ve26
c3wP6TSIqJwQdnktA8lQ1oeFdaDBaycIo3ijooep075a7ovVmCTAsUMJxKxx5cmtpsEE+LZIku1g
q8LXVdu6g7f2VSyPpW2+FatzpOrdQ9/3K3Ugh6Uc03Z9rCeHpphDRMLIwyFcorXZTTAo3TfynG9R
npbMpBySaXoLqhHbjK3GH6lGO6G7tbT6jg8MCKtT/qy0xzlnwswkLFuXcFL7/RIR1jAcAoz25Ff0
fjKClhd3PhWFJcNVRRQdHeU5U7GZ1fNdXFky/o+zu4eMjgcXQro+MIibzyk+EiZvYCs1/XsvHouy
PPdac4IFxgby6vD6CcWhWoHTnMBcmEOkwFxzEfiEkqXcF3YKPnKF5g6ra1sPGrM/dE834zs7RYQh
6e63SZQI30axt1MtJzJVfGvc6NToNLUuAbtef0Df5JHCba0z4PYcYb6usiK/+Kmrke67BIr8SCcy
NQIPEbZ6Lu7zzFr2TLQ4YUsKcxdb3UkAnAxBjb07WJscMJSnVhEdS+N1zNrbZCcvqjBQjxnMGJMS
yKZ8EFSxsazj84Vd2VfzA2mX/O5x6TyudAZF0FG6Pt7nHbsG5Z7zoECZIP+1GTBY49PDjj9ml34l
Vr4OtD8UxtzB7Iw+ZkN2R8vWj8xdqueBn2a70EgbrL0WDpozHGaT3dNMV+9equkjSz6ToM56rWpn
Pej0VmQpRRjUOHyVeio2aW+8sES0B7CSnI2grdpk0/hMivOK9cPnMXWfWk6x+jww2jDmmANWysm/
3DVMgnl3WzRZozquGhPKYd7EJRtSin6/OlgFHLtWLSibtmK/EkAlgJwDKSMaq40qKkHfIW2EUu5n
6w2AZrzTaaQ9UHiG7gjWi+hU+yItmKLNqOUvfaJ+AC0RfiuxzDnqiBnBlulO1Z3nOm4DcDopjMqe
az4n5YSVWCEjqwlfgIcgchgBtXK7izH/rEvNeNLwWGMPWMGjMLzSZssKZpdsouMg5ZrYJ7NVPff9
nF5chhtUKD8W870rLRXMM3GxDfmESaG+Ynnqt3xY4suhdtOnweHmxlRGkybGs9ZdwYpYR1ITqdqh
LsgM2atNN7XgDK41VYu9cOTw2C/dkdTqhK38VDCQQFpMoUjHGw7GCim84ZlRtXIbMiBXdTft1Gm1
cOulXmdm2g1P/77VeVdgFXw1ecESs4pdK9f+DGQUtloGvad/ArQyHLuYw2HDyD3L53KHzwebI2Ek
xIdG20BmLujvy9gYWKBHkFnViU22UUknrGzuO7KG8pCNxoTGpuIKMGi6ZlhHofyvrCwPsAnJCS7p
15w43wne7WtUL0a89ZOpjlsDaq4xTrlXpvDqSEae26TfNK7Y4I3gzBRjfFG1/cQDiaH1S2chIxG0
uJ/7OxK01nFU169EsV7HFUNbIZDAHxUTXwEuAfMyJwirC9MOOx0oq3BBDFdGHOhJvB/at0nHwJfb
0Gcj236Eu7793Z06p4bqMaTVQ1I0n22m7Q1NnuO+rPb1uJRB4YifolnNsG7sIrS0lOlFOSb7MR/9
hWj3ye57FpF7AnEG0AjvD7Btj61HME8wbS48nQV1Cy6j4GDV/VryhhNpUh7UXseAl5l4gtqdkg7F
1jJNMLBqN9Pm8dUUi70jgFt5VkIOSOJneDEzbjhtKP2eOsb3eBzf4CKFMwTmRztLw7pw0y1DXLbe
ZoTyoWWM+NlY17bu3GRV2z7Bg2Zf23yezAuKXKxP+NM4Q1rND5id9U4ZGl+B/r0pex6hmZ7v/2dt
9f/fkhtUTQjboIXoPwc3BD+LJP2z/177+xf94cG3bZz27t1h71h48X932v+9BYo8J4VOdOMI3REO
NIeqppr3r38Rzm+OQw2Sizx4L44S4BwkguYf/4TswlepFs55XlH8Sx58FTf/P1awod4K1zCo8oWw
7jr/1LlE7rEp+fkIQeXy6FIdf8vcz0lNc6q3o+ZszC+l2T3JlqTjStqE5xAGTRKVQLn1QoYs/c/j
3FUBviZl0ymwRThgTpeK/j4vgou0xcJ2WwyMh+Y0yJcpyiDz2vJFS7tnh+Qht2t8k5mJzSaXvqsM
j6Lr2E2g62jOHAwzFLOKGUwB7q6PCpq6qxO+Eyb5uohg2ceVZ9fXUl+Xh2RFR+bImbWje72DEAOt
neyLcxc7NcPrCokOLO+SwKIHCmP7NuvzoDIkkThpfkGgkxeuh5ee7eqXFMc+aYNWk2+TXbRby2Bj
uMbzJg1FhvF1iebLHOOQTOQ3khfGSbDjydM2BE0V5nUxHiudQZkzvHFUxA+sk4FiX7mEYMjNpAgT
0X2vXJ6liUtt+6gHld3WV6f8llnW+9CA74fjXnt7nRRSyHkrajVg+k1/UitsTjhs+Q0SfQMC/t3O
n4Ez7ueGSPpsxZ/CnhLUdbH4LsOI9otR7urXSjfcyZnDYcRo45FLplgxzuggLV3a4jjqyInNacxJ
CQjoNY1yYKg8itPZgR6gJPqRxFRYmjOWxg410hgYzmMzszbSuUIG749jOT31yXqEHuReHQvCl8bp
+Dgz5PHbNGIDEg+HQhiGlw2COh110TeOvlS47XkURxUYDge7Go72PD9l6gwy15UX5l0rvc+u4y31
3Gy1XhVIqAUT/VTcuziS9gDB+hbDFFRT89niSBUSIJGb2L26zBZjzCDnxJnUs0g4ONN1sbeZw741
yXoQemcdlsZaArS6HiRP+jZrDObz+AG7VPTmTnwadGEl7JmeW+iUfCLdAbGMesAOPDB3ljz29I7g
TsGafXd5DyumjW40z5B/egK0Q87sQo1ObOwedb2f2AokL/2UuBtG48W2SVtxNoYBtMBkBEuyWMc5
Gos9I9kHlCQM/wumbYvc4f8u6VXPdut5aX7+9S+fP8q0ClLZd+n3/v9enXUWwf98ST9/Vmkz/EOo
6o9F/f5lfyzqLtV+ho7RWTctwwB6Q3Dpj0XdFb+5+MRp6CNI4tKx9x8gHmH+ZjHMEazoKDCkrvii
f1/UdUA8OFRUVecVXebJ/8qi7pj/VKTnqJZtwlm0+RE4hvHgYdH/U66K3HlFHjZ3d4NTCvINteNn
BqNpYCjUopYyGNoSI/Pc1KcBM8pozr1fQ1v2+a0CPaJ2lMmIbblMzQnBe2o5BzGREb8rGONEmQLx
WqcbK684sTfPYqIWljnphYQ1PV5azVx0Qk3hlMkpyQGkbNBcspgGrz3GV41GHdoCIoxI0wKKMk/B
t/yY8ViHI2UKm4z2+EY5uIh7B71yTqxe3Y6mtFvXUHfSGa8yGx4zEAged67po+ys2PLwB6lg9ovm
nar1hjlY1HBy0fYp2sLjKFptiwEQu6HBaAUT/y37tuqLFaxODINAOp9RnzZ4PtQXvZfXKv20q0S5
lrlVB02p7CW2T1/UUnsy22eNVK7ZpA8jJcgFbkEUzIg1wkYrZSMZGDpD8HHmcDjee8fM6FduxYNv
SdljuOWAOg7tPWquMfRcAF2uFpP5qlMfcSmku35UXy2Fxj1X7+N33d2uPCfv6DSwW+XWraeeKC08
Nh6Xe6tr512rj0xQxLdKj9sbXllMAwwWlwW28EQnMEHvwdkm+chiYvL+gai0N+uJPLR27DsVfh5t
LA1qseI+u0B12M7nC+mP+jlRACta9t0f2dkgzkm9kf6pQ7gN+bZKum+lS9sEftVkmzY0j0ej6Xpg
GSnkcLIDfQEUI9cCCgepAg7xOEJsqdf3kgrklES+FTGa1aC7402BsEpTOtUJKj72QJTR97w28ZjG
dUSPqwNbp9Y6CBOJdSxzNiUqANSekJbX9M2TRrlOsMgV4Ych4S5dobi4bXVzRZofFF08zZg9YTIy
OJrYf9D4IwxMstWQXJPMVQ8FQBUSwxhLtKxmrrdQ4415XyaoVa55iAvUQtxhhdeR09ssY0FiQa+2
RPi3aduT38iYU9rViuWwvGDIwpFuya0ZU2MT90DxGoNpOjWuEz8DWYDJGo6DubZ7Roy7mLIOf9Va
CG0QtY5DC0XVyTkYGl8Ork1FwwWFYFtv+dSSzcK7wjWGruCCpgldCn+u5vBWZKjKzjRc166CSqGp
4Fvg/LvWGNJds3hJnx/MfL5U1ZC/xWOFR6mmEbq4/5VDxLAxW+ObDaKEZGWkoT9czYWndzIRbWqW
LPfcyXwlo5ZjM/UcaEw+7qfIc+5DjY5fEYqKOoQiggc1pFF6rKMp9rHO/5gMx6HBFht6JijnHDWM
nmURqFENhrNW8uPUn1oxHgsye6bod4sePWsGKNaOXqtk7XeUpx5Xc8c05qHm8OTbMSJm10TPvar3
4Kv0zJfR/Bqh2vQVZTl36G7TvxUVYxe71MH0VycnJ5CUg/22XSXaE7vfqNrPlvxbWei5V3clkwti
qnsl8TUF6Z/gjfnozMghynpN3Ww5QACUjGKxFGhVdARhTharTqYnd6Wwx3S/kzhjaYVte4VV0fh9
QVJxdTP71dVr3q/4DJ0yOVqqll9sc2RW6tb6ZiiE3DmqPR7Imo0HUyz5PqNpZUj1jgP6EhDY1o4i
mZQjW63F00rV2gHwL1+kSbKP0tOcTzAl7rTmKeSm/pNiEntjEuX3zAJuBeRc86zzLiPh2xHNGDnD
xKYsxIHAjjgII0GP72p5wU9dstoYXFVh0lUHlqGEubIJnlnddQ6XXN51dCXq5u5emQ1L4UnjbrQy
QkNt8sKkdGM4+ExIlYP1Wo8dU2FlQDrnVgC5X3ljUla+TvzABYuktLmGZFYxxNFphUwJrrqd8w1L
cs+gX7HChskItsh52aUW2jtTo18LLSYYeMt9S0E5NlBYOkIt7n1Gu4Y1PMIu769U9vAtne+9OqLZ
zuojDIb4HvX52USQYxIgQwFcGixP3XxESY/CyXb0UFcQ3kFvaeTcmr0WNdEbcV3qXKDcw6XTozer
YqqD64/ZkE6O4EMr8+jcLZETCNDC/pRW3+lfr385GUL6+GMRo/3osgSEKx0ymIlYOTIM7CfIdsW2
iDnew2CsttDeX2wgOqFoFNvvkFCZ8xFEIaOlB11cHnVkjS0aN/7ejGcL6QD9CQcBkrIA6O7gMqHK
nqcMTFmQJoMbGHeVXNG6IqCgjisp6bATlNrzVJKJ5jkPCKIfDkpjrDsYoDzWGzJMqqN2UJQ17tFM
xMGsgReT3Mg2IDS5WrdC4gog/LDj+dw/6GpMOCcjzGNDpRN2DBfaGghg2T+LF6oYuIZwNAnd+jEV
DOtMNJDEcUoYt+NFBZAM9ydM+nvFDNO7porO0Sg/wDrsVKOC64Hf3IW1Bp4psChu57Uz3PGOcS9T
Ub4SPqB25l5I7OmUK8PoJ6l2w5Kre117q1XsW8hTKT1CU3ztlIRL8C7fTPpGbYtrZChv94/Y1Lvj
pPG5NcZzhYEotBNwqYzGfwgchtmIIiz3q5qe8VHt+/5kjjCkWhOHQA0HTDWpOlvazyLGRUl5q5LW
P5TOfNAZA5oW90qTdrQ7NNq3Xt+uUw5hY4a1O6sjV9l9etgMpJ9jCaLHdOZqgzHnkuoGJrooz0DI
JT/VeDnOUr53zI4JXIGk5uTO8kPlLbN/04uI1J9G9j93b/KwcUkrNJ15U+f+nYf6954Zx90FtE/n
rrgwwSs3rlB4OmcYuwEen/oWgLZW/QJ49KMA4J2NQgZio9RQsrLW4LTTkYfULb+HuHeM45mBwHJv
A6o3HVsNH7ZiySZyfTMy5cxpa/Eb+i6wDNWnsnowYroJh1k9J3Z/XWOb0ebongp1/IzUgXVNKseq
Xly/VyfMHzgLqIBL/LLqzoalTX4L6I54upVNeCzr4XFq+5FNY3JbgZ1Dlvd7w3oUhVZzjSBJx7yX
mGwiSn5ZhnO8eXK2ee14CIaC6INUYPRajN311v62so3Z1Ob4RZyBBtL4lPFZBTlDT5gaz2PKgbiE
cRw6zlkplQM8MdTD8csqgI4R/7nTypdNcymhMMKsNaEWtlf89vPOaNrXqlHZQvMKY6P6WgX7FSMM
S02/3My2OQ4adypyDnuH2QqKHh/uSA2EqnMrkfMRBZ0jY8NtVcWzZ/PIRSa/gxB+sd3TWptaoc4s
N2auWhgVikspaWvpBBs/VP7vfZM8VxEbDbLgNxtVlkuthNLPTszJnGsGjN+PRS4eG21fUX93drWa
2AW7oKCG8hA2maJu+7TCFhFNh9jlR6iVtTzQLkbns4EBUW2c/hhTM1e48DAZ8lrhFOfupsCNPYyg
pXGSf+WNeQRAxgi1HdfN7DC5hxitPdW4jiEyvFaZLekrWuneqvZukRuXbI3lNdVsgyal5Ve/UtOY
6HABIK8fe6xyjYPVd0rdr3Ydj9BNc49CqH1ZJAs37WRjUXxzE1g1JkPydLE9AwRByAHsUZNqF3DK
z0M3bd/ZNC+bxZZPGKnIg5CVqLUiuuYLJdtdf0Wgb8/VDMIyj7dqOY2BzBgyiAQBgGD2pJVHjRSR
j+t2Oqwoeh6prWUjeImqLBmBKv1mKcNGUBiduvmy+X1fnM+fKg5FS7Xx6bkFVj+dmSAVVT/4Ka4d
PmYzwkHSm8wyodhl/gDRN0+HH1jgAe3pDwAX+/vpYfJMjhBzMWTD2b4zm1pzDQubgXjJU2c7sRHC
jIHgAKIraERe3jFRIL5JLvutZrwRSUqYxiJI21sld5hR5NGnVZjHDg/OCQ/+2xyn0cWNlbCKaMik
gMzD6EOqXgHdXOuRj1dx5/i5yzayGpmoT8AgYDDxzM2NzzuMszO6h5RRcTumV8OBDp1it8DKfDLI
q8GOGE5Asw5pIWgUIr4XqMMCKa/SAxX6Nlnh/RovPxQINvA1xZOeTPg0S3X2YkvhphOf/Oet7Jrt
0vM84XjFgqGnj1Uzsz6EgvOFp4E1PylYvOguICpQsBmPyt3/aib/Hc3EdlXdEv+lCr6t/wFc/Pev
+JsEDjYGAA0GSARttBELLvDfJHD9N8sEFAww/S5qG7rzdwlcM39DHbdcV+OGtXVLh5/8N7VEM1DH
TVdDLTE0Xs5x/hW1ROOF/kEBv/9kSOwOBhPL1nQVGf7PYglq6ViZlEmEmb0GhrM8R80UDqD+5zvx
rBwJDhkquE1X+ZQZ6Pko+cJtek9/N+9/0pludbHEdfV/qqG81Sn8qL/+BW3o//GT8KOAw1F5q3if
/vyTFLGOFZfsSLgapH5WAyDmyjR/mchV/NffyTB5Z//5e8GLtl20f920TfX+73+SiAbLFLqOsSMU
mgqizWZ7gUBjbwsekyF4YnfrFCXHlEwcNGPQ9zSTHvKITpTBLd6qpU22vaP/BEmfXOb6mzbbjj8l
fXmFKHRvO7Z3SmwV5CBBNqtzWm+Txdlp2Im3gFumuwdCHH7/oyn0HZEdbafk4HJacrBWH037oUKo
yVQJpwUGSBBnCcGEbjinjmVehIHEnnfDLoImFa4uRXXj1G/pcDP2qP1HYOftFy2OP1Vz8pRKGBdN
c5OrRrBo38+RswPQ/lTiib9MDPbCIq5prWorWA3Z8KGR6PIGN5XbLM+GQPQ9EJA1uaWp1b8u8V5M
jBBiNV02BealB0BK636amtLLl6F+KPTEueF4K5RsPNbL9NAYcnwoFybUCEqUH8zGq7bKDli79YPO
+eTFXU4js9pIm0oUTU0PoqpOjuh38XEu57PNLGDH26sDNaGTLBLY7OMmrfe0vODeqWjRSxju+nY3
G9QJKdBHFcB/I7olp8gQsbE6UPb0UvducZJ197DUKEeqZWxxRGe+YU7O4fc/ZmE6h/H+hzW52H2j
WkV6wFVv55eG4VW4zHx/mWFNm82OAtDOhYg7lmwW+wZh/Q6j1TJtPSp4me8uPoNHMQZoil7UYOm6
9GyLbptoyCKadLvrqC97pjfDESKDvW1Xt3+06ETrkRX4FZr6ls/uhh5M7amklpN2n9qmQEad92ok
GRTnkwg5qGinKeIMCvx7m8l45RI174Ce9MuW1h65oPZAJqUsAB5Oz3fFrk4wN55th91Cb9Pb5jbK
81xVO1mkD1OS/GJjHbScgsNMWeLNVD7kmR4dmlk7AET6RHbR/LE1Hpbe3ucNtQJWR8BtZqAMKJs7
dZTHNVCxXxnUNvtx2ryPtKaNK98JlOkDvz0UmihyGL4zJD8u80CBXBFR2al+jNTU0SnwVRGzxuH+
K0LBwHf/WlvqV5vTVZFSiZxRgqNW9p7Co1fZdKCWIomHwD7nk86xwGJ0IFp9o1h8I0rwvpzxZ6HN
30sguryW6kU2RlR8kIKsgIgor9KNF2WR70xqOC7NhAAcp96z9zklZXNm5/Q0j/ZlFfnNTJofaaS9
FZKUIYwVX9rJFx2h0jMVcnZRtWzzWDwMFp+hVV0Wer9wmvi60n3e363fv4Ft8ZZBxLwTZyqwDD7w
EVK2z3BmHpzF/I5H7EwmH8/h/Kpq8S97VJ5V9kLmkP2qMqSsSd5aOIpepjU6q3J1Wkcuys7O3lZn
8esExASDOpRAi++xLazpwUjvAMzkc6g74VcGgM6a6k/3l2g2ycQbLCx8UxM6ODZljcJnzxxrdpfm
YVacZzXZN7Z9du7XkTLaz41Z9N4Y3ZacS8CMXdRPfBeyelOUN42i51F/yVp2OTEKd2pHz/clHJ7k
9/rHbKoPY+7e7EMCSIlWtZ7+175e3gYHrYFHimg7UMX9eBlrNVCFlYd51L2D7fs1Rs5F53rI3fQ0
YgJKY95EMtUn6Cupz8H/1aDLj2baOHp2FIu4HG9aa3DGcbGQw0PzaL/RPXZH9Q4bEhZaPDCeTeGM
h+mIZiLVyh7MWt7tRZSVxPFikha0xHat++E2TLQjJ9bl3oB91TjckxKezooFd4t0cdubl6b9qdEw
asX6Q44nKJtvseO8jrO6kZ37HGXqNgNEIxZ308QtD9Q0/aUlPNZyiA9eN6OrFaYZGpryUEUWfZXN
TcsgmpTWLjKAiTokllP3XgxvOFyItA3FdHdpKuUrlkZMwTdjmqTyRNIr6Gs2EPv7m9UPvO5arBc5
J4f7O6IP8W2Ox4/KUnKol+W7Q9ZSL/KvheAt1nrjQdoWSa8x/9bH5YkfHQTCv7F3XsuRI2mWfpW1
uV6UORwOZTbbFyHJCIpgUPMGRmaSDq310++H6t62zJyaqu69nrtuy8oMBTh+cc53EBhV3UGU+E5w
snC8ERMTfTQETxPTXPMq6E03JUjJZLondfuB+Bx+GqvGnFbuqsj5SJvuMsv7nT84b4YwPjvWsYGp
HsqO8banUJ/aZnLt5fJEitEp0zYK5YQfa1wuLu7xQwiitxb+Q5/yeXIXAANaHYYIHut0YjzbYNui
2Fr1hB7/T7X7r1a70mI1998vCAmteK/ff9orLhXv73/rnxWvImqLkYWtXO9H0Yfj/cbNYKKzsH3x
DyTj/xN9sFQ0pW2xPqQCRCjyw35Q/Gaa6H0EQR6SWsVU/07F+2uZSWnper4wfeHj8DPdX7aD7EV6
p0lHl+E1MeireZ6g6wAB3sSkO25++Gb+oKSFI/lTmSmA0lPfS8o+psq29ctrNQ6HywDen3Swqvgw
qrHYldHsdaukTXALgDTb//kLmn/0ig7fvScEcSimt/z5D4WtTyiE1yXkfbjm6DNvywSG9c4Il4Wn
CyGyc3v3OdZ+tifO3DZXM4IyHBOTZe5Jcoyw4ip9NKse8EsOPcBI8MWuzJG101+80V/7juWrWRof
NrWshYW7LHF/eKOxa7CaHHN3G7B7u6YDc/ae03rE7mBBvxraCZL6wCJxD/KoWaoDhPAGP+dZd13y
mBfwGUgILb7+/G3JX3bHNB68rQUOyiQD6JHHVfjj23L9SpQxVGNkqaW6boc0Qd4ni/DLGVrASdLw
2com/ZFojuERnou3GbTrXYSjcp/lpLPbaQw5n8tLERp3sckZFvgBnK6+83gQMyD5bqh6uiRFvLpI
C1l8kLVARONUlec//yTmf9U28VE8l/uGVmbJk/6lx/GiGXl0Z9mYY9Pwqh5JpjFG3zykZhg8QRF1
7xwBj23V5V19Zgk5fMdKVwSrNMshXqdVep8OIbML1jzICFce1nx0L/rd8NNorWLzQov4tqj1ZTTn
9Vbk1rgDVSYQGLmMj+uZeU84n3IVboiSeoyVbT6Qg3gByYPIeKKT4sYftqUN9cyKqwMM/jXUYzx7
XUgMqeMd6znadf3R9u/6ynsmlQ0TYGXgopjkfVc7R+BuB6br9wjBd0aHIrBlPVLZu8LETKi61dAN
+Oz1Qx6dWzfEV06XApX3mKKmYkXf3pL/8cJqmxFvRMa4P33TkKoIqWL6CvbGW3n8aPjr5qei7Ihh
cXbC9XbIDj7wdH8P4YT1c0gaXHNsymbtSRO4UrSbJA5Apwt3pSCANRXWYzWM3x0oBlS9NlEMZnI1
z8G55Sm8YjVEqIXruttuwoAg08G6trqOGZTGbrIQHazyaDvVfN0S7rHMByUxGo6M2cZFJcJKBqaY
6P/8ylmO+19PLRdth2L6aZkWyNuf7wEox01iN5O9NQMrQx2a5LuCkfQVIr69lUFHcV1t3PtF5o3I
JJqkQQ+UDl8OkecfY5X1JA30xndfDMmFSzQNzURpq5XdZtnGCChwSKlrLvp+KF70nKfWTpfZ9N3v
BvO+o+864oczXkwr0VdinmpUqIy7VuYc2kxjtXckEiLetZ0j/uqG+YNbn3NoeZB5y1CAp8xPt37p
ibJ3l1vfqnziCxKk7uuYXMbLkkfYicQVHzobyULEeMx32Krqq8yfx3I1uEZ5MEkBekz7pv4iEtH8
+PNf5A8OdW85mSS/BQA2Z3mk/XBWgnmCi2AP9nbADbC2aqKGULxVgmX8MOq/OJn/4GtgGCQlRGIL
Rq+/SCZ/eLEilM7gTa1Non3jvui6diEWiPTi/+Mj/fAqvxxO5BlFTmPV9jaxouhTFE1xhVcFkwIK
oSVNkRHzn7+guTxr/z50uvz+f/4DIStMZx+s0FJDeEzdfvkSuULjspSVvWX1I4+jl6Tlym66+FBP
s/3kFQrKyoCHexPKTLzAgEZDAQFt8++/DWAjyqcwYs7F//zl6zUGu4RoZG8NzQAcusWTtNElacfP
1rMvse3ojlBFp+sXW9xjwgboL97BMtH78YuwPWLHhW3jApdSEFf28zuQI9LSKY2dbTrb0ErCDo4W
xFTgmnPB1sUaJkgXdBZO3DOHT2Z4nsQDBjsyLFEW/Pmb+bUYsxllKpAqLEcJb0P/9fN7mdWcVJ3D
JRbqNNk6kOw3ecm0KKTD/YuX+vUmosyg4FBLRBs2Gtv75fcPMfKnbkez7sLHP7QpURCZOQ7XVhN0
F3xL/l99zzxjf/mm0bRxolD3cYq6NsXmz59ukK0tM5NdexpU06nRILT8YBxeWJuSmpxGAcjZwaou
OUox17t1h8urZSk3mQG5DqO7p7aAaCZHmPoR/ok2qcVtE/qAwCGQHU04sFBJmCGvOT7ivbekYG0T
lsjryUijbxK18HPYZN4afEu7NdneHALtg0PrmdEJKKms8jwrYxHGBut6QJgJMcUgqk3V5WfWWuo1
UJVDK2d/IsyavhFKNmwHGWTrdHayPSI7YEjFSISUl2muGkyre1K17C1JMNm6CtnVQYrKD8piecbq
L4CkGaP2MWM147f0wgeGWwidrMS7zkiE3UUmIrW2zKB14snwL9u5ajOUekpCloB7/IhUClUuadER
RId4yYYbceccRDrUeKic8YtN2HbEe0yQRXU5jc1GdJbHLJVC9CmC8rkb1DRdCTsEhNG1/TXzIvMJ
DLV110PEArwXWN03lQhSbzyLGOZGyCsKhm6XmwFW16TMYpRSUBD8wvZuYg9uK4o++wR4JfueN3OD
NbzBel6C+byBTttclCmAHbtv5AGuqfmSE1HyTHDIaO+GVk3nKk2QgOG6ht6oBaizDOcPcL5eAIlh
eGoFU/dYEp6wzmnvH5DfFhdAlEBqQ2q/mMfaOCduHd0QNRgyMiZ/yawyd69np7wJZoNM34GQKaYH
5rsBvfnSriOweaA9NqmZErFdTtbb2CHEU+wIX2JNFAhJbN0rU5l8C3QvOPSxm1BUJcU3/Jb9A6Dd
4MupVfWUMsyEIgDkTbbGc+cMFaqBIEGmYfWvtVW130aGwnI3Qc7CxWpDy4FeQsQKASEomE33k7Bw
4xjo2t4FelgEmk34OtpgdlZ4avEMBk73WE/EGHtGn27LIJdr5lsxgPAmQFBTOxeib34HFMRrOITm
Wvnh+OpX1nwsOzRpLjQpPCXhsEN3MF2hSssvcfRy3NhNvE/SFjb4GMwxX9w8sNYvg50EPXDfjz7A
5bE3donlebdIKpPtFKCRGsHfo3wgeTTK8KYuYOV9XlrzbV0oTTpK2LirwXajY4WK44nuON+7s41q
CHbULoQvgPwRplPB0nHr2zhX1O8vLLPyuajC/lQpryU+KY93tsIDNxl+uQEQ0zyGWuiDA1jjFM1B
eqdciKcD7mCyQNqXOo2nc5hG4WVhYUgL+sTbBnmqd6XXoTwzRvmN5CgqYmgUmzaS6XYUTXsjyVJc
yIrJ5OwK7agD6IKQ2NgFYrYinFXsyGlCpS3FeGOJ0YReEsnvSWEEdxDGEM4Q4KyPGSfuApeo3Ms4
1sUuTJClTh05YTMb6XUbJg42eUn4VVT6N00IBLjPMj/a1J3V3IbmCI2wT+HSPTAsJvSqbEN5gVEq
v9Gdz55FEl8QQsuQ6y5xBnT+GdbTsTJIz+w7+3thGdw/JigYJF3tlQpMuS1q9V7lsXjNA7u7TQxR
Xwppuq+hL+oLM3CjJx2AOe8CjjjMYey8O0Kgke6bEEpHj/mWU4bvvmnEhzRl8B5Uc3AYk1bso0Tg
dRAFetjCNNLjbCFmRW8krpseT8fGYZr84LVAzRwintauLLw96gnr7OjEO5aEfB0nI9PvYiwy6sox
OcCGqV5GFycz+jDzjJuEnUCyuEtDGe9V3UZviNBmrtAadndewlsjgBEZgApuMM0W1xJu8TO8OP1i
t3V/k3JpvxoTXTuQDfo4E6YqozVruMImqpaAMxo2k6auDlJsX9Wwbzxz5KDviQ2aCkywotxnXRUd
gSF5LO77ITiiXTRAbIY4Vkmho4Qq+j5axQYwoyFFNRhrAqvs1DKuElUDWfER5eGtzExOeQZ1Qyfk
A3zTfBPmdn1hjGyp/Sqx9lkmmMz3QC8ObiN6hH2ulY6XEygesZ51kr/m8Bf47On8nR8Lwr9GFJqh
HFHlNRGcM4Zn4kRzD9kNXTmuc6Ndoy+3QL1riBpWWuf3MBHMbdWFCWDhyP3qrV48MBPGOaxR/laD
x/6FXRbPwiQWjwWLrJu2bfQjfYJjrkyH1bvLLaRXbtPjxLT84MmtXfOMHmi+MrHYHYwALdc4js33
xl6oBH0VhoBeZ30yhLI/rVH431h2gY8nMm1LGkN9NAPP2NROXvNotx0Gtckwv1bQT9+tMYBxJHIW
r61jDNckTjpEgIzzLq3sfgudAGvzMDrEeFhGiS7Fw6OYq/YLdrbDosFrwMZNZK65sxVsTJ1rnIFp
vcOQ7b3QuqA6yxScEyUHceReYisyGAif7AYYZA2SFNOiZaernNBlPnPpGsjGi/qVRK78qSeMQm+m
oqhq+G4Gv21LmuT90LXWMRGRcZOgtd4hI0ERgjG7X4WBYb8SD1bs8PoWL+QQwPDMtHrA59uf5loT
5A4pBiEnAYIpNObYQmJtYFRPKxSoY8KAbTNHYwzUtpU7dmrpoe011BAZTbg4Ca271G7b7RzLBncq
pOsu7pyBVYakx7hKvBTTkj2gMKKGPZARD5GryY3qPI5J9g0xebHPjS78ap2se3IDI0BjFrKUW8F1
S9pNm4Qol+EmfEFltwqsiqRiuWg51rFn51BPy/Ce3CpkYMipDim7AmsV9v5QrEKFwAtjugffPWXd
uvYG2Z14LTz6TL6S8zgLLuh6EBYGmmH4TKqZSAbBYJ7HHmFoZAdd4JnKoXUkVUyDLMdNoSAXqGbg
RyLYo96m0TQ8mVTMW6vkN8xrzyDQgkzdMyas+q0UsrzF583naHHfZGmfbLsSJNHOKebh+0i87rTq
AIB/mQ3f4Zx28m1WpZmzphpd8mKzbgDnzsborCWi6Wnu5YmADBROTj1VCAYsNV/6Udru0JLzQIxU
sVjU0evgwncz/p0oUy+5adVPaeuKo4UCbbmJ0+gBdSnkdd2P+P4phb9amZRvFcar0xxUak+VgbyN
DWFxac/Cup5se/FiGE73ABm//ULEVOyh2PLJqe3OceZ575MqIFGFVXivpEVIrxb1Z6pKDytE756q
Jsm+aLMk+XFScm6KYMW/or91o2G8ZboI78m4rNCYGyZ842oo12jD/Ed3btuH0qgFBhFjrDZJYKhN
akC9D3s4gYOAvo4pVhGtFwkOg6FPNsOUV5dWHiYXIYE4V2kb6Rtz1tVdwco1hrQ+e88h9cs1Qq7m
tUxN8ay60fumO2Nmc9yPxSYpAw8+RK9A0BFgc4lbm60WsNvotm90/5QopiajMRGwNzXi5HUyPE2i
ru7MmSdF40yevuRM9I+MM8VX6fnYtgmkie4srqw77A0KDWIP8Q08ulTgqhJURNOK1LUhxbqb1a9V
TITD1hIdRApIkwKNLWvexw6hCwFFCaHIU81SyM0yilcTJ8YtP7b/PEiP31DoRSiYYEE/erOQ8BVh
gLF89VxuB2QC18Q9z28i1BiwB5XiuAnNFtqWHansoRBtPO4y18qeR4fYF8ANGcRqHVXfgDIEOXbJ
PBd7r6LV3QSmTR0HvZsUD6/HAIB7OiQMooLlTEz1hK2glyblpfSC6sxoIBhH7N5LUjVy46meD/4U
OTCQAtOdsLQk4LgSTYFxK2wm0seh7EdNXKRKniIk8hMqx6L1EKZW4GfhIMliIaVr7ufKBCw7LIC7
GQT/CnciChPDhfcD1y/I4BwWbnJitBAIcKDo9lobD2XluP1jEDTZDTSn6YH43/ZUpoA1BwPB41C5
4JyndmBKT+cFw8LJx6saG8S555e6CkgJmdbuBGF1JQYYyxkGv2eJr5M8apv0nr4j3jDsTfs6pE8l
JtBEkVY3aYpaWTcq35Kq49U3ONKnmyqZRipCURSH3u4FFKIgcy94kgrKwqAobyFxhLe9b1Wvnmio
5LGmex9xXONwkpxNz4Ujs4gFcu4RyNPr+yxX4+0c0iE24wyThOPJf2wqf8GPR/pRd1xxjLGirXCw
249Enaab0JrsdyOW5iaXxdYaUMiKHqkuJYq/E2bx6lazR+BaO+4Hu28L9qPIW3DS+J9jN7YYNTrj
0HmtPiV2sqj4dApHTtZjejGRZXuJuwN+34T7n3HxPF/hYUWLXjj9RUtKwmOBL5byl8faF8ku7+6w
sANUZX+gpEVT66FoGIaivSjgLV9MUeSeRMIoi4eOaHzgVml0zmCDE/ajLZPkpnqGf9T5M4fl2M/X
Pk7XD0Aew7tIzOIiRdy51SEx7RUZwOusqcm+ngBTEu6Av1UEwdovY94VsusrD7LslYwd47OaLeKE
HGmOFxG73Z1rtOUuzwRG1pbC/VublgXxF0AISarLPpi0ByUaesLoydIrjI80jjjkFUsN/ywIF56P
M1+xtXLYK3EG2OyXfeXTaVdIGX3CaDZeGGTPnu92YMihXE0KsrxfyJyGymnzs9eZpoWGip4Jc4sG
Qss2H86w0TZgI6teB1siIr5cFYfwWs30JCrXevGow3BcRNhpzIjbCN3QFufPrdLF954wl85R3kZM
LNatoUA+LgLk+MiiKgIafRolmA/I4UvqiEBttG79RZpcbZSBRkbk3vRmeezsaSDrLY8yYw/yoF8b
Y7zYVHL0tgOP7oU8lVg3eRlnXziE513QIlDimpcP7WjgWOo01bwF4MpyA5y6DG/WGiw4uZFIECgz
UsvaRDzzqaj7qoOo5ZKQIskt2Up+9oWcwf7d45m+rgKvvo4io8FYYsEP9xHIt4ZpoKQ1y13Dobuq
kzJ8JugAd4ppsxXaQuXw7nvHDS+lgnBRxlOMhYYQsP1gwpXq2BZsRjEyMHEBZ6s6ax7ZWzh0jWh/
e9OJj80o3KPmYttCrWKj0Xnsy8FOhSwUOtMAl9F7C6jetUZ/T9vcrss0qIHgy+kGB4j8qltR3mvd
zWfD0O4TC1MApXUwd9OK4EZEZ5qAkXbkw174vWl+n5FRbcwItA+Cbu82dcT4aBtV+4Z8RxNFF5fd
uix4/mPrKfg0EcEja3oeQOY++4J1FmTtI9q0VuwMHZvBHqTRdMHaj99gaqoyI8V46G+63JXHNAxg
ziLjqoZVN0puCt8G1x6RtHNTFUVwSKNkvhdJqU+mW7kHs+bdUaZIyPqo8MzHZcWCbSGD0F5Meljp
NlYnRV3OjiiZxJXWoTiD0LTWJHF5h2JiL9aUALpXJZ/pNpTlya2VesiMFg5qbvkd3GQ8OR/54MjP
wJj1vTNn2R63rrNjMfLhaXs+DlDf9mD77Ssx+dE5sN3xVLZZufezGg9o2H4ZhkmSCjPx6TjHRb3G
dxXRxRYpqQJleGqyYuEoWXF/zrNJfU62nLc6svtLVfo8o4joqhe3ndfe4DVVUDLs8LqDL//k4Oq6
S4eifK7lRLs0WMmyRyBHDxmgNYlDWwXB3ioIaAISt8yjm+Sa94tmPtDiLjbqaa1Ky7wldGXYo/OP
wCcHMIKwE45r8iqch9E0k02L4RemjoxeMxWoLy4Pj44dHiA1YeW0eDSj4d4mZXElRqa2u8HLI4KW
8GNo4J15eRlUXrMbOiNYRZUdXWhai52aJ3LK2Lu82aZhXUVFyPDP1Um/SSMyunnc3GcMkT8YEkTE
9NW9aej3Caaw+wjoTl57M5sUpNtzjIkUPTylRZWAS1k0kcMTzRu2nxjv3WfnVkQvrkefleQ3neDO
eHUlY1MY0xFZZVRGDfkAfbeZCAPrlxOTkwo0r5vvxkrV3yNOpFeyPqzrMhinTeKyWayV32Wrwact
6ttRN1sF3LOD0WWF5q6PHevVKIRT7eqCaV/HzmVT0lk+IQblfFUGzPjZa0N8qgje3KnJX2w96I9a
yY6Ko6j46UfD2nRJpsgQZObKdSSKQ2ZXcHwbaXeXXQFK0K9MmIqqb8TWq7RT3LWoMRgRg0hFPopR
xytCGNaxJFhsrbtyXo1wuU5ti1sBcWZGQK0bPOUEOKGl6zlKeHwVw8bWXXTqQbO8YSSFTlU7ZExO
Jn62VVE0aif9Pn4h4BdZZYU9Kxhb4s+rrgnPtQyLl2rwzZ0aGJxEDKbXnEWfsUzXls/xxKQA1P3U
QOgiGYsvRTFysFUoH8fYJhYIIoX4KIF2XEAzhBqBwJIgvmLZMZOtRpmD6OlIfn3pHDlOUlqr5ajM
Gh3cWlPYfIvMbDjSeQY3Ua9z7Er1hI4qAvE93xnGiK1pHBUz3aYCjUPG42CcJzakrI96igOMr2Z7
CLM+ewN2OD/F0B4oOMf4W1AMGRRg9FcbEYJ5ChyerRyGhFYRUbU3nKFLdwxZStxQLblpG8w81fdY
cwWTV234VBMtiOSZ2O5xpzKKXPLkQ0IvZvfKpV9+lKPT1Ps4lDOZX6ZFtBHHzTqJdHLna3/5Ee0Z
iohdpbTDCsLqGRBYsojKmmgjQy57YpkJis8LfNlyiuOXwc0Y8XRl+mCHwbjO87Y600bRePb1Ym0m
ijEhbg+0xL5yVd5vpFnYu8mAvcEqmqd64vawlGagUivwQEWPCq0gEgVuhdp0wYDTg7Y7eseQS0Eb
D54io9w0cGzjKiFQK2mCW7zK3Hhehk8xb8kPAGR2Zskw7/M6KrbhPPb7ORslCTMTTvyW/BZhSzDp
payfROpYW489xSYx0ngHQYbLD4vp2icVcs3Nj+otc/z7vo0ZaDESoM0S/jYr/AlCKTSKxCauHTAm
rXtSoffMkpBDvyPQgUG5hyUKzIdNDOs19bbxhKoVHlKbQaTrI3zhg+soa9vqYIF2R6F9P7fYOkJh
NFekb3gHlvbqODH33XeOU3CKtDaFVyEPAMC6aFWGkdzXYMSJtmvzbl0Iy433kK1cdzWJ2CZ4gwC0
9GZc5rhVZ6gznnbaQbwsxoZZsyZDFR/VleGllBJDUXnvKcxHBN1Cpe9qZPV3UVTMMDdtVRnTtT+z
jNiXlNjdPghFxVNY49VR8NdO1u9V85B54aVJdOWjW4lmQs/AfBAUajqNawOQ6InoDP8q783gQlHy
fA5TW5wL6RrndChrALOtab/gPLNOWWI796p0BdbAwXhWvRtvVCDrjZgd40At4x6dnEhD+gcyf9Kh
D/cTJtuz4dr1MxLVGpttVjH0gsNzqYWRXbRwV+99PXubEi721nfm6R4aiU3Dm5YbOffzurX8dsOA
L93ZZJ+tAipEFIptOhzaxMTep2binAwJBj4mC5q1U3rRRao/Gi3Sa8gRHAZG1BhbI/f7m7GX0+XM
/uk90dp5EklWX7SN8G91PX+v2cDZK2XI+jZUBqrTsSKWfI0o291NNQkCUobTszOr+jWfDfMLT+z9
TKz0OQd2Pq7iUWaE5mQW8MA8Yl48uCDTjwlIhZPuQR+inHBmk/mXKI8Qeig/5jmynxFHOh9isLgA
AVK6tzyIkabYIWYxj7r0KMqEsJqYuBbhMLRe1VNk7xPkcc997Zt76TbjVubBa1pckOVZAP+useuF
U03CeTySotZVfU1RPfaXU6fdB2tM+nMSN9OZarR7STD6nmztUHyZIY3NJsWHWq6tREnGx43A8Btm
pywH+Cuqqvzo4YfvqgGpT5310Y5Fe3kYIC1tII6SfVeHNKVjX/UJndlAZ8Ag8pg4Dgg57mECK/Tc
7AxMhk9FhDp3BZkW1Gkppk1tt9NGJ0F3Z5laHpVvcnhlutk1Ag2q42vno/WTAfJcuAyg4ojHB+1y
brGCIhBvipoJ4Ho77Rl0Z7tlj3xZ9iKEWe+mnHTLYZESnL5C9+i9G5NB9IjZqddxyMY7wfhxo2of
vY4dme6dnUTqq7I6/9n1/eizHITREclIGpDLWb9X+OH2k+m4S8+kLhryD3fKbCXq5thAC669vdEj
kuJUjsv7OWhRBptZ82znhNRgqcXQrgCJ/u+5wOJdExG/9fFrvOF0kDeUqNTM7gx4fXSct9939Uvs
t/4sTn+XCDR/+88fgWW//N+/PRQMX7L//Ckq/Oe/8bf9Z3Hznn02v/5HP/0d/t1/vO7mvX3/6f9s
f9ep3nWf9XT+bLq0/f3f5x0u/+W/+of/6/NfUbualr0IJP97revFez295+8/MXT+/nf+oXQlLRyA
GfBbBBWOA6vsn94u9ZtyLEcIaifkBr//yT+Urpb4jXgryV6eabS3qB7+6e2S7m+OhTAVZSqFr+Xa
/47Q1XT/iwABORIiUN8mRZBMc7RNPwsQEny3MknCfB8J+ViOTBaH7kJ47fBQ0IXu0yAt90M9129y
marjxs1gBe8IRf0oVDLcuCjxLKZ2gY1voK0eR3k1R966SVLJ+Lt560rPuHLopzwZt1dTMrI+L5xt
Jl8CvzP3/STVusbWzwRJPwi2OtveHSBA+kV7Mqehu2lg7c5Fgv+0IeS1NnOSxYkthJK4cUoXznbn
wRI3h3jnMV4Ezx+4l61QRLeFBR1DCnbUYdoJrG3MN43vZtth9DZ8Nuum6T4Nn9im0s7J2O1auYKf
YmN46MeVM06EfRtK7vKRIUXt2ARYWk7zLgCWVKqYr42mPnftIA5lsRCuiynak4jIM9VBvGFYz22d
KeaA6WlwzfyW2LNinQKd3sjEHw+Mnp4asZg3u01WPzalfMC/mm485sgDTJJVxTAVJW53bWuFUaV2
TgH056q6ZdHIjHRUt9JhDGbBLWjf+xrMQBM6JBq1xSEp0CvOFWV8nrg7/o0vNQWMhQfI15WVgO/2
8YHn13YE0oWd11LAOBvDUBaxcrRwI0wYe96LnuobnPLQ+y9+NB6o6PDvOPkmI9d655cuXZqbv5hA
5uJUXrEFICECUSTfVYU4saQ7DiTfe/LsaN/fgvYie1rF1XpQ1k4xY4IIkpxsLARp5Y67GovXaERv
QFDY/jEiKv1bk1irg6q7zyAmjZDXJqOZxiUeUVg05oCqXxvfMkNeKju9GicxQfCBKZZQqenAfIji
Ex/8o7bM56JO0ksDCwVdL3/okuMl8Oc2S4AN+RZ67ZQlm5h8PwCk48ePruTMBIRm5A4bnb2XXUYA
YQy4Z74IcYszXZiOroxute+QZlB7D61KXh3b7xEn10coxt+bQMZYy+vv6guwMqmi+AcThqQkAWwZ
ih9LxtorMJU0mVITfziT+qX8g+m1t7FbvfdRdBdF/mU6x/OhA+4bmOzHZ9KE0GtVWx8j84pI1K+c
X27g6zfYqOdyhZc+3jQGNUKQ5AcY+2o1R9WNYdXTqnG6/ZSycLMW4rpQFHDdXVrW5Qpn+Was0hA6
QbXyAvVtaNN+pwzUHwqtTknABGN8E3dVMG2CVu1ggBMdyZYUxwiV2Pw4RPaJQFLAezq/9ZgkrNGC
XeYjt1OfviFKTA6IttnOMIdaNXV8iq0WaKrh3PlMLnrb+0qD6BoZI2Onsd2mnCW7ajbpJ6p6YBnC
mqfC9WW2Fh+s/FJwCh9VFn6mKmweIUsC9wajSC9c7wkoq1aJQNqLga+lQXKDndsRsh7X3YNlG3jC
ZkUkPB3WelqIjfXCbqRqutfpo2eK8noQ1NR99152RXEKhuo4LYA5RiP1NaXEzoA9Ny0QOthBzjFc
wHQ2hLpqQdU5C7SuW/B1PRw7xVV/qr3u3CyIu3qB3eUT2LsG/l1gtPkFsCGQeEV3gbuyv0CN1xz7
GnBeRQzlVtVGdags1EQLXg/jK2u/4TVYwHsVBL7JrO6TLH3O7LlFFgW9pZuFw6ZCHPJBx89l314G
CfmN8NjE9VBpFtC2/NTFqee22MGS6YDdug94d5+aIDxJWTI0ddHhogAQW0lDxpx2LKGfARcMMJzv
S9Xd9JnbXWV8lCtvLh16QqIpBq9mq+YxLx5b29pZPeYBu0OubOuyOzg+cU0ViLWRdPGjxym2qnn4
3Y6mONb1dO+nujs2+YnJhYviqQ6P3QJQTG1Qih5MRW+BK4YLZtFE2RUu4MWhPGls7etkoGLVC5yR
iQ+sJZ4fbGMJOFoQjjIkqaFoeqpA0m3Xrf0hVfpADt6LMyZi3zchoONc3lc3Hd4LKLJGtcps9TJ0
yZmIRXYKjVevWngGWvgvbWx+s4R/rEsipFipw4BwOqKnkPxEFJnkn7OiRu7y0fIsYETEknWe72W+
vDCh3PDRsIQGmPGgkx+84KbwqwgMWvCRxFDpkS0voHTvK3bemAPGG0nG+wq13g6KV7nHfcEshsgE
Trlyy6NwXqJxniSt6L6bLA5H5HqGWxN4MZRfddx9UR8yCr4si5Cgmyh7zSr/nrYBZyBKEZnXKeUp
Gz3IyXccTeiz8SMyT/6y2fxvHKFfxsm8BygIVWy0HzV7Nv60vOeJV2wKzWD9xmr1a1RDxBGls0tL
uDCNEOvJf8mJpiWOr103ODfXLoHJWWFzuJXvniiebcN8L0uwyKi9MMTO+JOvgCmf8g4p1Uz+YBFx
/Q/TjMigum/M4xBmV27/oiJ1E0xg4PsU6FElk60L23fVte6X0mmKOIFVecxyUy8BxjphPx/m8zmV
wZJ09H+pO5PexrG0S/+Vb9U7JkheXg7onSRSs2R5tjeEIxzJmbych1/fj6KyC1kF1OIDuoHuWqgi
EA6kQ6bI977nnOdMkLiMlLJIY/jkcwxVW0Pi09kmrTT419tp7KBoTqSOBzYE7s9ClrdC9hbYpDzD
a4ve2Qj6iDAPrxeEFhBSHj9lLvaIQmEKbJo32MOGPX3VYwtci4KOADeBWg1quNIHlATcOzHwaOU7
dzQTHhEnzgxuUtPH6dasaYBcQoDkcdpZ60HnSGaJTMG4akhbGMUPzJJuCUUvceZjmpQ3jj0ja4tu
m8S/wmZieVPPhyTlyd+NGk2qVnXVxroD9XJvhmyxkaJ7nTSdbi4XyBTSzuBznqQ7XLjHsNIucVzQ
7ZizpRloF9sABQpXNJNeokE7ZNQdpQa4oW4Yx9U4OORHp2QnhqlYxyr+SL2OjzXHHLqCT3m4bHI+
9F2Un2CmDBzBvJul1I8QXs29nkBujCZel258mz0aSHAvcugUPH0r7RfDYuVKQcBsmXyIFvenQXZs
7VJc8UM+iFbFgVOF0bqCPx/LX5ZLPX0N8JV22CoPyrR9bno32zNVQ3R1B0CxbnqguoZygb7CI6PH
hJ9Fe8bWcOtsI6QcVDN2YSUkh6I9NazOUzw9OREN3+TWeRm0J8cj+6/lzbdGGTprJ/exdd+hGGhc
ZSELyCz8M/UWGgcohvXiX824LIEq5D6yJFClzHl10i+tnygnpilvrqAg9g5ApZlerAVleI6dkx2q
4UnpKZwnB8B/p7R9ylnzAwv6bsruqzeqwEnzY1UqMLqGI8PRfWqYREbdK4bRDa3iSEwNycd7AXJx
sFh0rsTovuBYNNap0ulq580L4/wxnckh5DfdZt8F+OwuufOSM1wj9kc7apF+jCMf2KIvE/yF80Yr
qbacSxWI9zgBGJX/inMum8oFyENWrT3XofLruWcdhRC4mcDgx3M/H9t6xEqfqb2g/ndX2svJvXsJ
qL9JN6R4Mab1VkAdzysjcryPSIV3S1BKs3qttPl5kZU4yVj+qXvFjHiUXPJsTndVOJubqIhAFYOg
6IUVg+ElftwuuXoGeGvL+uy1p1BN7r3TakdaF1dchotNt/OPZMyboxvx/M9jrdsoqJ/bjtovzGYy
fOj0bMNJPt9Ce2Nnhd9iR1y3OFrhGB/mssHIQoFfMOXhIW5NdUusm958N6FWHaehyU/D/SUtg9Ax
0CWSOMdAFhkHqizeC+E2/iiMHNSRiHHb0jJVucYH4bvko030W1hjc2kXqjp0bC1AxBi/2ZMvN4fD
DZUQ8bKPuF6zmaVMbWQPZslJpMo5zVPvy251obs3k/rsQ7ds10p4xS7GEA38uaC3buouI6hTirT4
XPdoDShmlc4wGmenkP4TtqR01QxWLh7bjfWGQvmOI2l+ruM+fe5ZtkpiwkOkaJxeiprhiE2foTif
RYa60Cl4Q1lLj3VhMtxo+g989CMGD0x8eqdr58pxdO4I7m7qUQ8WSHlopklzXEx6d8gxTK/eND03
cbmzUKWedXaIl6XUuM7hI8Ruy6KPvGHAA5ci49HDnsOmyV9c7XOpvIdShuaDTPslYK/GPTo2dmgX
BQYUjB4NzWrBvRaSq1h+53bl7m2Te0s1qrOW0ASbVA1nQkknVlW0D7Fr19vKVLYfx5GDm7vqKL9w
xSca2KOp7Rk1syuIYp6VSjP9fokURj1mJpsf8m7E9bW1rM4XThUFXcdImsnfl5+CbZks1F2H+TMF
lOy7VSvrnyz/+AqveeUk4gULl9i+J/PyuEwmXawiXlfSGp+tyTC3bKcZbnQqChOvZB8tY2+LZv9J
3ZkFeLFyz0mhuxunnN/yQfcuRu3toCnIwGnaG6yR652Jyhnziqp9yBU7WQ/7/dlcQOpZYMic2ROP
3v0lGTEmgW0zlcRCzdIYQwEW18il1KCVvAe0+Z0i45jmWfxqJEa8oZ9F7uWQFm+DpHBSeUd9kObR
wwNM02MX7aY8ZehDE0XGcPPAAZx3iyJ2fPBOKJJ0b5ND9dEwP4AdQ0VBHdhOqTMzO+PMCo3oVCfV
FzFz94zB9wzBUDx1hBDX7EGh83JtbMvaEHskbPhVmfbEbUr/6hxug4JzEgjg0F/MaTjCHUh3kjre
JuMGR9QYi7NVDVe7WbD1ssfA8qN/1I72zjTrfLcpBvfM4u6QT/ZWjcqkSYKHAVqesUkosfNVvTR+
T/fwWt3JkVOokm1ugTLXS70+jhqshCFR5qfHOU9N0vlBKOB+TMdQjohW+niItFvV0+jeTFtiY/Zz
YS/TY+2+lMaBrd10qdxyvlQJzjbBgHoZxxtb/AImYOJTSwQIKjG8NzMfb1FsqV9yLg8e79N7bEc+
RinqOuJ8ZLJkwPDo8gGHV6nzoDonKCYdEms0qzOIBOYb4A47nhP6JWbOtEV9g/ym7dXUv1JK4wae
RdOCE+oFhsfI4APUvMbobB/UluqF1A88sm0qUapuE3pR8chm51jq1IKkivW7USwmMQPiEuOAQZ1P
VPxAdmigpG3lwBSbYT1wF3p2LGzTFmaD9/SeL4Ff/NOM9d1c5cZ3k3KEHbT0Ut21E+GZg6/ZiQJ1
kcyvkdbRugkOyZ9w2dwfC2oX8i2tcjM5wbtz+DlT8RXZ/SYp7Io3LMSqzwTAvqsSO6GKtz5qmgt1
KtHj3ftZTTcJwfZP0U+b+heuSOvdasspcKsp59lcsczIACF3Wh4sQOxOvWXU7JOpwVTukmw0M6qv
YPGz1bykeYBB/8OUMXGPMt2GUzps9VYGE7exE7bvmqKeaqcVTfTSQ0RflW72MZSlgQ7q9lu6JaO1
MJHLhrpjv0vg5orAmh9ryk7qaMvUN75S4sYRWNoaJ3xvN+cy8cdsNnZM8uPWrBTvCIZQim8Kp8tO
d58C6Lv0Ppk/sTaIHxeGQtq5GICN6o5C1cSWmzBJ3Sbkpp0nJz1usy3RzDRoaFBfRQXOTEeAGSbM
au/FrKzVZFpUNvUVVuq5nPaVF126iW0ck8wpN7McHA33Q3dis+BaeJ3KKaZCpc52baLFD8IpjqqI
XxPCV1vHzHfoMck1dGvmaNc5dabV0Dgmi42qwUrapHzW2JzENRt2vF/yoaEX7KQL+6GdNfUwsmZD
F/TErh9NDGRVUmwZ32juwYe8GmkxvYz23QlFyNpdTM+XTR8G7jyl2zossezMQnvBXvJCoSd8Ol10
vpLU44pshrpbePGuY7JfRSwxj1oqJtYAmz7SAC6HRkUel+pXAscMi7TtVUh+2z63WgS5eV6PePIv
xPFMNjmdCHCrSLY+Ool/K2uOGp5oP8X/xgMmvdsn3ROYGvQrmfOgpxumS5JVyB4TB37SvWBj2tfR
9A7OO32tS/xzXdFLgHOthwfbhn5NzU7VpovvphrbwNYO0jnMfPdukeRIXjULxCZpVX7VX2LTfIsz
QRtmDFg37y5eXZfsj7ClL7plPLb1BwBkE6KrXfpKt7Tj75fm/qulkhRgjkOzFR/GKLNzzMaGhWo1
8hTiQkBTeYrxlPcRexMcnmfoCw5+RRaKwGVjiiQJPCrFdzN0sbHmsiB/Jlo9MMvaCyg13Pf4U1mf
kOWCP8ZR27G7XYOqNRdFfphF4fFNDmTvU/1b8+x5X/X6WzFS71j1ieJo6T7lQ3KYlsm49oIeGTNa
1i5RDgitWVXsQrt7sPJuZH6jnpsPz75urZ/4H+YHBXJ2XXo8eufWqILecKqLuOvET5nlkMWgSAJe
BUbLznvrjYZqSzPaNp1OXbveipPqkZtmSVxCK+ir5n8rFB+xQVpLT9bcZf69kLfTvzuc1IVS3XHW
uTGla5BZrKExGeFF9oT9I2S5QlGTwgaQiz39r+Ze2INzJPPOVzGurykvg71VtJ9mVw+Bk1n2uuzG
H0Qiym1VTpT/asZWzjSUO3hfV6MO19m8XzVeWuuvbNFUDnc2s+lWJZ2ysqweVk9Jco4ET/fmkbhc
lngNEDzcueXgbMsWsHxs1AExCkijNAcTV5p1XxTssLEAfBqR+rGkw37xSvEoUTx808mZ2J1D1ndT
UOfcsaq2YR3ldT8oMWuwXJX9yZuB2oxd1Z0K9wm41Cbs8TIadngthnY4WB4HMaCNdZBZNV2psmY8
wZx1GmLOyA2SK/6tOTtw36c6PKdcb4IZEKz0Vd3UNqeM6gFf6fDouSU797q5jk4/XGOudH5i5hrH
P8dcJ3lAUpw2ttnGZ3an8lTL3Tixte3TatzOifiULAfOM0rw03cUOsWuFLReJ/EUZHoNhcwul8CM
Qpvc4dZb8j/xPEJ/GLR+K6Op3GqenJ4FHjdVjdVTbY/PrPPKp7nyDoi4U6A8baC7i4m5MNWTs2Ay
hDHFpJFGE062ifUAJodPDhA+xrhvs0j7ExKmc8NRY22wSRnY+fjtHFee3xkunOopjAOMlvUupN7j
o1vevWkU5+j+LVNzAHsifvn9Yo6ubx6LgkKqKKXZ2hiV2MwjgzNFubAXonkhyNR3J5XTq5qx2kB5
hc82GU53sAflrM2O4ziXiI8cMG6U02eXIgT1Y0IMWfLsKu6D9O9fdbSPEQmKdk5qXzKdlh17zmGI
2ouzzZb+1ZtJ+tQIIk/2D7gUUGS9qH9gRF/nkh8f1jX3LVeRsWLoLs/o4eg4I0egqXzznLw9sSdt
t/QtPC+aNh/w0mHXr/VraEd1YCdBSgLwpVgeZ5SdCyEfbWWnWcuWG8oQ/7o0KI0q3shsCfe5G1Ke
Q0t3IJygxXOzacaEJ54xH7tQUWYuqutcVhq3X/vkgJhBmJ/cdaibu4qUwoHNEF4TbB58wj5TQGA3
XNA/aEsbrzpk/TAfj87gZNe4V82lGxqMmITVdqCn1JYLBjK0gb6egre3Z9OmObbS1xrG9CAi5uNb
07KfspQC7dHz3pfS+OwwIINzoze6t5xTVBdvS1LGDCLOjhabX2jU0c0aQ0xfd0PdOESHolDi3Yui
FYqF1cEfEdmTuLer/X4ZY/IWYGkMn56zYzYxC0Zx9t0VwLUWMV5ttwYhTYIWE3XzZ5qoQ9yLp7Z0
XthnD5e46uSOhe68NzJKcsgL+Iyl3FIsi7J7rd4M9ZxdPeB5NOTN+YVw8lFZtbWTE+vCDjYrx4B3
N/KSY1JAY3OpmTtaMeMTxwuM8rzp1T0WhKuYNukm39s1NwJ9TLUdNpp7FXgxrXFCBHJMqZHR6HRk
OXI3EnC7VhPxrobMJx8EriCVtLd+hmC79Om7IdP4JGkdLTTBQw7v05qm4GI3MbJdwhJXnXV2nYm5
vpdny/y0YOJsnUx/DpPZesxtrqQEqeCkNTjwsaygTuoaa5xpouTR6ggST5Lnz9BQiRThFoObvaYO
jkNNpAL4QNZqKKb50dbTMIiQ4jBrsXaS3QhITnulr0TbxdTTw+esow1pyASqIYDrOFWHiVrUL3M+
kfXlIVnW6P+3hecXvqR7X0NeXe2JqgKRta+UB1a+FdFXn5hau8H5UuzHfmAGGY2T22uPelXa+1oZ
2hH/ONBANEVbMvv1RHl0E/HAa3HoaG52sPW+D8KhBUjogghNzDv0d2gvJD7ELcF67DTUTy9Ulb9U
I6OfC6kxyXBdUFUcnxvDfCDRlu/yPru3UqXhPixrH00gyDCbkMioPmmX09ZVNRj7zGNLrPRxw+/m
dRnCuGXfh0OrpqUc+ORWG+nKymoSL2Y3cycQ5I0hSmAtS+XOmd0rYXJakmd3gMJomhdclNZe40GK
4SnPA9p4vz08JVkePTeG2girVjdc59oTR4tpze4bLaAG5cg1HWMP5lbBerNqemNjMkluaFGPNyDd
s2kliMywPStQs+6TiluRTICkR1th2n+PlKmqTB+eHWg17FfpKcHbR7CQ0uRdYnnHqpTRhagwT2SA
UkGoDUNQzT3/rXBUxzYnJ0HEnn3RVHFnLRayPChD2yzusLqRYuCaDXnopOkraP6ZQJn8+X/F/XFO
ftKaUP3Z/bv94++ukv+vPCLsCTBo/GePyOGLfNN//Y+vQv3P/zp+tXGRNP/iF/nH3//LL2L/wZPB
FZ5hGMRH4Z390y8i/sD4IWFI6Db/d6f6/u86PCH/MMCiocO5JKtA/oKZ+IsFLMw/TMeGZ2Lh59Ux
oBj/HcOIda90+hsaRDMNy7EkuIp/g5KUJhQqkB/LtjEnM5Bga19rK77f4ZPhoix6gHwLVOSnm0vq
wvsho0ZEq5FOpyHcVxHPWvbc8kIyiRWeZuh+OaX6PhcVk7gbcrRPTbdwaDmZpsBzJip6YzISAos1
J16Ul7rq5n1hOtxKiZQ82Sx4dmY7OnQI2JxwqQs/Gb2ZvUme8gcoL+C1WySo3HX6A05Xb18uTFoE
VAu/QKI/FAlrM1UlxodneMPJSUwaRa158KjHvoNVXe7SVIlnBalYu3wbx6g27vb27CfBWnFJSuzW
hE0cYkMFoN9AagNpkFKrHsltazAW85CWYk6P1fOytNM1UwVBf0o6tjNlThROZJRUa/m7VnZE5xwk
wJkHD40OLvHF1E4m1Pm6Oy8LPjk5qZm2Vjvewy8RWySNBBRnJg+ZE8/PfUYQ6NhGLdW/1hwzDcJi
4+xl5GZ3KRs82LHJHbrSSGnL1FE/LGQ2tqRmzSnL6/y0q8XGAwj/q0rL7A1lqPgZErPycdGY7zPq
0yuSEVtCJy/ipyX3+g4KJBbkTU9BRRTEDhbhFeFWrECECQjzaFpBV3InQ0vb2GERPzRSEv+KvM56
xfY8duTHDHkjUDBecR9PLya5LZLwGg3AWAy/0KUcWo5F0/ltM2k75kvzJpwhjGgf6s3HQRnTRcsr
Vm9Dloublpfw6F2vVtFLAZXq3sxKNGm9sJQ1kIqiOtzEcCRpZqnjB2kWJrtr6BWriskbkdvReBpx
X1Zrk8juEaO5xB9YK4KsqV599enUI/lSaZ+sOUDPz2V0rzcic4ocojD/dDw0fWry7taGwpMoJEbM
f97gaoh9/APmo2O34Zenk09BsJQ4eotEphu7YBg4adC/HqTT4QiF1GxANINpDR7BNs7LrGjd88Lk
50S0zie6iYsI9n2O/bXBTsAQhay4SjLIE9uWg8CvUGrkw+cse3UGJdxNX6fmLwuQH6UgkazqTUOd
bL+a7FHnXWKLM//A8eyKDXUDCA5ublZ3AQc3KG30w5114bjWg005U7bpR3eJvnpIok/l1KF2C6Vx
GupkW5p+yiXD6d5Jmj/Hua72WpfAFO6KJWo2dXQnM2t6yKJjdphwjNzzHgd7oOSDmahlZAsnzCd9
2T3SgEKlyd3x/jppafQV11X/mRGOPhkq5MFrEUfMGzKrJXnPb8oxkOHEEptiTTEBb/pYjcYxzJPC
XWHgdreWN7FjnG2vh2OdWuImyS+dcw2aNdkYLXHWPO/FN8tf91fiWcj2WsbeHjE9aR7s1OxPwFmx
VUeNxqHQMmbrk3iLmFZa0liXhZ27XxGhujoZTdAm2v4n65KB0F6EZCl0QSFjJ3Zhav4ue4Cf2kO0
ao0pArsT5i0OlDT1LfajDaGmeMJ23cCqZt7DaRG35VHlBHI3eR3WTeDqs5nvh3sMcxCLIryi6XXO
mdZplR/mnf6F9Sl6LZre42rQXZqL8ttCMfF6wJsNStaSQQ3aKuVwW5Zv7gh2GOMivoS+B86gNPY8
FZU8S+3SFQFS4pkIIYfLFkcfZIVsZybY5o2hrTcqCk2f8tDGR+pJznR0hjs7mqwPkUIeWGW5HLYq
WsQG4o51nXtAGLGWTOdhwdSfuSxmrYI+O+FF6nHkeju1Zq9dajm6T/UcOierZ+UsPYJ+op+jpyjl
K+9+Mxr3oP6ww8fQtCvjWtvWAI5pQsKm6FlhcaWFRwAgMkmwQN0hoE1LULWpO02evbpx5UaYtfiY
rZnVLApgfRin7jZZZX+wQhKwq7KVMZ+P3hLPPKans7GY1qeOu/xl0VW7crwuo6W9tvW3Oaek4g5N
5EeQTvAf81QaYoueUF5lkmCLsUaDAGwGptaXcOo2ZdONa1aJ01maOQc1j1xDUNqQr+4QDOdWTMI5
5Q17dLvN2Fg3i/YY5lNLk1cmiwtkxvHaxUN7a0Gbkx9qtU0In+UlZMQLDAgq42pRcfNLlyKJaWod
Figijb3v+1peuoyM9UqnIW0NKZrVmWojP+LGgRLVlxfK94Y3k8LTAMS8/jAlKvpQ88g5GVGf4i00
Sx2Re0vSRl10tskeAMJueBJDVV5it5t8Eorzstb5s5VsRfRk1V2Ci8eq2EbV7rifvbhid0KOEJZZ
HWVfJp+3ZkXHa3Rd6owUUNMnKUsWgnRRYwuozw2GksaNxgOVOoJDEFO+p+n9Fu7juLdVXfxElk+A
lUTZqVAas28Rq6Bb9PRAvzpupghLKvHnZt3GyXJI7otARhvtQRK82Wpu6Dy3Kf16pPTFbilmbcMt
iH628x0THetGuUdwsPxpaYlesJ5wTt5iRv9A9/1lXv4/Zpr+j2Pz/4uuaQZOBsT/PBEfv5oSr3b2
r77pf/ytv+Zg9w8pTUBkpklEBncyEMK/OjGsPzA+3zGHzv0FDvA/52DD/cOSLI5J0vENOPytf87B
hvGHdEzDA5HICGsa9n+vE+POZfs7Ic8GS+eYEv82c5cr3H9rorDRQZXD4o+boyQzPl/tMPsTuZXj
IhYCeEYtNS7CfhJL/l5bXbP627v11yXz9yIMOlHvxux/+Q5sDgeGRBmwAfWZv//8bxDGKJZiscFx
+F1VsQDq67WsJ/scWpgls5jCg6lz+Uhl/eeMbLN33dHYNo591O82bTUgJmtpS0dsKr/SQhIX1M1y
E7b5eYot86wkxmynzgooZpHcxh0eFCki0IeMsIHjeL8qB12vUPnIDeMlKY3+w0u7t5QPye3+C55z
yw4Fiei/7lxjGYoVN90ganLznVsfJIcnS7FYVsV0ICbW035jrAvu/8CGkm/bGN5nTjSXqiBlIxNK
vkQdHyrgf5Zs5D6R9SMd4EsQ2VAI6yg620KtF1EaezEO+fH3C92QFJON3o5q6D9FOwRDa35X+a6B
AjOJH22+S3LL9WX8RYFatFF2ZW96N+n8pk8fe2kDV2Xl0MwYtEqWP0YGoYWY76ttWs4BfAKud0/S
VVYMxJSYlRp11zmwWpFoUutJn0/gJHAGGM7CmiDj1iiqYBTY26DHQ0zU6NsGWrozWuOQYRUyGKDH
HB8y2gcFBKDwukj3eRBIrAiMZvfcVUGcvBhrgweR8NCJFkmXkLnTQ9Lc2T3WnlobCPcdBlwqWxjI
kuuCUsHm6ATUJ432lcPmTI3sTvN7GtR4GDgb0JH2Grm0JbBt3uCj5o6uqHrLJ3l0MKJC10MExfWw
JkCI7e+i2w0P525mEkc0ViX37tgRIyzp8mscXdD+LN4wOT+A02voc6DOWyaRXGsDX4R/GvWh6c5N
IqiRrmZCbSNc/IgeAjHyHuM8R6gatJOVID/hJDhGRpUf8Cd9mWnSrJji+g0KAC79Ws/Xtv1mZPVr
3Lu7zsxfmXqDrB22rHUbfwEZjYZCN4H7Z5yEyBhpTTNKKNdKZsbeaXIFZoOTINiLix1757T2uNYq
axtW5tcwz0fN1r9I+TKFEikw9528v0taxIawgFKYzOEqHXizo9zGZL6JSbeysq/I02nJQ67TDDY1
O+huIwcsduJw/nKapSb2PwHzrFjrxdU1CrA0Zr415/6zKMkqWvg/0VJyUvbGBg7n1h2KZFWgq2Pl
c37Oyb0Jb05fUbkp3Uu3HqLcSmUGBuBZrQHEfUeWFrQGlC6wIKyYoBQZqRlvxhRKjOM2G3z9gu+W
MFpQuOEPyZC1Kkrhw14B15a8GfT5neSq8tKMwhvvuabnLw9XmJhytnl1vjH592C5olDS6mg9DhZq
AGo2ajS1W98dc2uIZrEPIfyuIhxvZU1nDEl/bSdyFzNs64LSk9NmypzvKRlfzNhIaUYgc+pqfrvU
lP4WBggJLkFW47zUJpqF0wRFs/QHcmmM7TUbNY9hZJDYzcK9OWFRbZ2qIU8KGiGc2p33ltoeXv3E
Orh6clJV295MU7S3NCEqZpKjh6zsIq67Vb3r84Xdgg7jLSu6R1WfRZO4FzLjEEVyLBROTOqgn6h7
EHY2nSybWtXRoJ1U5j/7grUk2RQn4NCdbNjLD7AY8madZcOvzKFd07urih1Zc9ylK5NigkjOj7lj
/ORAf7ePV9XpHosjhCMuIbZ/vRjOM+LfQ9NMv8bRo9sgTSqMM7XcSH5neSI922kv1wOobgGW+9nG
fo0wHa70pbUORS2fbNU1BxY3sD/b+TzVl6bRvMck3Co4idswhVQ8N2O2jTGzrUrgzIGREML1ImOX
Jh3Aj7mw1pnDiQYzGU776trb5JFpwo32hSXVJtEjv7E6DhmVg2KhFvLeU80PH+3Q6ZvsqE02pvyB
Ub7QbrW32DvMtsiiWfHUsUjCevzVd3W1s4e6Oae57SEBa9FZy7z2aI7aQXHzDGI+ahuP1E/plukN
IFq+I/+s9thunry2N86TBgMFP9yFpYQNEk2UfGzxzSsZkSDEI3Jy6lad5P0l5Y5fFHF0M6l/bsPi
ghyXrAX5YLzrWL6JYFaS2hGU4WljOP0r5IBxPepmfcDUwp+sEHGS0+CE4YvJpUIQJaRlVeueRjVo
j3JsDq6T0Q1bt4iaBO33pj066zD3gJzjIDiY9wbVhJzCgJfOk9WHZCFCJN9LfFNDRMqk1TxjnsfI
Vny2Y4tPl5lzB3bE1+SeMF92mYu8gN+qYj8ztO7s6T5dRCHyQuUMrOWr5NiUFEHTOIVbfPhZooRq
0fDY6IXBoa9+IjyCSTtd9pQmO7ecEoBlEuYVUnxQTfO4Ek0KMeQZfBoOfgBHAXQ151QUNP9EGeo0
pdVHPWp1dl9OSkVJV2S4I1R5rLL8hdKYeTXYllz1rdUFZFSH4++XMP+YwTRsXIg8Qdj3dDWx+kCT
tN8it7SfFU66KrVeuN8Yz7G3TisOv6334Vh5tJXpzKI7yp7ntDlT9/oR43H7IH0LSYMQcWEYMtAT
k5ZM7RccATJaSXVxJ0m3k1myjFi+jRTT7VRKe5emyS2yzb1rRIVvjRaZNhvsDToLzko0CMv9pGd9
szQqxr8rngRB1AcJ/olUa87kkidvDv4Vl6uyKChPj3kcG665HPt5eizJ/hynRGI/akG8SWc2jsMg
WL9wj/cLALcUB0psUBxjaO6qA71bXF/0IQ+UND9V/RnVHmmmrO3XyaMZFZ8w6LqWo1NU98neEhWn
/P5oWKp/9hyqN3UjxaE+1PLw+2UW5tpD3zjKPi7PpTGIDerSSM3WAaL1LWya8J3mxDW35OgIquTb
neb6CIGCXa0X7tgryH1p6fU5A4BybosvmFCzj9RhBmAttpAM5LVuuZ23dlocJ1DYa4jo6rxU888S
nIrfuHx94UYJzGAr4Z+Dz3aUmP0cO2IOYAV7LaIfCkSwKThceSH8uYyERGlZGx1gji8b1itznrh7
C9lsh7/R8uMGG//g9s4Ki0Z+8PiJYfSL+22fSDYwZpP4sYWwpDUJaDXNZSQ2rGVduMq9kqaF31Kq
X3ROZTeTSwCK1YI1bEqM7Yi/b61rYtqbKY2apqpu5mB0R1zpNIot84881b1DznNn1WijvVFe9qvH
lbR19dc064sX7dygtz6nGsaI3p2RE72QW2dGRmBy5NMcL8OpshbFzFq6lFhW0EANfdhNsbpMaSyf
e33J13XmlC/gZN9KTPdBSsnCOjWa6VBl2E4Lmmf7oa7ZOQ4YtYmptxZnUd2NXzi/d8cka7DdeIIo
FtgoaBkQCjuLf5xNWAjHecLU32Zr3MEo8AbVw/JrbmhUXTDRG3F9YgMRn5iKSUWUHVMaz5xN6TL7
Cncw1zW8X8bU/B0qerMXgiJVOHekA6O1kWUEmRY6Ulra2xMRSbR717yM+jtYm/Ep6TSNaGR0RXk3
t51wvNd0wTo3NuwDSzn+kFzca003zR98+DZxYtOUN477MmIlL1hub5vZuKufw/DYJtOmIJiEy02V
gaO3QMR6Ep+eyqwNxfGQsWsR3lwN9xYmM9IRoTEE8ZI+aBF4Zz0dMODAOSTdSLW8yvZVrj0Pnavv
JiK6W1dMHWlIWthYxD7pedM/KKtZ51Di/WQqo2Mj0osweUz0g90+4nLb0rBHPTQUnA07EYqKhjtw
syv6tSEW/WU3fqc1g5p0supYOkRiS/1gLb8yuBHgUJYnbwhfxprJ5b4sWzENlSsUHu2SLB0eSDh8
x9FsIYlRGXLMKtd3vJFyT1R+32gEWgV2WN6xKDt3mX60Kot68BpaeNTx0+bq9QuIIuv47ikLdac+
pux//baDREOUS/q9zXVmxPS34gr8ckjWHZMUo1XleEd8neHFNv8XdWeyI7eSWNEv4gPnILc5z5k1
qFSqDSGpSpznIIPk1/uEugHbGwPeGPBG6F70a72qTDLiDuea0S0reY5EDNUS0hXHmGffelIutzYm
WNb0jrKTMc5M1E/dmx6t8Gt56lprPCo5X2sA1nsWbK1vS8BVUanE5IgLLUQjikEqnMtC5FdW69LV
qFdc4ySygLeNdA67RMCBtNQ2IFjfesMWMnu2XZbfket3L/HgcA1sXHJ5ZdbsxmQxcN7pjdrKT7ZJ
7702HeQXUkAnfi/DMRrC3w69EMVfx+Dj0MbuYUlgbgpSBvfJPjftq51w8AzNpjuES8CksB3Fj1LE
ajsJ0pxipLwq0gT+2JAIYum88mPPq9iCS9InRhZ3rp399Idu2LXAjvfhUFBNKlzzSTT+g9yDc58l
WJQo4cBexkN66ePA3JRw+JmcNoZ7bzoJ+4WARdLWsdZMaMR7jmHqhS4V4uAyqRO0EkpftSr2I5gz
MO67oc6jCygBcXWWiohTSRRqxgi78T4mjhyZD+FK5yQbWlMI3t0WIrA6CnGLBlqHfP22FYBHeo14
O3ydT6ObUR1s0vcy9Q9p2zCg6w3x0cyxkiNkGoZJRHxgv/TULqImVNJxgyzMZTcHkortsBy7hUwf
4b9yD4Sv2OcCo4LnSPc0pd8bP3CvPR+zKZb2myIcMpei/Ww98eLE2barlh512O4uFLxIXJC1p8D0
Nht5d+zjNKcoNQQnwgX9mvPxnTwYBR/OdnAY/a+wLO0vo32dZ+cSY1ncIz5yL062fCRzmBM+S3/8
jWdj1X0YoE9OljVa+gYbbIsiN462dL8QBz7GJOboDVVoZcVBdkuKnO1ChFn+crocpDg5qWeXHNQz
riLcBxdjh4U8KXyWnDtv75pB9gzaJN4tnjNzOgAvNFrt0R30yo+sr1HShvugtynPLFl8aFKHMJWY
/JXrxJwmiLTvbVLXxNqmdGvY9CMXIPEpFsA2T0s4MWAW9ZP659RP5oE39CUUcXE2lZddR9l+QV/6
PraG9zQ4i/fU6g4JcOxt2kp18CTPmowHSZbUzaUxkleba+I1LWabXypPoMqavvnoorUr5H4U6bA3
SNxtVDSk55J/zE4tzWdl0dScdYOLXjXJydHZQ+jrv3Vigis/7XOOePtqyK035k3ztVMbuII2Mz59
G5dvJZH33IZY4hjcg3gwBwd75LIwVnEF6omXTDmJV0kr/WR17r1QEKIkE1g1lZUzgySPlAbwybcZ
p7RHfJKhFZvG4PtHFaE8p4DGBAmqVaMlngxK1Cmxmp6WrWQDerKaQx4vGycpP6W0m5/8v68ylOzf
fZKdaIjEN78o+HZzMNrXGcfGOfDWrVq8q9/br0s8DU9eJd4nK2ckoYM2JOGA7VMrANBJfxYFsPoF
bH/NuwlmDJ3G3d+cOyBFHe93TkUynQpbnaOMQ7MMFS3qis5ClpA6n3VQqXWBQ8p2RfXze97rqUU3
WTZy5vvOJPsmT+Vnj8e/S2kHxgE3W4NfZGyyH+jHu8JuqteR/d1Bh/PKpP1gPs9fM+WRronlgeAf
xocXpjfLr5HF0vY7xs3N8uKfkwVKpCigaPcpyXWviK7xVvEgjTMS6EAMU0JsI3m48yxILS/OMuyI
+FL6bMdvgeFyXGXX2NngJ1GD9TsDznoMl7Zv/9Rd0u+T2rhbhu/eeWHyb+FwV04THcsXxc8Bbuel
G+3m5qINkOjaK8fNds5UFTQZXW+b8Y/edgbnnkbMuAOYjz4MmCMJyejGDNDOwVIv+uYlSSgaNUr9
ZoOz+BZbVLGp//gqm+610R3TMYM/1+EeeqMhuKbGN9dt3qrIYcNQcVUqG0U6IY2PVp+xlEiXzE1u
bhV9qglSZ5vE54Uf6F76fbbtTUG9l/XMbQTQcW3aPS/HIEkORjf9JvxV3Vv54Knb8FY5yr64eIK4
kmGCNWB9jSC3A317zOefMB/JP/fds7DaT9kKyW+pTldMw9wSIgaXeLK+YhyqbWFZr7IoQl6HHKQb
XiMESoPdZPUDk7MdfZMkzB9lz2hDjXu+Vi1Vcsbk1mPfIVDXDGE1I7fhpAkirWRm744fYz3T7K75
QGMykzacuil8NyDIblozI0XhUb7u4QmeChmXkJ7DdG/yytzUxhRtXM1hhGOpaUSGu0ce4V2WzjcL
dvgdE8hbcxYNWAGl6ErUEhg7wTmihtlnAB1k5Q75w+fb/KvlIxVLoKVYASvZOTEaSn5qo8F+HZf5
6EmjWZeVZ1xNotyO20/r2id+XrU9N253PsESXqdBvoAI9kc42LzCh+ZV0cdYmx2V+drPqNB9c82x
ehlJvufge9ftwCGl5vR9sJmPUzh6ne3vZ0GFMQsS7zpGDvj7JUdAf0lJ1W3LND6N3uySHfzTB4S3
YxV+Bk16cAk1cgHK+PAyMGCX7VecxNOl7Afs2uhXkQ40HeT4jq7LnohiNbOfZ0jKFZhl9vfmdUby
hBLASGAuqHk6Bh4PB26NV0pEToayGouse7BOBuVLcV1KZ8G/0yD5mxAkc2GUo1qNEPtpgGxMEHq7
LrfUOuu7B+gnUo/eGK5q4if7uKId5yviuPkMWhCSyEB+0zhZNj1HHaw/lNnyUlpecuaHFu+LyuGf
7fnl5e8fWcITu5vao7Q662iH9bRN4Vjzzf8AEOM8dD6+bkkHppU6JUt+Diy0usTGlGcicNyMGRsI
VGrzoSr3FklNEgGz8ejt8N2vUDjEYslLwh16B0SR6LsRJLdkbkx+AMP3bOhes3l5Jr+zYPlirhAZ
CXdikhu3N+wbJ2X7FoYi3VeRwKfX/1V2JQ0DY+DVx2YrvQ5z2w9LcTe7+Tu+SEO6tdfdbFBannn0
2qeOZM+Zo4GECeL/lvy+d507tsdkrk/EEtLVYtvljfUuk/uyc8kWaF9BYyWnVqjqzGazOrAHEF+X
aUCzZab7NkpXbGOeKk9Vy55tK63ySAvsHaigutez057quHqx25GnpBWla7+O1Qsi+bz146s7WB6d
nb6+NwNN3SU3byoZfoYLbi+ohGlnuiN2ZhTwO/CLe18MwHEmVlB64RJw56lldFV4i6Ou4lvSfCRR
Fz7sOS1Aa9XdPrdneCgmUwMbRzIa3S2XDEY6lzvqmXI2eLrANqf2Vyz33MPfwAghaXUqWAr+3dFh
JB4dX82qt158OoWbrg7SY5MvE7XVElzmMNY7dIThHJpxzdQxP1Uvjr6I2v90jRjNdyBrbQ5Y4PS8
OMY7NMMb3xWEe9mrhfRWPqbI+p1N/fygZ9Oh2ubvpJLL42jNwTpvA+8p51vLUjM5l9m5Q438WQbV
LazsfTtRBHBU+o02Ale2mvuZE4EwgNTol/2NzQgE25kkdtJCqueX1FkwNxdfrBJvabcY8WDNo35Z
KzgKu5bMxQoWkGNXH4VhOzs/c7q1F/JVTbum2Bqxt1qGMqOBVvxsRiaXgqDaw6UAzjUPCE0JA7zE
bEhp8aguu9Bn6GN0GTt034s2EVekn/VoWg7VV29L2ZBGfAU+iLWUDNfaTLkRN7T2l5ItwCGebk0O
hD6TfXsqTBJMJk+UMVPFIe758McLTlFplmBCk6SmHh9CVxiLBi7l9J16PfeQkOUWM4YqMlo+PTS4
/BsQD48oUANb7bY8lXbwGyioc0bGhOgzNicnZhIFnF81o+0W4uwKryeiXU2vc3rqWWPcL/xfYq61
z0EQj+uxswxUBNymDMjJMUtKPtEVulEwOh2haNddJflCYdSvXssqOjuRfyibctiFvtvuKE6i4UWD
CY4GH8ehkA6FI+tOZmh2p8wgA5+hF2+MXjPnBTBixasNh8U4qjyrd7UvjXNs044vMShsEmpvYUvA
mA/krVdBeGna7MiI0/ItTaM1MEScUPaEuKC66jVgxwAexho6D3g1yzHWWVgHu6RrOKSKZR/57YZp
g3HbGMPwPLnuIbW67m6XBRwNj7J0WVDm7c38WJj265yDjwvc+pCrnJdOYdsXTpjWWfafNFvMfW89
mhbTdigs73vI237VA0FB/tFtlIkDaVcwtCgINoBgah4h55hMWuqRmkx3ZYyior9SonFpiQ3Yk8B0
iCvhpRSsGxjilLgwoBABAtNKzybHOR423T0FZki6abpNfMYd1WQ84NhUKjyJYRj2NyC8AQ1CIl2y
Tq9s0QI+iZDOoS6xMQlj9eSZ7UeMoLvvI7JhFlnvycHWaRjLQTdXN2mmz3E7Gu+CqbLyRBuA23Di
yycy3cRFIMrUgTy5pSU26KC3tu0Vk6FMf7Gu4u3jjvGgPnF04i4pd5kHSD9VjaTEB2687WV1LkyN
BpMU7Y062POJfiftB0TKNNUjsfl4NWQlTZ4S1yrH485LdXL8cuIo1dQ//e4Yj6oEbVYuG1R6YMOm
oW4ohzPw8fcBNOErp+GRmLWHsZ3/KpbSvQS4nGz5BOY6r9pxr2bOq9J7FIPVvC3TaaQQuYvrRd60
hJvlEFx4uScHMdJNF0FUrNA3d00kbD2gVW9chyn0hvr3M0jo3yWApbJz5LMzOVTfmU/Yh4H61ifV
cAOfyWB6Zu+jfrA3RQgPNqB2hZhgmrSp2uHD9prozIOX01mQp3tb8RH17PCkyCYeCHUNFMecbTFO
06N06vZeDh+6qzMkjh4uLa0LPV/FZfjKyRz7l7fNHhqksRvbEZ2gT1hQt9xdhGyecv6BSxyHW1qa
qybzx7dydkBI+s6bQ/JGpWx3ImzBINdt8q7z/M2cDemuZLxw7bazsfMrM9uIDi8b/mtxWgYc9NL2
zqMoj0XhrxMJvRKvIdyYMt4Lw3rKgvhnONvHJZc0ftOSWqAFNdJ5ZYSg55bJ1lBh+k/oREh2Hfco
faaLuubF4Mlfzngtymr41V1IcWLnjMGpMIJn7O7XMjOpjJ7akv5uFzczFwpsP0wmbs7Qf1pMkRTK
yMoV5CTsbitc6jGyU3/QhED/mJ1aNym9GCHjEyqnu+lDSD9ACt6TBmg+u3OCHwS+Qmwj7OZs/EZh
yeNqWr8uNhcvO4+bU5z6fzwqXavAbfdlkF9bMqDEl+5pu5woeRAbjZie56TOKjweYpJlF7vuL4MP
9CDCX2xHSiWy+PQNan2DYLgAqEezWiyE5ib96Pnlc1mnPGYWAO/s5Pvi8/uGFpF0ozpMC5nLLr03
Tvq7d5z75Ewu6zaZQ5QXibNquDAlPM5TXqqLpf6U1eKRrybHO8RfNn0j9nGrX66pfiwOWmbrc/jy
QXPz2XIdLrtTSpqgSV/nUW2cCW3bSblLjMv04fbe1c4jOMa53aPvHiaiwZu2gOmcefO3ISYx10it
z1GVsCZ1zvEyAkYFabWrtc7Brd3oWrisXoQluRKVcj2zmpZHbHFk5q6FhZw5XBAMtsGIeXv5k6mG
ap/wloJ0vA7kwJERJ4u+x6NlT6BcTO/cOIKjGBPyfEFPlUMe0EMnjcxPM43tdT55cFZqSKDNCN/U
43mNjJMwEbIOfJc2ffQpTIhtsQsNzw97kFWOc6W13YwdB0YgedwCY0T8UgBGluO4tooteFKSGoQe
CuzntTemyX6syN/2mbFJzDjfmzm0FeqOcjdzDlhFnLJBl3L+X3nQoZiSiKZ92NbcmPMlPtGD5GGC
cDfQF8Cj7MixZu0mdDWtwZ2LJ+YeW64FKl2boWLz0DTvfpIN19LziUzTrdxwQMl3Ixf0czP69FDU
YP0olxvVr6vX+AL+4x+uyuMK2228yaV8JQFivRc6DJARW87BDewygrwsADgjil51ALpxHMtKwPsn
MT6aHUlN9l+Q5eVwlr8CVgN2Bgs925HFZHDQf8q4kD8WOMArqvnQsaLLHBgFcVlgiH2OJudoHFWS
ZnemF8dd65g5zCHgd4MDjxVx9s5pJf+oLFTDFOKvYsbwTfTlQxYzJPLaPXYwKfZ0tkNGumvKRqw7
8aUqfxdt491Q0A+i7nl9sUSwAxSCTxOGT4s+gjgJd0smZpDz3AkmgaDCPAY+8WxYszh/ghg5f0w0
U+mqH42RAeu+ZbJlisS0auaivYxuQkY96fmEEcvoMEQDBZnWyi33omYeOQTG1S5vQnmFYX1LKKzt
A7ttyT/P2TmdW/ZqMj5i+CryiwSkYK/2000svrrppJ6Hqpoo2gbO0el6Hvjkb4jPfIcwW55NcynP
EhDSsc+dRwsX+Kyi8Ycpg/oSGOyO3RgdEocCMe06FUu9ra7sXMbHrJohRLqCwG+77GqlF2Tmvc8L
jU7wtEH8qa9xScgaTOPMns8XJ1C2qqaOcmNNBx3lJYeOseGZNH807k/blF9GNRe8OlUNwndGXzat
NzL00OJ6czm3tkVEVM8RTXYT7IqOA9PixgsNriVdo0rvG9sr38ukfwYm/gOgcEDzQcg7DbX0JfLL
DR3nr0llxffMYscr9ZuP2hY5g+N2fHVo+q4XY+hPZajjJkn2rcrD7JLPZX7hYP/NjhRhVM19Zzpy
XDdYkZfUqMCVzhkjZ7nGIVKk2ntpcBYJMWnbcNZeyrIK4TsWILOU9zF4uwtRKpbBvOKLI5O9i1LU
T4+P7FqChSE524TXv38wNRReDcfje9huyBI1ujM+nTBdV9L4HDOzf0ba9l8a4TdrFa2xTIqDIV3z
2ae93lJLaEzRH/Lw1elxYdnqKeH+FByi3AHhoTXOzBXce9Tho2MP2SEzzHTHKAnizsjSKfAYbn74
5FXXBjvluoJ/VMKpT7v1s9t1Rzzf7/iR9SEGULTBiCJB0s4Pj4TvUYC6MuJaXQamZ08qAjtZUvGU
YDLibnwLSHlte6h+K1MAVB/ZRMTBG0sc+pUc8NALereEC6ZfDRBJckl6uq5pefqw45Rrfxsy5FPT
dcVHIRhBFXO8bSm77Ywmn69Vln9OuiLkte4W6p15M2vGWiGv5xtqFrzNC1Yi874aHjWlEMAGzqZN
MmhLcxEAB6m2sOeta+/VG5+gPPYxEcoehRz1po42BjjpY2hTsR91l8GchHPwh8Y4gHe+Ej2Oz2FV
J+ekZ22KmHa5GeCZBjM0szT51mb+J6EcaruT+5bVFESQsy2Slcn4RLvyKTeykfWBVe4kwSNjEPVp
VCzRCwhkmINZ/WQs6Yzk2vubKT7iksq3MliShyXld7JgHO1c0e0nhnNW49x94L1D6I25XU9z3mwr
iPC3vCpfhilCbnei7GhazCExlUqBwVOruVFfcyrbX8Idzlk2u0d3VHI/h80txLXkhdINB8tFk+iU
d2NW4qoCn/Hvke4/lUaxZWyjXc9I28fGVsCALP8cR4F14G1z8LEXTn//qBbCYNgwEH8Kgasvqj2B
eQsSn56xIGFymIFWq56OPGmUYG3577A3ktsQOF9sqvA+DIvvRRSPV1gaJ9sdHDJf5qmXhNg6XfRs
7LrDG53E3mhoIZXQGzfJmDa42uKH3dohX0VOmqIhF2m6y6vfM+82RvLLJ926Kuu4PFgMkXGkBYjQ
gfBaR4y3r0u5PHxn7ig1DGRMpVGtjWNJMT2IgPOFiUnUMaHrolzOi0r67/NMx32M5XZ2+o82lsg6
NDTXXhz+8mH3UAugBUz8TqnnLDV5C/N12DgzxjEh3Z2WkMJNO0k6wE3zBrPH4y9pALQHH0gCd5UU
7a3K7GxtlFjdKvB+mWiWm7KWb5FtPjxa93wpw/Xktm++IR9GADnTEBDl7Mw6AzG7pF37LZnNR9i1
/DiWgX81rfPP5rJdkoRUUp49e6TXLFu+GuiCsKEm+lXkiwkCzN5etjltlrnZRXP3RnSNrlYdEkDt
EDiS/A4XN94zjkCwcuPZMnpBuJP3whMnZkk/mSH9TvOXQdf5MNXuT3SLl7njW8xX1CELXJgbmy3N
deXxs5eT/fj7F3RDfrh1IMJV4z44CfwCfvPmxPHF7qdbNE6b2Ap/jAkPTmbclpe2iL6XLpECrFr8
p2g/2tgp+jcZVlgtJJu6laiaE5vj1d0oHg1vjTkQvGibhjUQLrg7qkXi2jcLUmoe+TvfkQXw4Pwl
8/lEmRRkJrMNn1D5TosYfMJlIDWNpaUgoXh3zcys/P1FUlvk/yqH/9guqznsvJulcyYQQ9O9O9bF
DXVkI+hcormCi1QeWfHQICMXA+Pph34XpL2FBvDR0Zs4EO+jnsjge9qOv2cLlHFbfuMrdarSdMeN
kEMfzM4TBMd6QwMxX0XlpO9XnGwSfgB5Gf6C9tkQC5jQjvFkNk03rTsX7D3rIdYa67bbhtxLSVSl
wbbt8stktSAplDqMS37IpnB5mmbnV9R39bHrzCPhUuYGTLAMSNTT1ooieUMK9/Brw2lDUtmgO965
YKpwOsSghnUxJCFC/rAJqg4gAWdCK/buWTPvySc9GxknqaGYl1UeiZlzxjRf26KbtmaWeXQwsvJi
z315qXjlgqYRZNAtr2BUVgBhafnJdBmflEb5ZESiuj3HNREdG9OM982yMfjIAKAuQg5NfNOHgoeC
4MnrOSPnGl8cHBeCR6ljeGmJZcLDqmoTa5UFOctZY45WUuZyncrhyS/TcN9rHAgRqxaxOUmObk2x
aSBGWNWIzUVMMLiFVnX/+8cU0MuWw/SDXehoY3rj59A0pJ1VmezqQra3EcP/5OYOaZE2QMUMMJCi
LtgH1nNVhPkFzCUs9bF7DW0vONI6G089H8jCzN5qSUlHtb5BQo+fwYSvWGVj9uSavxNT9vumwxOk
Hkvg1p2eEObfmCMbrjFgCVBmy71Mlomw8M58ShZU5DIc4q25RLqoyM5NbNHMhT3NV8NmRX6dsO26
c/7mPOduD+b9TTQjGJCIq+6QtLhvpXhEoePt+dssXLqgstELVmdCRema/mu18gx/unIMIRJndkBf
SuubHEV8J3/dE2ZDZHKq8JGoaGElmMlz+MHUA8D1CUf250i0fBXi9uZES7fJR2QUKtXAKPMGUnBh
yIMzsLXDIZ+i6kGqLv60FdeuQKYEn4vU2IHHUNzr/T9VRDo4E+23gdv6Zen8dEsfKjuTwGLB1K/k
AQ2rOWKgkWSS/PByi1J/FAQ4pXBEECrhj/M2OflokmvK9jvbM7hXiPCJZ+58ThewtKNRzgcmijcW
u4HkUpJbUbu8U+NA8FJlFIbBpx1BSUmcbeluY1Q1RFWAGIxieYrywHmK0z4+K5nDHJ06c2tMcXgI
CXEBo52KmxcuR4mHvnaynIlV8FHDhS/ixR0dJhKXrGNIOsLQ6RAeAj8dNoIc/R4Fvd9lCZF8a6nV
FkRWfYg4gsObRu0sOylPo5XL0xQT9qFiVW15PU478J7BtkNRKZnd3JmTmg6IuYQ0muw+JR6Y85aY
SWWTaiNxzXJZkBZ7HZS36dut+5EoBGN/9envfwr6IARSvEPM6Ik/c7vjj0ocbDKvhFbLL+7O8KJT
Zz4NwuxuOIY0W1zzUIsSVHnq+yCiw/rkAETj73iAEu2f2NwQjAvnPnOBJUycwXzLyS9AiivjrdPO
zXbR88dWXgakzN5KWTDZms/GthhUeXR7VWwxlgi1UTt8WPz0Z3MyLlRNYNtNbIiJ6LeXEWKts2ZE
N5s3bHWTDUGB1gVoeQQN/HPgPtGVfn5hsLBcS8msVmIKtSlL6xdwqY+JDsA1IGYpimVbWW52D9Xg
A3Zx4m2ikv6aUXrnmFYf6rTNMdItSiTQBa+g09Lr8lCAml+tjCD/lEKGmZT5yPKQc1FK7SgM+KWx
KCPz8Rr4VN6HrmkOXoBQkyKxnqmzvfPVHynOnKX+o+4d4/T3v9IyuXLOiU/eSCYzasma5xkTwEk0
puteJwMDmdU9Kr6wT39LTf9nRbj/r/wIl3Dw/7gxcv2Z/OzgRsjuv/Xl/v2/+1dfLjD/ARnh0G9z
6aoEXviffTn7H98NKSkLN+Q8LSy6av/eGbHtf0zbM71AuL7jiCCk5vZvboTl/eNbngcb3rFt37EC
93/FjfD+NuL+W18NqJ8rLMdxAq7wruDfuPkvfTV7mINJcrLb+jO5RBqc4UnqPxQvs3/90WfAnC1Y
eURE82PeyKc4KMuLD+YunXhgEBbOyGCsQDcGz1ZGNwYG78aOhXW1vRrAnQpuflbj5NA/3SjLBlMw
Q4riDbe2zbAgud9x8dfXwlpfEAt9VSSpeCy5O0b6Etno66StXL6C8JXk5BUf3jw+9e3inaQ7mPuE
+2ilL6atvqLOwQKYm/dRkw0WqidQBbc8McaWby19xZX6shvqay8q6xtTsf29a0z2OvtbZMnllPHw
vADLfyOQAZZWWVykYxdVjrW+AQMUIhbIJn3ttvUFnApBsJ30pVyUU7Br3IQYp2TYgTzneHUcxbi3
AGhV29khd42Fxm1zl/rSP+rr/4QOwChXeXO1NFBQ6tFSgadFAyHhoSEi6OgMCuy61fKCoYUGpSWH
wfgsUCBqLUU0f0WJdhO7nLUXLVfUWr34+weBxHTra1nD0AIHOU97R8/sq9TiB2ax1iARRDxvSunC
8BstCwcfA9nERz+JKFXuWV2aN4kWVzIts4T0by5L4o8UrIboNmCRrhkk+5ZpgabUUs2EZlP8FW+0
jGNrQWckgHeNHSJIS1O3H1XY7C1fFd+VpBvgVBvbkunL5AJ8C8uQAkFQ/Yiy4Vm2VfU+xO6+K7Cd
nAF422QGDFTNKtgtptk8NVqMUlqWCrRAxefqTWrJatDiVaRlLAs9izuN0vJWpoWuwAq4WQ7LNoq5
8VWMCtA5nL+AS6xU5T2ZjlVfJ5v7iw+dBDLQvkFTS7W41qGyMdjEQ7xnpru+zlqG8wxPXGvPFIcP
Gk2c0Yi2X1xA4X5QBucg8x5ea/QYzmh8lVPQxBny75HPaTx12juulksadpj2Cc7Sc81re+UMZvOp
pL6/DABXIa6n9WCTlBLZOV8UYmMBr26qvVtfV8N1ajg3TVqctLVMGWrBsuezWWsJE0YoKRxEzVbL
m9T4J/wTJE8mwdsTHKOjjBm2Bzh1hj0uyDZivc21qNcVZ36hZVQuryHNPUh3DlTA0yzEU6Jl10IL
sL6WYgs02VyLsxKVttVyLR8kvjNawoWOUe25j3IY4ejno/OOWvBNUH5LLQGXWgwWqMJSy8NAVbjz
ckm6eLM/7vgP925i4CyYhDiqktODbxXl1jJLg97gjWEy+l/GLH8ESvwBd0FFAKlaaNG6/wX4ejiP
WswetKzNWCO8hWwmiWpPRxDoB0x59e7w6FhRTuTR8VciRyv3tWjeo57nY6xuk1+OjGGCOqia4Nec
Rlc7vIGmsn5Yc8LUg1bjsXryXaUV+kJr9Z5W7Ufk+0Xr+JVW9CkFtXRMUfl5WST4hmA/LBwAqb0A
TlbA1MJoZSwCn2AaPLbrCkRc7SKwnIShABdb0fnBZSi032Bp54GqV74HqWNsqCDtOCEke08xMGDU
nnHpMS/mertoL0NqV6PS/kaonQ7G4eajsu7ASdyrD/pFhXzGqhy3F9rrV276V8uwcSECX+IGsheD
qQLKcY9iqndg8VsWjJcZA2YhOFjURnLyI+AeREDsAFBL2orDgnlTY+KE2s0Jta+Tts8mG3j7yi+f
bF9dfDIZfLgd7OEW7o1JDMfoLpN2izy6dqtE51liyAYWFpeFhQy6FZepAFinXScH+8la+lep/agU
Y8rvcNeK3rc2JdmGDsykTZAAT8y7Dthatva3bO10TVheEDtfFRaYo70wm60T7Y01mGSzdsscbDNK
Mb8s7aMBcfxiqRtSMSGccVz+zKmhrV5jQzEZGcDJ16X25UIM4RWLY/eiL3636V1pBw+VlWs6pt6M
uVdrkw+zzw/ziilm/D+eSiScp8MI6YbiJiPVwIZwC4tPrB5+eBGobChPOwtjkXx8dsmwGpldhM6i
vUdCiWjA00lZtzYlMVtgUwrsSlf7lkbi/7G0k0ndKl29AHYJtcuZar+TqDtkXRzQnBMwf3OXcePO
Y9m7HtYiDdyNESYnFiSL1Zxh6nUzaOamWP6MRKTZdcFzVe2vNmB21KMUtBv4ISYNh1Mbo7bVjm3z
17udT1R1HgpLdxL+cx1yD2BMeZ11lxHrt9AeMKMA0KRwhUvs4Vz7xBpny2fwiYIg8S4Je4VoxutQ
Lw+HhVgnbJhwzaxjiv3sY0Mv2NGN9qUZiJAIgv56wLImguqdZ6TFXLvZvva15wq+T813g5R+ys7Q
iM6uF743QMTd5zjC/1Lu2B+ygmJzU7lv5USLRXvpPqa6o931RPvshCKPLsuRKJzZh2ipRCi3NXax
9ucZTq5uo/bsFTVF7eFL7eab2PrF8AFaqwWOjN8fYvxXOgEw6iyAbxshWfRuQ2Uz3ad2V5A7X6Iz
L7GPSqcJwn8FC3TGALqwvcmIHdQ6fyB1EoGI0DdDZxNcnVKodF6hIrgQEWBodZJBW6a8+Uk3tDrn
kLcgEYykBE9rURTgU3fIdS6iICBBCYZVAp2ZMKdTqTMUg/eYdKai0OkKM4qtdeBgqEyNcmGolr/s
MfhBfJxUhjX1r0PwXk8Jg99JO9FUIcMx6jSHUkAaU/OYgB75uQjmK1lKUKfMET/NofSvYe7tLT1O
VHiGepglQj3nxfdRp0hm4iS5zpU0OmES6axJolMnqc6f2NykdnnO/JdrOmimEfG8OFVy63t8bNOg
JlHsC2R9ci1CJ1wyyv8JiZdUZ1/4YBCEMSiJvvdEY7gL3mqdlZET6eoJMSuImMQmpdDufaI16X+Q
dCbLkSpZEP0izCCYtwk5j5ql2mBSDRDMMwFf34fXvSjrXvR7qhQZxL3ufnz12IjVbWMWmrfNrJ5c
DmEfWsOIyuWzR3hjuNmdJe/AnLAfcGk69YUecFWeb46Nh7cw27uH/sqaW54Fv/KzDz+SvRLilGLE
zf31nMG+GpujDEev1/bG6GKD1eoPU8XqoQRWI62tHxiidrxS7e3YYQUoRZEEnUvpCp+P2ghWex/s
/XCwx0/AMvS97f5x+to4x4C1QHJ34xF4/GFZfVAFhihtbWgx1sKDwojDAlP4Vna0oqI3Har/HFWr
t8pfTVaZse/HruQLQYYYnx/mekw3L8CQgowrqpA59jMqBfZ6Rb0f+cUAa6H+5pvr/FBElwropD3N
FbuHWec7hjFjrZavChN3mL7uHfz4VLlUkVV0x+D/cPyQJS6LAwCg2Or89mStF5G0obrVX51o7epJ
wyc88P3Umh053QEAvHdArlqXZdUrMtOHPfN4ZXXaPccZPAe5et/k6oJbVrJdy+cSkjunrRCz3Pyf
a271zyl5gjgyvU4TPzXVaWeEZmwrk/uonDd08/rk80PVqysvx543FRo+vYzSbsLOj2n18A2rm29Z
fX3+6vArV68ftpIPd+lx/1W0mZU13eY4p5odze0QV6W4sKED8xpObKvug86Fhzr7g54oHw6UdvQw
E9OwgRXW7UiS44WmE3hxnlWP/pXWd7MW0HWqv22PmVahhAXxO+OSeYOUfOqJNV6pQAHXX8Lz7uJ4
CETbYQ60wGRQTTS/Yn9FhdB3lDLlB6so1ZbyY+2C2pue3SgtQkYJ7F88VSpuK8oSGebSilkrGRIL
aK33RiiPCGpu+4cpreqNRDPcKxfBBbsH/cb3UUPX0LJdSr3DNCek3c3pWPzTu1rbYLPhL06NpJGk
AmKw/U+z/i06usKosvneedWfOPnU9ey9j/gw7IRCmWhQeHqF+TEa/is2CrFP+XyeI7Y5VbQvGper
Of2JGL/BC2jZS69NHyzecV1GkKKmlLh26vaH2oB3z5Kf2tg9H2QQF5nxxLL9b+rYPw7dduEs3a/a
5PTl+ZkpcxFscHD3+kZzSfxF22IOvUlRjrd5hrZdUAG88bixHgY86VtiKxYVXd68YXzSQtFMT06+
eAQevpaPXsUp6uHshMATNIDSNMV5uXVtB/3qJ4OPXZQ8DoqFHfI158ctnAtFnG8gZ4tr5I0nQ6Vw
VPok22lREu31hFxm7fnv5VSbT02U7mcGze04+FxGk4bLlrK9IDGcb53p/+70XC8tFWFhwqAzsjV/
ihtJH4e1pSXSRNNpIGZ01Y0YCQu0Jp/Cdn0mh94/tl1cQhrTvwEU5CzBqb1KR3zsaEJXASXsogF2
s5WmHUomsm3uTSMOjUHsLLLIPXZa6p/y8yjsvUPKCKXYbR5dueArrJcj0I19ka+/RacgUkSE3IEp
g32YDSb8TSorixd7XMzn3I6pS6dVBWt749+VPRLa8wbICm6t3apOO6dwCg7eqkAkLX4wXF4ZnS0u
Wa3R5eaA2RRXHsQzC25u7uv5YSQtjIeNkyR+5bEsbgzMIycscyECbeBAwVzpeRjGxJBvybty5ovE
P1JV9GVgtiXqnZBZLaYt7+T4ONlkzOrEx7PofNpuuZx42wU5E25Wn1xhTt8+fpWgF1F+0Ofqg7+t
uti652/0un+UbA83duLqGEWx03AnL3edtbQA3z2qNgvHILfUZ4dyQsQdiOKyRS9fppij3hQ5RpYq
Sa+GBzC9Mfq/Qi1MqQwbjj2CKp/E2XFlcyy1VdP13dPolJek7gyMawZhCjy8kNNPlVdfDFsWodkm
F9Mqk30xs8Qx5mxPV1MWJLF5HGUBXv/Hj7yXNI8uOh/cZjDcv+gAwBGT6WlhsqRfHi8poutYJbTT
RC1ZzpGODHaZDcn+PAI3ojnGW96ZjB0W+BwTY3hJRDebavcxYNz1GM5xkm6qGVhygnnRgYW4c2Os
UK5DI6SxqhOUNeZjt2XQRbgcvzwMYQhLy6EcX+LCpv+I8Dps7ctUel+A/GgBSOI/Wk4BVVZErANy
BMbROSou2ccpZzNL97xW6D6VQP0+EYpoZUWkjjRgYIv5r+ElmGihDQaUklPnQQ391smaTSfMdN86
aMPFJG+S22W4WFQJ4X1h76//cmMDcV2qd6T+ve4scgsaUSNTu2FF8RLhzwpAG/54qn4a+3Bc6s/G
ALjTFfn7OI5vYl4tOiJETmM+yrWz1tT/iH/vAMWbFFj1IuQWeTX0pNhHpflPS/o7Uu4GOBbn/rDq
Fvwf6BNc9iKiAhcnQ7x14yY/C9vaZ10dHy2tu6ps9A54a36qXpGj0Nzolq1Rh7pEobESGh+zuWPz
zpkQWKON+gnZHZAhGq5NRIA9Yf5V5plHL2hJwEg1tEDmS3ei9TVi6sGSAIO+r26G77Frt/V7F1Pt
55GN3DpW7YdGVUBonRsS73l6W8kjOJqEiM+gCsgHk8Q/u7qyd0gslFklWcm82fx1dLJ6GkLYXW8i
a6t90WribXjaLxinX5qu8sByCPzMXusG5sQVqO5zvsMRqa6sxy6Boa4PauBbu0IDzkTbXxyTD84Y
3AcK6Nmz9fBGDcwFRTZbW6OgvR61l5NwkM9sR7/NLC8p/dFxf6ddFFZkrZj7AQqR2Ng0euRTgEkL
i16cXfySX8qLaSKaNCfg5VQHuqzogkkyh2awun/lRYLPLm+2nuHM+4Ed0clSZBsHPBADheghaJ5X
SYlJ3VnuZ9wnz6LVnhPBKN6DqT+0ziBDozT3Y2R8pTlQWGaBjXA4ARePDwZoLgCQ7ECJ0o6fD7SO
jPSgrNWyV/BoNobGMTsz/3ABLLqw7ZuZRwjW63Aal/iLIhXe8jSosWR1eBVVaOfQZu6JqO1Q2P1P
LOtH1OJhcwDMd8sfitRrLu9EJwH7fxhd8nu00WSIGHxlNmvc2DMDcIT+Jk/yc4lKsvUURUL8Puqw
cTufy1TdBeVsxS9FpH0W0RD0KMOf9mg/N9D0sR2n5cEz7/ZkFbe26xcCnRq7pcbkzdAVVBeAdJxA
lsV5vOVJ2o06iPe2rJ6K2nbu0utUuDhBpdMp65nOU6I7ZGRscGI8ps3ZdDz6Ybnfe0kDyYFQXt63
8XZM8tfG44K16Hi6tO5HOBqvb26eLeiS16Fjx1NmOKwmad3d2dUfMukObdEnexeVbNNPSFaZfYbU
YQRTSSefU40BJy5RK885e/e5HZwPSY6HN+ti7pYoo2+z7ZIvzaZfzDQvRqt/89UrqdZla8PK2b8N
a6p5AaRK19UdbbzkXNrTtLfFdUiLQkWevJ1JDwoT02TF+AptythLkqytVb0mco7x7QNqi8vpMjZc
7OwqLw883hyq3AKxwVB53LeG2k0DMbfC87KdYTv/gNfMu77Pf6m49o7ZXN68SEQs1Tz/UC03t3Vv
1GXjjasyHbU8qk8EiPFhtorglpzncI5Cm5LeG3xS8De++9m3NIA7VvbB7Z0ceq5hbaR1Vuq/3TSG
v2exFzT5XGPuwVKEZRI5e6PhkakAXhHrzU52OVVBhvOstEySVgZ7Hli4br1cxqw38Nj78w6U7kkV
3OHyuT3nUIX2cSXWi/Musus3pREglbOE44z9eeOM40syRuBcxVM5YmxiZbcht5USQ2oIYUiXDSJR
ZOxIx2IAqTDo7rabYg5B3FkQj2ENGzHL7KQhNM9Whk0FVW5Mm6MBYa1N7OdZpkieC5tpv25Y4+OD
GQa+OGiVG2byucqoYi76nzZKzbNmD28M4HRY2PZa1UyTGOHnuYQbUz9a/MOHdk0XF3KLJkELdVtZ
QcczUsb6adZyjpu1fvDKwaYgCfFoaOALuNS7pzgz/jluQlgwJrKVRp0MGgHd2pEa7q55/GA+0nbe
aP21Kko/wHn+Kea2PXMvdOD1YBfKWRYunROMBZ5KIwEjMqpH3iiSMotHsLkWKchlZO/e4dT1WVyl
3s6woNMarOngMP+yHDotXOePsuzDvNTvrWUc6xg5qhjqMxlIrFEjy18ijDrAg7lewzwYW8DTgQek
epG1QoMzJwfKO1ESxE8VT/p36yfIqrjMnX6ugknLX7MpMkJHSw5y8bqD5F5F4hCuWFSdWdH+bg1u
+TlJk6FLyfCOu9Syk4NhZ/sUKeiZAHRgawu/HPlw/R15bnlBBXm4A6ZewVWGR6L610gad8G1uyHv
k09dpSen4KPH0IHXPr6bE7kb1RnXrMUWA8QuC3nX/kq6URxGE8mtMngSWvq8N1nLr1MbjUvj1nJ1
//Qnvc+v1HPgt29WZ5nC48+LutKc56kY52Md/ai1IZ7DxwUJctSlv16gZyqcIhbWuSPO5MVvTHGE
WKxd94i1zt1iHSjJ8tjXhiKWe2+13LnS6qDw2BCeIYwW0Xcl6WBK+QXvCGGGs2W6dASJa9QmnwMo
aDL/mUnzg7MxdM8I3Vh7L+MEfp/KocXpzaET9kdU5199Vf8zJPwGzVJdYKMllryhXJA0Vbb8Rn1q
2V5oeKtiF6yHFj38F2IQ/9Z9wKssKcKOpHGRMfvQhSCTAycrHeMXyjjnW2t0tNTSncf+ZChCfWTH
PeDppLbG35v2UjJYQWXTnIZEeJF/NbAK9wqxa590y2dpOMUpGavnjhshXKICw3/hH/nGP0+yR+UH
eWWAp38scCJ3pe0ChDYrFRidyvDjSpAdRcQaz1s4Zqk1bqy0e88sRKwq9Fcyw1R30YmXfhvGJilp
qpNxVq0qW68t6z+dWErEHNkbCWXVgztsa8eet22RbLmmjjspWyjTRvk8wnQ6N+5IuSbh5labtLDC
Cb9xtM4MzEiXh7SYHyw9or2ra9mhxmvDcn55a3qd0ywv9h7mlp3ZR+2HRjo+iCPNPcg6dcPEjfBl
sFD2gNocC6dbzjxGa3QEHRCjajgoSmgKuuiuVCQvG2VNfiiyETNuVf6tSqA5eud01y7vv3uf2bfo
rP2sbOtREOy6m22LtV+NvCpdl6tLb9Br62SHqNfeZv1aml3ykydblUAct8y8eVUtSL/e/XTaGqsK
rq+4zTjroyI7843Qjx2wbAI6dAaq2AmzmmSns6QHEvRkT9dmX2QfVMJVyKB170AWHx4fzd6xa3tb
reG351Pylea/wE1eYzYdGaPZLvVRbQunwdzjXgdhAjcHT73XF/zoaYxdaeiOIx2zp//+6GqfqA8p
IFva5HsMtABeIBSZiTS9m4zGLTIs3JcYA0xnbbllnQa/xLwp0/rJ8pNtrgDH1FmCwRSwW2h7fAS9
hsSVrcf0nGnsypJGhK1s/pVZ7D00OCQ7HC4mpTupdzRyaIKJj6KKyrOfFmHecdk8j3j1AlbhxUFm
ADtH1np8G7ky9MZoMRBpT95S9cfU8k9rC9Um6/1qb9AUHy6iNy5VE3/gJpB/Z2qVC7a6m3gQzbFl
V4+XUxnbZVAnjmoIkzpQkmJZ2GPXsg1gRl9dw5DXmmpP5cuG7nHWC5DYVcB9ISXq/uQJaCqid/6K
XoHfz+EsOTGYsyhxlquV1c9wDtm102a9lPoGnqW8qVKwgXa0C73RxmJNz3Pe7+sBEaxdByJRR9rO
bgb36rfcDYy0g5go5KkX9Q+nqHn2CIXSXu+DomD9nVWK9XlpvlkFxcBY0viXuPvCtfDXarkOOWJA
uyEVdklkNrw4Fm/9qL37nsN4jR88MHnqrv/9EVnYwNFRglGjQT4X+nQvrXZjOvpwnUSmwYkcwxgS
6SluUj6CQdnbyWVcr1z12WQOzUKmy13J6nhlAkKieuCKb/0kNRZUoMEZakwEs3W1C3HM38+xdfPr
QudR42tS6xX++TLGQ6axteWLvS/QhwE0aDeeleHVae2TxWjBXGvcRTKN17ZqfyjN29lz278UsItC
z0r9beuLh4R0y5eN7T61HfqOkUR8Yo6g+ljsMV2MH25qSsIxBltyOLjnVBsjegmUgKrrJbsuyb2D
NiAomjyZZ8twG5hT1veMeU6jotVE9aF6U/7OInMdtVliwLXoBd2oLoGTWJS3zHXcbUmNKcY898ss
nCfyzVSnlstnDz2NOiXMs+5dFiMBrZHdS8XhM6qFwR55vh27bwZe18mfAK59UIldoZZvDAvyF9fw
hXgio7JHPyVBkftomu/UDRJ7znSghJPw96Aq0UcBbcVp9SBbyatV8QIpnWkb1+h6Y/LsZDRYyrzn
n443l/tY3ACbsGhNJ1ZEKtFB1BnAawwrtL7MqY3H4hCC1B+CZP6nZYbYClzUQYxMSYWmsys4k7cl
/FOvkn9YBae99WqN9btvMCs4Sf/HLaMXi3XuXouMzyq3PUL2WVAmJawU47vue3UymSU3Y08Ee1Vu
Vadtvc7+oxLyaJj43Fr/bNT0I+zsHPVdQkrIgbX74zlvLg763QjkyaTrt6HZCVs9nR8FWLRcLqCE
l/qrIQaDJoajvyKXoaNzKodJvtEQvkvjnKuItZ3thi5eknUfe+jt/jJT5VFMPABrP2fjNsHCR8p7
Psx7XjaRE0zFpLauu7wutegwFupX1taKTSCgJF6s+TVL9bdKaIHFEmaE4gZdGeelTB+uRIStfBKB
XknFRt/UfPbDBzKH3Dal/rw4HhT+FICLHp8Mu/7wimnZDzFxf5X2bMXXZm2oKaxLh+Miuoc0awDG
Xf6O9yNhKfeK3vWS9e6T1bCVj/GIb7r5RcTQvmXP8jOVxi/i2K+TntBi8rwwUjSOwbKJNyd1MvT7
ct8FOgW4+ivKGRT7qsHaR0nuhnIGduQibtbThf4ebnlLQ85qGXsi5dp6c6zXUK5f3IqBU0ufmeZL
rl6zFb125m96rEg9ZFgnE07xuDPeUuprPDvxd9A0fqJyJeSZth0MraC3xh34/CnuM4w63vcW6jsz
Z9DrBe6uNt1q/MrQdm1CxkQaqVPEsx557qNdOPGUYQJKUs5uJuTJd4hWFl+8p0K0sJHQ8kUBAmqi
JWInrfxnKNhSxzxJGwrqN1thmie+bP4ujWd05HL9e/rWt9QpqVj52212zbKFPTQCdN07IXyAkOXN
px7D6bRjFvuJAUvAxkma4Y7lOj/8cq27lTA7Jalq6FrRMVBR3LqPh1lufQU6bo7qTxe3GKQCANiW
+ld3Gtl1h4ZV3zU38Zg9PNp68aNDPMyd33iib12CVcrM9PswONfM3mXjd90VbxjSPmw9cy48NNr8
O0upqLZhhAatnf1YQjlB3Q77TGvvS77EJEqK2+IzDTgfUYNNLK75lSVx9yln5B9jxtETRQmW9JKa
yvh9LuxbiVsroFhWC/UmO8NCp6OxXoMeeG2hSqqwzjnK9PG1N6rAfV6ot14aD5bcmAReyQ0w5s2h
nCNmjAvBmpeZ4AgVJctRLhQS1Z4NErgqT7n0PS7+LcA0bia4qppzt2BM1TPIsdihgsmt95SfEEnF
fZMANt4ZbfU3HY2tu8AYqCbkZcHja2OZDdUolo09TTiiBO/LBI5F02DtYfiZ0IbJSkPRBaHaPOWR
hcRmNTDkCjPIpzK+5FiEQO0yjYxtroNLxDotLQ2oJ9mKLTGFbIthwPpIsPlN5CMwYb7g57oudW4d
YoWslsCqIoL7bAljem+cTKLp9N61QyNVxM65bpH7yCPjoLgr6XbPAwzXBJl0/UPvEvH//2aOoTbF
TNp9CRQew7g3zC6xW25fBpCy0AdQefVMAp78jOS5gMLK3HwhkWY+LJlaD7tDgkJvavw0uWbIW3si
AorlhCkuNdtTKHvGs5owJbVLMZHd4do1OrYMRRIffen8iDXYj/viqvMRBtNUMZJR09gm29oQT8xp
29oirqNF1i1tlifpThe3bdMNzm1a6wfnMLkjm4iZbinO0lBUq/PQ5/Wz1LTcCPPikmxfmI4CDA8t
YHFE6oLIgBmZ87ZMI/ti05dcnfBNbV0jnvfuxNp9bBdamkohYBW1pOzss11zlHXud8bl79Q5WKXL
EltgYLkT9Z7ORnlR82GspdcxHMN8GX4XRknRQYyK4ANGTYfqgCyUAdiHHU75M/EJCSvUGQrjsSQI
u6jmh7azWhoaCSuWhUSroD2KNSkv76o8szLRT3nVjDdc+ljHG1plpGwmGH9ps/MW8+SPpn8z9WF9
TnUaezCKJIvCKZCCYRJQcZPc9M4aUV/4GZDkQO1Tnipmk5RzySYQE+RMonbbKQ0w8wy0kTKI5aBG
wqx6mh093nWV7YLicxp58X02Y3yjo4OmD9+OaA8dbsE7zWiIBItxbV1T3422sR+9lkW1PUs0DixL
peEeW8fnbgzyQcu64QB4Upx4ytpTPPJOUvUli1m92OPDREG551mtBwBTMDd18AMZskx8rSQQQHaY
tKS4zw6G/lu9EqIW173M/K3fJHsg09S7vdBdn3YuYnZ2gQFG53onP8Ak+TeH7zAnvZMDfxGIeZiC
astLHqNpfJWghnaIfS8JhnQ656A3GxFzQ0/388YBOiX4HM7G3J+SxijCyvK9W7bGEMa4CYHGNnxN
PfPUKqAu+GugwLi7wur4RkGK5I4od6OMyvvsCMlprBlHr5rcs+8luIOiJwtrw0vVux9eruqTcMor
9v/utQIeezbd5cOaB04NHI7bwVhYoUW9vCUF4lmcQNIcuF3CYyNFtzj+QZn+b93WzTeSk3d/lO2P
7BALUz30XNMKhEqta48XJdRykPpwT+ItnChai/IfM2eAZyu+kHpGcP7MzKza6XWxS8q5Cqsh4mWs
UHu4//xzW/aUXhI/erPkhJXDoyOSxGp/0vfYL6KwK5FWrBa0eQWGxVRJRjR0YMZyo4b9rwfhH2k+
U4AbKVA64lAfAiJoQGEmTX9uY2gB2d4dtCIYR1T9ymNBKOfkYqXzvDeNExhtZ1PTupuVFAQhds8H
ixEr7+KH7CTOK9Pa1dp4WCrK2kvuh5MklavtR8d4xDMhFkJvfViq8Vr54/tkpVYwiXAEihw0ufzH
4QNGoMu/E8fUzwJOV53yIwPP6XCRNiyqvBqcWJF/t6n9u+2UR2ro4E36u2nkIfQh61BbqUPbT3HG
dFZ+bTsrTj/46jqb/Du3h+yXNzU7VfO3mMUkXuyVIS5aUP7FTE80ENPoQXoVXLfgNKUGwzrQeB8M
kZlwAxmmIzeI19gWGbaVga6oqLChhpUVI1be7VOYDRsg/9Vzln8a8l1j5UmRlvYs9PYnBngdzIvp
8Ohbm2nxxq1yLGfLBYIkWmlho3YoiS8LYjPdnJg7tb61qJDgDtNzT0zZFDJElfVlGFzm9qqzQoXJ
LDAxAWXgSW42nnkzGeZTG9PqOAKs6GG8HLEkkQUm/1EN01Np1w89y5IzipiWDfd4GZJnu+gyvLZk
aWbfw/En0SUW67YqXrf//pvXchAwo6aBQlUxLM84I4z9wmwp9yZAb35DVxdrcbEAmZrT8cWrzRfP
GF4Ks04urKe+qIAoTi3JoSBqm34fafklnqIbKEWa6wsHs4E73nFQMuoqEt29INbYe69R5gJ6wM+H
RssiuvMy917mwt0miuk3LqIdTCDiWHpeP9jQMCXgqAhbK+PW6UY9MTjtDY3dDhOA3wfIy0QRQLv4
Mlv9eepCy25og2A+RQb3nbLXKJLTX7qBOpRIUMpWxC1W0UjbxmTSEa5kSR2w+0kBuX7UbO4OU9ns
e40v11x633J135DB/YiruT/Tl/BvpbDvW1pnb2aCxQn6ZEUxH2Xp6frH5Gf5vojFy1Laza2a0/aW
RPTljBb29KEmIC60HefRdrLF1m+K9kFdtjpZdvQOv6p/+EIy4M6LPFDLxxORvZmsYTZ07iLYr3c6
Kiv5JqeSGaBpkp1BFY4c1iZwp/1t2/Iw6aXGEjn55WgjQ0eMXsg13WtcQS+j99nNFs22XP5d/tFZ
nSEB1RjPMTFJzJSIKky2IsmoFWc1MDiMQJFfhUibEv1geenXgpmxtdlXtC7Vmt5RJTrkU0xbdJsM
7BJJFy4cenPMvsbUN+XKepCU/tZ2t+W50jJOW0gwzyMRxW9DIaShBOeWdisywq8c5Es4ghnG4dDs
Qb63B871g+rkJ4735UjkXaW2/OhMdqkZmceANc+a7Y7GT44c0qULvwNnMSjseWHQyl49BYHH9LBG
9XQSYdvFCdP13xQdEsYiSTFodg9pmiwuW7Pxwaz+giCTPlueOnMAdMeI2CorNV3/XGrC1aWXIwZN
xr9KL8tTFolPDdMBCN80kWGc6snWl3q2A1Drb1o6hytP/NZixnmzmadX7q9yJ6eUr0RRh/gqOPdd
xkg7mx9I57jyDZoGmp54x2yqr7isHsDLx42tu5I2mMw9ScEGe2KdTrZ0Y8mx2gq9eq6Slt8UH9WO
hjTowRqx+sLjxG5GbIGOKLwjuBocwIMZ1rEc6ANq+NrWRlDPpgFqxacvVrkrkylrL7LhSY1TeD0Z
V/5q45/HlArN2v2dm5HadRz7V9YKPDNc9TbOshqECut9bqIbyI7oxEKBw1+w3zRIIlhjL/DqizLg
IHtUa2Q7x4y6OqPKOrvIPklf+rqFxV04J96EvycrOxYjRLEemkijzc7W6z8HEoBHp/O4t+bzUUxA
hWcYk0iT8DD8eUEQ7IAsauoLIx1HQgbibaJTS3n1R+dr2AaGva9rv8TS/xrrBsqFIsUSx24RSPOP
pU3eyUePz6GGVWjcq4sF+OITuJNqJ9P3pChuzXg1ckRUdL50E2FD5JkvEY/apH2qDSaTnCwqfJX5
iZNpOmaEXdv+u+WWtxFaJDnaY0ldFFDrATOjirHXTtwbggyE2ZTp6bPLYl3o/au9EI+OY2s881z2
r+Bxu61tiWZnwJu3/GGfNtov20QYMTMX3B5JCx8apw17wu/9YRWg6FQsx+yQO9W5AjfakIedWLpv
50bRIyrVyGaBaa0VdE7yU4NGAiGQZPmvzHb4+k5U845TEubOw8J5t7buQXcMIr0/ttytRXlC2Hy3
LfXaqBFP9cCSNeUGQRcZRaU3ZNvXNoLi2Yx/stw/ZUWKPzfWyfV45pUVIv+6SPslJaTxSL9nLXEE
Cl/0Q0c2LlhEDhsWgQ/dvoAo36hA1J5zb8t6lyBabXUMnazIsKavatyhifDARDWGeenRyN0aJOXb
xByPZwoqPjXXhsp61aPawZKtnzIGaiIv8U4ps8eWyfLYj3cZpNWNKeClDVPyRgSmAYCv3HHnAvdK
8+qJLkis8pqJoje7L97YnyrM00e3m0JttM1L59G4aenLHDI927eajJi0vPq5Iaq68eDN/oiODF1q
Wfskms39Ql0A3v7SgiOFeVZY7XD38VsV3OLVUKojlTanDvDkzcW4g96Al8kzjfimYpTguTHOCQWh
V93Eptczs3tiZrRQ+qsJW+HIa684jBYN6gb1LdMwaNvWSQ5YPzsMrbl+ckzrSC0lPipRhZ1jRl/w
4TdJETamsjHBaNWrOULl0GZKf33i9BUS0hUMRXctfQSXbDZ+sBhx1exGbTuY45cv6eRs3FiePKP+
FXVkxPuBu16O3ZUwypRrp7JR22J8hTk8nyuWHMfKKb7joWD/XE9f+J/YqNc0dDVYgjeImF8S59bF
b6ApltaIJhfHT//9we+fHyuz//j8J+isjPaVpD/WaevcSv9SkMTbqjzWwrSpl0O/cN3D6bVlaJg/
KLf44jWwU0Wl3m3bhljT5ucpTxgFdeukR9VLLfCCJMq4R0iIGcbWG554QE52ZV59wYLcWybk49jH
VTalpyGPi7vGCmLHu/kALGxdM9A6tCTSDjVQdDg7qeryW0GR3da1Y0B1Vs1OKSaagQXSYPmKT3Lx
WrVXXfzqD7oVIspqL8Ie2tBWY7ufSDc8XMWDaVTQMgpbVAe7y4i0rVK9AIc6ZRwQWPq+jM4m2t0Z
DX3c+ryRfuVeVK45F9WzuQMrPWy0qR8uDiizYFTS3/nTKSG053oTCJDc/DPOwrnmurHibfIy1CCj
6ohcLPA1EVRD9kWLQffUMXc75lI8BNVbYTH2Aw1q2X3+MBPnSObM/YYnlmysekXXR/3RUbZ8Luj1
tXWqtpW3pQAjOubZABEHXNGl7FzWsPaa5tBylzOE7YAfrYY7iLrbcbbVmd5rzCiYNZGYF3hm2nJS
pnzxBrL4EFmKne6AJlGy9jej1XUHI8crYrbmnn4xcKOyP8YjtQGcwIY0XkVUuXtgUCDhypUJkCd/
0Xke4F+cY2641ArWCwyTlEdeX5VTxUp1NHkZA0USdB8A28BR56figqFoJJL2ujBU89voQnt1lnU1
H6PvOjh03Fa/eLpP+5tjHw2SZ4///sBb9+VQdceRl6iwJVbCJpn/Ke3JOTTUKtA8sZzAaCR3OXV3
7EHzmZmdFZX/Wyw1Vgiz4/alz8U5tXALVW7Qz7n1pGpEZlDNx3z0fhdDr53Yub73LplSBrS7ZQJd
XqxR4UqyyP2n/i8QLP9j70yW48bSLP0qZbkuRF/MgFlXLxw+0yeSzkkbGCVKuJjn8en7u8yyzKpa
tHXtayMLSREK0Qnc4fznfMf4zPqf0qohSYXZW0f6DTc/r4+h++X7hL1GWub8Q6ePxhNwklNbMgy2
ONdSBnFKWwdTuE8kk0G3XSC663QIbqSTT5fMq62jSiUtTZJdtAhsd5xz/RVZF5/wJGxTi2+1NnHy
TRprV9FxFbh2fJ45Nauimz24QbS6/mb3JqcWj6fb/ciNlmRg1J/lJL5kv+AVpYMZ4Nuhs2jeKjgy
KkwWA+aHyYmvRYvrwkPZW7GGr81UdjstRtKyXE1FC7sdSbQ8mNI/ndR3Bm1ca85M7aZiDSxxs5tc
qito//CG00+rdotgycWfah522niXY3SjwPaCZZEMzTCzN1VJdIOool1HLZLnyVac4y7hrhf1q6yn
+N62ZXVNxN7WnB+NsDQiiYb6XOWu96of3yoNRq/hLNP6hstg3o8jJrCGNQmmRnwaqjdNtNhUfY+6
CLv7CDlTQjfJ17wFxWYcaiJukkRCmpxmZ/IenVD78HIk5YWoOfFnj91aNyx8fi1pGHCuWxM5/4zU
fTfDJjoykuPom9lo3mboXegdz5Cw1qrFmL0KiPgSF2tMnGiiTOtVCzBgSIJfZWQV56hssTcZ+QFg
p4H/q5lu8cjag7ts5uabncfEoTqAPoiDPkkVjzRB04RFdqhqRlJ1SmVdVo3n1qvDwFG0TFxot6pK
WNLc7rnKhzrQ6vB9CbGc1ZFdrVRhFR/OZtAY1NMytyrC9hWiz1dD8Q7ED7r2Eq66GAnU7QNak2yd
U1qnuqrsSAiImU8IA+0m8avPcgz/DOb43jcHTfee54mcCGyL58jEvMNt7ZeNd9edUFhQMsEMpfx+
4Q/nsV0Aow4POp7r6NpplsnUj5d59GasIctzecW1P+78mOkw7gx2gohjWG+Kj6jiS6QFZ4WUAnSJ
ivFVaU01n4vOXxlPaAwRngO1Ro7KT551EF2d7a27wbfpS6dAYFQJwHxEqWyoTxwTkJDTU+w3P7Pe
+Z0n41vk4kOQMX76TqyrEiMa93PXy6+xcFAHPEMPikI1keqX2OJDX/Tlq5URQNDsT5g0Ewan8k3g
c6PL/kJ1xskXrs7qEz8NkE039ViMO2ByJ+kBXipL06eMZkWCoiaMwsHSIja1U5+BGPiySnfETey4
FbagcuKdV1+G/APyF94QM5FmHMaHqKDVUsPm6WfhZVxiZ9N1nJPGMvFAXWkuKZMVzPKJn1Tjuswp
UB+Ljk77ud4kRr1x414DBMSwrpzcrzFVXT/VctQW1R4Sq/LfxnkorOTFp18HBZupEGCT4qjo731i
ImVbtVibLpfSxo3yA3ASmxl6/Q6LqRJtHXQJlQNTmNQ0dyzvJVpEKNSdLpHVmjWy9WCRu8L9rKbn
xADpR1zKnCVomYjCqYhCG4UzDODIcuyuelp3/lgFGVvcRnS05E0N4iy65mn05VhtGGTS/tUBsAwi
jxiok/M9GqC90bVeYxCcn0UEealwzOeuKTAoK0BX2Ys1NwlJcN9hqfTLa+nd8yZ7VcXnzN54C3on
/hr1ENeZgZEYqWTi/UFlRI3qEBlYH+WYfFlzfMdGS/xlIm7bU7S1SesrE7mfuc1fFpANTYe8UuhO
wdxazziC80NIfVtQFXAAR/3Ja3yxT9sP1A9QjZiaV3GbAipLE9VPqVPSm4htJourMenPMtXE3owm
mmyJUmDH1d8AZJCAXrhQRUV70xB118RzCfd6erIyIhQYz9auUoyXihHD2uV0tJk15GWDobbPTSTg
e0shJxvqJMS+o3h+jt5n8r6BHyr9ZpgUUNXdufECRjeH8SPpUfZT3HyMVk4Ig5vKB5tTxzNXMTaO
AHmLARWASOvFS5JfNGrykhX10YPTrarmr5S+/dLC4u6qb18JXbOd+vbaOX9Coh+bevLyjYfPUaHs
gwK4rJ+H/PmyQbQKWcmsNNlWpn1eoKgTyU13dPqItVs/RlNb3a3ROS/0xi1+7v5I/MPghh+a4YhT
XSM+4w7woWbLs5Y77oOOOpabtftY5schLxMObcQC8zS5ZiBkcALa1BOWXTDrWbXhYkQ4BWqcyeNh
C0vsccoFQoF8SEO0G27SGw1O/GHhUOTi2tKpjsiBgddNGW1st8OQWNTrIoXUTOwetEZIDeMUxV8o
aQxx/vQ0iOQYlrZd72EJqZyngnRB4CKIrKzO3bY4UTaW4OmomnwzR8y9eE+KLfGdVc2xd8XMAQtM
A/2rd6AWjxXWdCN+x75L+eTCPV9EzuM4u+uBPyVIp0qJE6DTpoQvOk5wrFboBIodrcW84b2PKSxs
OzCWTEvm1hN7HfQ1lnocjkvXnhJav+TsHiciI2tzYZ9FMgx6Q9h7wolNIIzcWIVOHmKvxMxRdGQ6
SKJuJ6/tODdor/QffVfkpDvbsylowop1dIqnmDnRNm4S/F0ieWH2rUwiRHso+ZhWte63mymNLUyO
ztPgF3vsPcj4Ljuf6eMMqxJi6PJLwrFCKotu4yR/8VGIdcoCGJADp5ID8lFAoYZFsTXOD/XSNHn/
U6c9algCv8BIrCezsu2HC3KefKwjtsilppFH8bsmgPy7ZexhF5cmVAhU105vNtJ/sHrpPAoeXgzb
/iotATPajjZz5qobRR6ymX1vZF7/6JzevHFc3c6lbXMStvFdkSuunApXN9H0nVe2O9fX7uRCmFBP
8SkbjA8NaXw3cChdpdDpPNJe81Ae8JM8jw4z4j7hhZnDugA4Ad3UN71jKqzXPul+aFUDojAeeHTq
T0+GL2BkzIOpm5+97d+mfKBFQL3u34+zeq5riv4CysrpaaMjjLKcecVsu93QvJFwlVKXW+ROgmoB
Ud83jqAfMo5/NSL5WiZ29py85zp5Wfz+rJRMDlMO0aI+ZXC/sIfaPT+saWaD81i0WBnRmjhfg9xq
+dSpMyJTEAVTPVJX5WHpkuF7OI6g3MAA414Uz9xHe8BuVNgRTdv4Pd/8btKOaFMfWsH+a0nV7TJN
qh9oKbYFjgN/6D7KcHqfJImLugp/U1FO4MJk2hBV/JVr5m+rvq53PCZg9axrNct5kxC1d5eQ48VI
JAkuBPQAi1NvDxwhMjhB2TGPdVfj4Qd9zaic7CGcH2J3szfcRuK5NftQN+EqbmjqpUhdBFMOM0bU
4v59JmBKm3Ef5era+Gwr3Kk5tNn8UbQZyMDtyOTiutA9XQQR8k2U8R6mmvYETZ0FAAt4VzjTDvG+
DEya3laLE9obT4A41UD4gS9AzDIzogeb4bdsJhobeivCpjHvvnflUlL1OTeQMSiVXpYi3BE4TQK9
NO/0kJ7xA3G0pJFanXxh//NusfxFOTVlwuGwj8htb3Sj+dF6ku8ry0POQQ8Qx3GeErJUGHTiOP+i
RJ1tkKPiELMY6a34ARFhp+O78HuTkB+jkO8PwwzDLy6l3/uyljQuL/naBwyziTyDwTZHtNKDgMG0
8JDq8U6myoY8LU2g2dO7oY1nGlm8J8Wq6+1BO6cW69HSEu9VZ12N5UPWMzYq1qUmEe/OxCbfS4PZ
Azf0aj855GNCJwLxr27kxtCFpy7Tr98/w0oED4CDrgemxXGmdltWnCySjdtlgm6VpuYN71TzxjGs
+zTQdP6foT3eZ7fFbaPOeXNq7HybMlUkW1yZLo5Eu9x6dcU3JeQcq1f9U7oUt7GMvnBdA1vJtUMv
UVRgArHpMJImFp+Sqq64CQvr0hGCWzWjflQnzGRe3pdGMExoyoeRQ+TajlA74uJQe6S+Y5NXoi2j
ctvbh4SdmQkEqzx2My7+kmolh4/HUqc6sufUnVspe0iJkVC42jUtsy9NZ3ECq48aqjNs1kiPEedU
jdpwjIOINS74PuKlQhw60PorE7P32inxiZi0ZowNfj2zyI9eIVoOHJDvoTINJBxgBKwL0ONW7e10
yNLR0K9Cvp9pRd6EtP1msHhTO+vR8ydgPphFua9q61Zwe+i4ERRN1IKs6HYYQr4su3YD/8WJlncq
OUnWhCxUc+Q/EXe9StgjfV/OATnBYDI4Z/emOvaHzFUNixCZ+5qAbEo91AJKCGxPezZrzu2azdHF
VgxSO/UedGKS3cgZF+aTDPBpIyOaT7wdlw6ky8YgjMTOfJgrxHwcd+sWcAR2K8z+HAq3ovTKNVQ9
Bny++1TbGa1cbOYsjIl/s0sUFyc75Gn6I9L7I0Pn97LiLB+NYHxKW24jLQ7SYeq+V0eP2gxukTc6
26ZgQIFfN+ZHQ/UUE63VMA+opw0Hcs1LvrSIyLPLWxByqP1+vwwWBpQOyhEpCgNjlKKwbdQrYXNu
XPnp9NIm+Motbyfz7kSWjefE7/kmd3xug8FmGsejshOiSTTDPpfOrzblZL2M3U2MSk6is5WrRfz1
vcPWGp8Ck3eoErY6V081nJRh+eVWVjCxhmIq5HhIRM6KrWc/HzinV3y8+Ai57hUsinC3vhBqQAgQ
ha8GtsuiZVxNQS/oFYvtzONpCKaSlWZocwz07kZjqEVJAg82/OEIjqCxBetLoi332CPUTbNJAQr4
GsV9NOVwyHTxWph2wWYJ/SmNL7BCuVp1+R9IokQH8woXZxGyofkkQTwAdHRA0bk9v1dA6EPLutQG
x/PGdfNVx+RoaXjFUn57WCx6gLz4To8yIYX+HQzFKeyZQo/d/Lvws0tT8R/aA8PDPJqOCU8b94YB
vymHK1At7cbK860mAdFgtgIch4y8KSElWRaVe6PDdECMBcI8ibp5WF6meMjOsXtO8/zT7gSKecEo
E2fedPftSzzYYjuyEG7GSH66Pk9jrIMzo+8z3ttpuuEh+lUs1B81Ka3hBTmzYuZt8kf7oe+y58Xi
sRpieFBtlzh/v7JSEGSjw3j4s8f0Uk/LSw5ZbrXUbM5VOJMqhjkBlRkmLB12U0h0zKRWChsusbqp
F+0a64dxJYrNrsmNmJf1LbdLxF0IqBxB7GGv0Zt+iWo5Ita+ejb424YpF3FIrtOikg+8VX8/f7ge
nzv+R7nK/jTmA6tfivUW+3+ymmy+WLPKOEgYB4+Lu3Sa5TBVpIAAieJIbKW2zkTDT4Xb7qiroJcj
9F7xGACTrOdnu1Hz39ndLktCa4N7FyO3W6q7+AzbDo7RAG+qNv/UXpRComBtio2fAPp4uYjxoZ4d
4liH+1n1dwIo/lPIAcvi5fnepBAO+Jb2c4Ho6jIoRpaysAHApvbc8VfruRQ+l4KzvnB/Y/Q68zqr
zql6lZo9Ulis+UjYVKIJdYqwuDJBXmVMUzbljkjwC10vOuuIYWxaLl1B7HrTIW5oP8qrCt+nbunP
qcVMAoPojYwYxWeiZujKvtT09EtpWt4/9OZ8ENTFXSOdlQyX1m5qmvjshjOrvcGm77pUniO7+YFI
dGhzI9t81nEu13jet12D1DPaDSPxhGDlNAGkJ06pbxj3pheDG2FYit3/sDmLLu7m+1z9/re/fX7l
aIo8XE38q/vbv/z+/q3D17/9TQedCUnzf/2f/w1dNPpdrj+7z3//7ctnzn/58Lv5zP4TlvPf/5O/
Yzld9y/T53Kskw2DFGurP2z83Xb/9jfX+gsmscc5UrcN0zJd+x9YTt34yxWe7pIVwPLn+Lb5Dyyn
95dhwRX0fd0A5Oly6v/vYDl1XVfYzf+I5XQhfNq6LQwhFAPU4e/3H7Gcfp9oY5oyYDbDbiMHKU+s
GeYYnvM0joJQ7/Gfgdk7lw6eAGMhop7qyFxMyuF7dPeFI+kxlizKZcm+o7Vrb3JY8zoGoQ1TF8qa
oe+F8ZDsa8d8i6RO1Wg5Hb2YufDY5synyEXidok3UWixaS4cguBaHQ3RPmgjIiEQrCgFVCimOgK5
7NlcL2gWnPPuMW9m6zr0YuMRRfJx827IC+3AJUKnth0KLAqKTRl137oKG4aIyaXhTokFumm9aFA7
M2A3aYknASq4NZ5hIVh4YrsMvnMdvzjehmLa/j5H869JwsIwt5qbXnt3ad8aJhRBa/pXo4Q6XGOy
uCcMxnMZZ3DqMBEj33r7QsBrp++aQYfpP9FCaW/peWYMURDdZiuUxPnMbFdE9SM9MMbRFhzE8y6t
HhezeSUFRAPmMhnHYtD2i0H3ZNlA3s8Erhk5ZYC9whH5BevZgCeEcq+RWZFegdDQOj4wozC3aS4E
ZsVmO1Dw8aRZ4jjNb1ZoNW+yKW6OcCQpLKqOS2amQDyaetvaDRPvqC63XHzwggr7oQagcjFjAzPJ
ZBOLMOvDWMn0g/KebRZlxgP4OLkd/BIuXZmYMIjrE7Rz+c7BKIdiN5lgygzzpfcwe6NQvU+z3TxE
OnS2BbnMx15KRz01Y5goTnXCQrsY1osx9qqFyVhzxKJQ18fkAQzvwUYmfxhCpa7JkdGURWukLxj4
+OKiS54zg4wVgLOsX2e99yrcRb/SE2edvUikT30xnHNB9styM1o0nbHaGUP8gTdoF6Z2/sRE4oX9
a9oywLxOwtqkT9Y0Fh9ygYWTorFgae7oBtBMFV3gAAWP025qZ9+J7HkquIBPFPdx4rcIP2bxoTTV
/YoT86qQP1OkNALUCfi4iejVLPRdXy/2MVPlJqbtnb1kafYDEd1TbVgzVVC8GsR1Hhb8wQFojGRz
hks23YdhbJ9aQ1sBFIxhJZlEK1tvgzgevVkDsL654hJTTez6hc2ANyvTi1ZnH3bU4/WceCsYk9/K
pIO+ENPK0SLtbRhoDm9Ic8jqi3fqo3nEIb/MB1mFGPTC+ircKlp3pcQblPpfrWmUP+bBXNvZlJkr
fCfudm6ieJOo6ikrM367evVGogNM/yS0o68sklmROduuSzzUYLD6oe3cYhoELmYrzGfGf87GnoPU
rWmrVoRQAk+IWl6EibaxOrpc7ergL77+UFqiWDVZV270wqBVtkmLY5G5VNzG/PmDYx38Cp+5AU9q
27c/PC2drlMJ83spqZ/L567zV65LQAYWPdPtBlVd3GsvKXbtJK2HoUuwBXJc4fDczAH1LPS+OUQf
ABOfO9scyBB2rEG8hCtgVCtnmvyXYhnabUaZzLyMwyNzSUbp9ZgfJEXgrQusxgBZsBPVPG/xxz6F
iBkjQIdDxJ0HMY9PbfDj6dilaX+ISvkonCjZeymCmeGew9C7TrXWHVoxcDjv5AXXD43aVvJpJZOB
RQCaV1YUdE2AvQyYDoPeFIxPIrDLa7rB5nXGpWRt6m67bZvhHFM+vE/D9id0eB9HACkbxAftoYEu
lbdu8mLIeHgeY3LelYWIZEdnTeTdtQvjfZuBFsCROG/xOJiPvaaq7wrjZLY+7o8sqnZeNj4jecEe
TBS2BnUHn7utg/IEdRG6nNcAO0l63BFP1doesaXMCeZIV+McCduhIadseVcmFmSBp6nijSryh1xW
5poe6RWEdX0rQDVtO70fyaIm70XZ311BL30p0Yt8w121hWthCdWgvyUSW3QYzhd6sTcn0yu1cyeH
Lx3l49Y26ZMX0wljgqWqhtA4aWD/pkKjlDCD0JJCBlwZgzXu+Dc58/N5b4ClZisiaPGODuk0AL31
7kAX/YA1d8J9lt71lIgoEMsOJVFW966lKUjHNDLrMdd9zUFux0e2lpZWHKh8OESp0R3Q1LaxymuN
hXMQ5hBewxgXIlSBF3Iym+HPMPGPScKe7BNIYILj0IMBm2fOaxbOXjKxpDj1qHs+lRKJs8+maHgI
a4veDLMPUD/2gPE1o7POJW+YcAgrjINxL1M3sDtsq37NJHvRafHuYn9ULQMG4aQmBE3XNhsItxHk
Sp48hukQSgisz3td1ScNgrdk0umA1wkPrWG9ss4N/X7ozeqMPOjWvr4fax2LZi5OpIlzFBiDzUry
QYy4dXAwsp9SnJJEmf6lA4BtwNKIqHtGaSaH7E+HqpkZUtPNcy1KsUm79oz3RsAJmn/AlvwZC9J7
vcLs5wq43yr0/gCDP4fF7yIrHcKRj0dHj3meIfZXCNgnJwHiX0Hz1yb7p3TA+y8K9I+P7BFSGG4N
ZWa1VR1A3vMiZ6oioFBlAZb7ys7mnYSqEUiAInJPjphcSeVzSudXQDzdKUvgCPomBAOETOdIw7Wl
SgpEnVe02GIpLxOaDfDM7hNVajDw8F7mbDqynPLrSZX8ph4DzVDVISTMmBQSGbM3G3MbLv6BVoji
GKsfvv+pFw5xGloWNFW3UJdt/FSq7IOjyhhmVcvQqYIGLhbMxalsKFR5Q4v9E40Dh69HTN1QFQ/g
IZ3A1Vxy4Kr7Ye6ktzXyIUKhCQuKIuNxQ6AVSkkNHMNTNRJw0XomptBea1UyUaq6CZu8xlqjgSJV
VRTWdytFrwoqHMK2bPfZheqgLIiQlYiJUWgxqWoLyVXrQePLeSSCTCtWxPxRVWEMqhTD7AYMuj56
uktjBnFHd5OXlGj0qk6D7oxVimY5qqKNmBEd1TDV8lD42iPFcyQX6BWuGwiPOk0dKEHGIfJUeYdH
jUemCj1GVe2BJIJLVhT1AedhxzWRCpBalYEIVQsyqIIQbS5flsQxj460/mgz/XwLdRBb/7tYRFWM
9Fy1v3xaRxIQ1IlW/vDdvN/P7WySJGHIyBQC35KqLQlVgYlGk4mnRiIF3SZ5TcJOqLoTPS3FaSm0
Wz4wSklrDG+9qkeJCv0Fw1CzGng2No4qUVlUnUqpilVgII6ELTl+NKp2RfNNe0fVzS0EyfZC3MRd
eZWqaaGvxXCbZrcAwtONhMOyKnXJv/tdpE7Vi1ClL7qqfylUEYyXa2i2yFnkNeLyvrgzM/rW+aPV
+MAoDAE1Xjr284Jtmg80qFkILu1Swoqd8psQNn4Xnzs2Rzn/EeMfhTmuQlg+UqBj3Nsx9+/wHB9S
o8guHg2lc2vQadQ5bPdPftn+kuRnmL96u7CCUGUn5i7ssJ7mflXcJdvVKo0YsTWjn98pI4+3QscK
iMTW7fWFcQkrq7hqRbONyMuiSBKnpTMgc7dRk4VPi1k1jy2b31BP4dP3L2WpSBkO+s7m+6cRTypd
UaOz1WeCQSKBHGEbWFbMJfLW6Qxo1v82GLcGXmu/oWDADkyzzn4WXXqDK8w82fGdQ7UAZu69QjtG
7TjdIgsaSTn78kWzOUF0IcVbsCrK2zIf6wS6o/TS9qAPUbjXaxQhWH973NAG4FUkWHtKBAAW26Pe
tNdfXJsJkS6p5rIapvuF5XwQlns2M+OjZfS7+/5fcCM5jTU2Hk2bHuLRM46LSkAXUuDRtsZT1YJ6
RIjZKMUNpXRfpTuquN+6zPzVWHhO0cDfar/YRgxs4/K1TFjsoqM5fuiCQHJF2Q4oANOTz4Ns1iQE
8WmEG4klbuUX7TFb+ONLh601acxfGhIQKvWO4fCuMXrqRfwgn+QhsWuOBDPj55oyq7HMHwf0O56d
slvRlNU8ceyon+q2sAOZc1z7569pXEgxYvUUjWE79Br5JzLq35OVvPm5OFCC+DLWMwVVknMZ4Mq7
PbMKJJ3WIa5794hRgt1LeRl6xK0sy4/sEPULoLnwSTAvoVq6folL/rd0fLLce+ua1XxN5RmGOWlW
wfR77iOOAjrbsZzq+Wr6cf6UpW5xaqP8Zfz+TYSctQ3wAnM9mAdd4pmyRE9ib+yH1xqt2YvPFhHa
c9Lw7i8ehBvLq80tNZzoffApNsC/Rq459F9VlfGQzV12g2MY0/ygRTuDgNhNaBD3sYdiVqoTg3EH
3YdtXTk7Jib6BWVJv0y6hjfU48gT9Vkb8BVDsmgT2onpnGIXzqmQ79qDtIAL+J0JD3tBR46rSh6/
f0o4Xt9osZ2x7vG7XNGbgxf1LcI2P+16kVyctn6tQzt8nq297TXG1dLjH1POO5o10br1zOoycwhb
oqYhjMcPlcd3ohmQWb9/yvqXH52Ioak+6x1E+zlhTGUkN4f5ytWtnsJvhCnFR5iuh5e4mqybNqFB
NHiJN46T7ywvbC/UcP0s8AxD3Vs+IiN8pBRrPGIbiK8dujoWpRHk0CTXHQ/LutblEY3dObPJv9td
Yu1d13nVfRBtdqcfY94NruM+LpbEI0nCOZTGQtC787Dx3qwS+k5DyV2mYUlUCeTzjLUB87gLtbjl
X064ZG9rVquz5ybNA81GHPsH5/T3Hwhcr1zCFxujn+oTEO4CuuZ0ZWnEyo9egNrOr6Pjd/vMcy4e
16Lz9w8SBDagmvgEuNg/1ph32TkXkjh9/WMh43YghdHeTFQP1msqFmLmnLWoKq6shX0aGDp3pkzu
3z/UMBShN1rBoPOBU/bZ3LV6FlQ66cbx+6exA18IMtpInkEjF2CPOAb9eDzSqOmSnB+se2fP2TWV
5pWorHn//qEKiiFxuSQ62bHKl/Qe42vGLdc5gS0glPQ1Jn7UCEpAh2i5zlkWHnGCAFYdyyPA2Tef
r+lpKuQ5HtmHIhAcqAwp47i02zCFWhNkNrnYQ5Ky5wsgq5C012PhjuWDHHT3pkPjXQ1JsfycnOya
L5l8NXqEGFfdyCJWW92fu+cM1iEjCbL3U8zTN5XNO+0Kx4gLn9KxshOqUnrWyowwXK8XCEPGjqwf
7QvT9HuwewDQlDZprY9Fj6M/B6AeZgj1gUfhJf22LBf3ziUASb0P499Gw+XAtpYTphtcvQuSPtg3
JCEmLTsfH8vRdRprO7Ss94tTX2NQdj4CPDQHE6ZjYWfYERXzvDng/o7WBAm5iVakjXKpf44awHns
fZM5ybeu1EyWDnt+0NnmL5nL+GOoxmhnTkwMZYLjFpDONc5iTPe2ZPRa5sNFk/CT/tVIdDdNcaVt
ppoyE9+KfkXJsteiliLxFl/+v9qVP5M/69G5C/OX9F2Qvf20tQXzcOZHbpDUzNFCq+PlND/+R5f+
/9Klfcdz/1+69PnzS86f/3JrPr9+t/I/Sdp//0//vTbK+IsEmeW4OgowR0CPBqh/6NNo1gJZ2EM+
1Y1/ytOG85fnuAjHLi1PSMrmP+VpQ/9LuI7B7cVxEaxM3/vvyNO2bXn/RZ52uIWiLBuAz12o+vZ/
aY2Kdc2fWMRa/ARZfZyxD2+yYkrXVunIJ1eOV4pHFxVQze3qplv2+Oigyx2lsZZgrw74jcdgwB2A
bW8++k7FEaEwL25KGZ6vWwGnfnoNVEDWUlHZWIVmIxWf1VWQloG7eGhUuJZiDSokrN6nbJ3obaFC
uLrUqKtVFyK3tRXj1b2NaeLBUwBI7DnaU4LgYcSvWfa+fId8Vdx3UsFfHArlplVhYE/FgqUKCBtz
du+55oZhQf5yar2Ancbam5wfkX5LtupWhLe8sA1EZlBqekX7Uxx6xnOXSk72erOVmpf+sH8Jn7Oz
JwGcnmNvKD580s21xa4Wq8CzRfK5dY1XBvYMsJCobRe7/2cK8G5rOj6R6XTfhpj4sklRBg+RQ7S6
J2NdhAbLa5j+WVrCkBx9rR6I41jMr241nWsV1NYmLns92e2K8nUV5Y5m41VL0AKaaS98yu4jWLxO
ApSw7E4lSzXWs4XD+igIIfNVLCGHY3veEYwAXbj4QRKOQwAIrwjCKKeK82y3DewKJSAwwu9xh6CU
cCJ7bWtDbAn8qzgUxbUqxG6pOHvOg7ruVcS9IesuVeg9U/F3FkO5Aqd5k3EfbV0y8o4Ky89W+ofs
FrBkFaSPVKQeFPc2USH7NG7ezbx6j5Tzw6UnqS1/FhHSsIrnhyqo36rIPmh06+y6xPjbBruHs+wr
hNiffCxXj8MnTrfoy6PZB/BZu+oUFkCLAARk3cy8MbPiS65RuxArkICpHkIDtgC9HDT3JuAG8A/S
GAiAoOjcN1MhCRzYBJ5iFChYAXBC/TApgEGvUAYDTANPwQ1yt4jWJSivbeGjALWwug3gFJaCIvTQ
ERIlFRQKmBApdIKAoYBkqD/MRn8EGeKv6HufN7VCLsQKvpBCYSgVjmGEy1ArQEOUkIJXyAap4A00
WBGP103vQmH8m1j7wkuPswI+MBKGfqogEBIaxKSwEDN8iFKBImz0jYsHOyJSEAmNMTbiCmAJqRAT
jYJNpAo7YSgARQWJIoFIsSg0hdYrolRzbEAWIZgs/d6BY1EroEWn0BYJjItQwS56hb3o4V/ULiAM
UyExkBQDLwY/VscdlNLp0xZOuCcYxci7FPHJ4iNdCYsKLaOhtsKkTMwIF8ZEGmZWBeWYFJ6jgNNh
KmCHrtAdo4J4jArn0TTY7JAD/AevxJtfxhjKHd5zximnJrOHwE30YmsjmF28zEYXgrXKYXbclQyz
wU2lxQFX8XCxXVscR7fEQjiAUBwaA492HzPNgc41RyD/OmQGLYfEqE/6zWkj3KOFCbAxQwm2oi6l
bAjIoNTTwFEAFFSPc7r0v2o0mIMMVfi/bd4MGlxN6Ck8DAqlIrJ6D8XSOKb1z8wocA1TCkSWfu3G
obHvFZDFUWgWR0FaIONtcqM6ZpBECue0cHHmtcCRk6HjFI3dnMzC7UAfR1c+0pNV0jAtEx2jHJdp
ypOc9QwxpoScstJhyEgFk3EUVsZJh5NWTo8hfIHSAjzjQaApdeMRFPIGdTwYINQQDibn4QIeV/Aa
ikF/Yp45LDbZWJicDikOdgKfGco+GWPjicDWplFAHLKxU5AoSE6lcDnkEQMLfo6pQDp005g3+CzP
XOriQ6dwOy7cHU8BeIRC8UgF5XEVnsdHgKqq2b42Tcaypa+t1ALqI2rj4fufvn+AbQ6oLPPaPyBd
jH1CCVBXEThriRlHjemdGwUNsg3wQWH9FCc4rQmg4ErMOq4iA1DCSPrPbg2k2sdoltlvNQ7KTacA
RSjJXNEksluvdi1dgYwm8JWbyRsj4PtWQM3GEkx0PVxK49H03fiQxMSscoGaN4fRSOQi7I6R68ML
KuYTrS7LKjPBbrs8aAHGkmKLQ+JiTiDiYDDFCsZUAr8FsAZdJml2DamGICmabitclHwFc5oV1Ykb
H4snazOENqj+oJ9m2H+rEJcb8QaCBvChuP6d9Mg7zFQXuPCjOgWS0jz/ONgY655aKFPLcOcV0rDF
gyoAB3k0FZDKrws85n72EOuGtuYQjScjdllFotf/S9R5NUeKpFH0FxGBSdxreStVyXbrhZBaEpB4
ksT9+j3Myz7sRMzE7LREUZmfufdc9hkYRwBbqQVxlcC6imFeGRVdd8jMGcXjuzFll8yqHnrLA5Pl
d48VHhFnAWiB7v0SC1JLLnCtaPqXixWib++CzvCdHc2rGX+qiQQbcZ3L6ZEmElYFxC5N9+DMzsps
0a2xu4PTB9yrXzBfxELsPLhfPfwvbwGBjRDBXEZCm8ohQkGW8HK7WuCFWBBizgIT88Sj0euPjHeP
ibmoKX4I6qKUW2XGCDzEbf4o2W0sjFa6xFMvoZbV0MvgT8BgM8/94H/aFRTiEnESCxEz3Nm1e+LQ
I3+wC1M+BNIuwDGD2WcvFTHg48Va1oaB32780n0bDRNCNNKWDNYaJzpa1hn8WgiHDcWoSVglaDau
crJiF1ybidNrqyC4zQvKTS1MtwXu5i+Yt24BvnWQ37AFsKNeYHCqd798FzxcCifOaK3XGG7cuADk
kMV2W7OAuRy9sOOb1v5/sLnUPQdO9eAsGDoiT8tt75MpV3YYLdHmL/ClZI+cDdtDC7stYCFK78rr
W7TwmGPzb/cf+A7+6QLCqxYkXk3TObFzYUHfLwtBM3wpZ+cjHZpiVdjL2Q/f0B4RXMZQIAMd3kf4
eyJ5iRYcXwSXj/EP0DBL34jjPSYKiS/iuTX5e+jlRM12i2Et8ZfqPcnTUzYUHfKuEEi6jXBpAL2Q
jO9mOOBPhcNRsh9HXAhCMJE3XYyEOQ9tdBVOsOKgxsJkv9rzlF/5rvaM+jFBmLF5nWoghR60wn7B
FsIfJ0zAP5T2hqFYBStl8UssmDPGfSPkQ+L6LkaNidtH+NbDRswWSGICLbGGmjgs+MTZBKQ4L0hF
vEqrGsZiPNd/3dFGJL/gF6MFxMgqc8uKdY3Vh6TliH1A+TZ8sd1akvgAOYKmPjf5/OU49p+AoSG0
cewg9ndYMReM4CAivn2TywOpFkyksj6LBI+eufAjF5BkBFESB0FMNmH07MKaDLAJAFUr39JOvJjD
jZ//u4BNmS+QSmvBVRqWPjNApzLMQFnG0++0oC1rE8hluuAu6VJ5U0Fm9CEoTG+BYgLP3oUxmEzc
PUay5IZ17+6C0ZxH+RRb06ENiBAD3rFqQqQtRlrd2HZc2PAzKBzAchoSQCfMbDxPMDulmz+KBeIp
oXmOC9bTFAA+ywX1Cdrbg/xJhXSfCU/DEOjDBWUJmVNQggoNYYbCjCL33Xcp3mgSoIoiSf/jL5hR
G95o20Z//dbjm+6DIjWs8gGd7q4OEoLkzWKZ/zLA8H1cQvDCAUcTeWd/YBA7umYdnbK8OI+CgsMy
MRbqDnWpYjXbJm14MfoR/3PhouE0YgK1wj/sUaKrw64oYsx1hEVKDBqrjh4lBMI5qLBl9jMiA9jn
1R9g9ME1H4czUTnltivQODTmhKgYrM8GyT62NDm9Tw5PaloWcYVm42u5vxlJahthm2BeI+9Jkm2I
0QfjV5I2qEr6dgPto6tn6n92+KsQkajVog8syqNmgHkgAkUQE+CwcB7lbkAasOtMd+JBdscix4cI
cj7Z5/i3pETySJ1o6Rx9XVUBD5UNvsp+uNtd/K4Q1BI6J7fNXP1TFE77qqGG63R/JxqKTbCNhCMq
sCOazhdG8Gc0KRwJpdVuwi93wGLiGvBxN7Is+S3y13DABq2s8I9FwAip3i5uY6N7zvqezAYFdb0d
GuIaKOOChkjDOOo3U1IQ6RmxQ+rhtEAC+gpZrFU5UNzEgD0hyoIrdrEHo+fZ1Dsn9z+7hGhcEpEo
tlWA5Na5GcqEMz/mr6Ce7XMIUM+pSsKCIULOehd72NJ0uAhvOJm2Piojti0f5WxekzhEixy/OMsW
OgnUqg/871I5/isCQzwrQNXZPeKxJXx4bU6ECCptO89XHPdX3JjDqxi5c2LHwNU2juAU1bvrVYhb
UhOkdVz/I4P61GSF+47mSA2dse1q5Es67pHK+3woAorflXSXlRdZvxj+zL3BsQztB8x7hzkQ+J3H
coiF1Oj6ZMdMwAVU/K+e8RCEvQukpXP7TTW7yZMW/SplPh7OBTvdKlNsKZKtnrndiAGh9SJ0eqUR
Rq/SHJHZlFbNns3zJtAwXiVfapjoMGJmRoHbJk+mzTjK96nqGfP3ZPNMGaQLmbd4gdyDbrB78Y0u
9zXPpBOBu5bju2tL/VxaP2mxT0xnPhsNF5sqhXqyjSI8KOeROFHIfgzSC1JW1pF/5coOjn1sHBMv
kVsuG7hL/Q8KYOOAHpALqsL5FQRcS4OTYB3KdYpzDZlTXdoRV7f7XepeXshmOkcGMUD4/Q4zk5PW
6sddW4GMDrJBgww19kVpOgeRQA9R7QBnyqNX97MZz9YXREZSpckCBozobZCyrSAGWYsqGRod+7OE
2SmfsBz2JFwQqbTpBo6S/75my7vfLxjOEOEqxt5m5xXq2GgPzwtR45ugRtoVj1Ji9hx+W41ZDMHW
Ci6jswvT6jcOiwLUbvBJQQAGDr3fGtAGeSpZ1q6qlChccyWaV16BdDMnvrGfL8LX84097ZsMovck
6uZnCSx0qxLzp5Xdr+dqc21g8dk2zCC35LpZW75rIfRS3z5SMaP5bzJx0lX+oOpa3EpI1dJnp9L4
yCh87ysLK6BqsrqqGoDOOFo7ZfmvCB1nwtKGJ+E1xQFHPpvs49TXF2LBZmBPzcWCWR0Y0OKieNKn
boFQm7ZdH9GMeGyS3Td2A+57EvZbettXXTn53/hBR0jap8x/U94A1ws+5anL7a3Z19N5luK3LH3C
VZSwLr0gjClos1uUp49+pXrKgKraat/8tQNBLpNJsC2UneBU9NndI+nyCl8KZTlAhmTeKlg2WzOk
TCX7j+CKU1NbIxmyJ8/EXp0NfXRrpubZzByCimPcxwZkqHKmO2hxqwKqsbZj4QCBFdR9ApwUzCcj
32OPYyLf8a21cUe9joAtcjKhOnzc34UGZBBhhPGj4Nc0R8irGXWmTINo38QZATXWgLbdZ8VL7Zcl
b9LUbyaQCEirBJxElfMt/VY+z7V5tbrll2EdtFcMIU6j0q9NblcPvoefJjXDp1pKevmOZOXJqQ9M
FHZRwfWFoFavLRQ7V9NEYDTCDDJS8a8aLHlIjGYfe9o5GoKOI/WYPaTVpFkVi2itRn7FqglNbCdi
580TBzXBCvADsOqOJdD9QMTn0mgeQoMWtwiajFgW9y1nbbip7dDd86TAoRXjXVvA6hsJNoWQyDNj
zB2SQ3tvqIqfb663QjvymqbmxUdMBxPKuU+O8SDS2QQAoIltL7e586YELHi6LLiXUFa2km3rpUET
rxy0O2CD2C7Hd2NSG+VUvFIYyR2Ielsh/Be0lQaLGqMQZzP09pkd2JeSWALlC/sQV4a9rWgDeOq4
JqfJ2rAYS3dTEMBVgaaSatBz8KxnSG3KOVhdQfUPIv9Q1h3tCtFaq7EOAU3bpty1zg/IIdxWPuT9
zJIfg9G+UyO9BnYarmnj8NGwcqAmbOQ2ST2QJMt/FDv4dzwQl5A147Q2Q7M8BWBKsNkqNJgNxXQR
UvRhnMKKoEtuLIYUWX2sOveTgnftDJ730IPCRLsDqpGKo0ryOwSYT98sPisWh7ssmL6HqRMUfuqf
7xJ214WG/T4w4osQmT4op0ZcWb/Q76Agx7zjR1l4pM1STNHmcBfbQ7g1gbatdE34rFsj/MkcKhTD
EO3ZcoqncFIfTn2qinrRRrr7aZi/tbTQ0pjHGAFSVBgvWTf8iesfOYttRRWAbOVSjQRtVCVsefGg
2lCtrN65BzS0nm+82EO5ysr04AyLrWBxjEXfhUTqBaJ+jpz7PHqUpPJiGf9s/++SZ0st/oBm7GL2
3n7sDbj17IUrA58Q9o0N4XTnocEV1mOIDSk309I+2Jkgnybhn3D1/ubheG6N4l9JfbfqS3En/Bhf
R9X8SYz0i4YrCNg6jYsxHbons1rhq5WfpsyXCYdLf7GlAhONVlYtHgqAgWWGKjjGjzwGwUs4pp/6
YQpgkfs8IkPb99xhCmu6OEWt5efwSyTDQNcxg6rstxwxQzLBWDdcWlEBCcjKfjnOcZU47j1Q3lGU
KbqxWX7FY91TzZ6LVn4RMf+QMBznyAi/G1fvEpn+qEhsooY2ODSZeZGU94WFlubeoXvPNnBB1C5O
NC8okSWf7C3XVTOTIZo111odDJ88+CItXkchHk09xY9uRaxnW9O0tMtuDfHM2hPwfpdnKGBlLvPY
jWHiKmcVzPMd1J8k5lsTFZ8hEEU2vOIuehA0Lg8L8ckJYvgtiPlX64InX0K0W1OYoaPuOImZ3WGf
PXQtDyac8SMCsmBk2crzMJrkpsI9WLCMDkMEWT1qM9hYRhI/0XIa9ymuywNVMeOMvFaPxQDJD6AK
WBNe5VWU1daxqajiXLeNUK5F87niELYkSl/gXM4mgcx8MTr+QkTSJ6+7f1LLin5qXfL3eHh83ame
hZOe0p5EYycSzrkiugMTT15tKJWTjRR+dAh67C5N7ZZUfhmi/8qf124TJs8DsbvbAjoNHOzqSmTY
eMkKYH9oKvEM6CDapOFov/ZagZT2rf44Zflz0475mWUj9qTS/40oGR5Qft0cHSDCk/FPZ5PO6duS
JkLLfpurATVhCaWqDp8J/Zv3skWq20sAAQSUr/UECbCd/JegdGigEqB61cx4q/E9Bn1mb175sxpG
r2VDF5YPC664Bs+E8TpIhluXYJGciOIgmMH45eZ/YP6QHWfpN8e6ykIq2hRFWlzFqArwBk8BrtJs
rieWHTPM4VyA1pydfULSxS4si/pMsiqfdVLfpG1XJ6iaKJa6jgT79KNGLf8Yli72V9xitejDh6B8
5lFcx9kcDq1rHYdczLt8+tWDTfiD0mqlCQODcpn0O08Zj3nl9RdLfLSLaT2dgh0b72aQ+sEboKWj
1lhlIsS9B8Vra3n51WmM9NwS/boiLLvg/ZP08A2JSg1tSFMx7M9zFgLUM1s/k3ya/vRsDwjb2soT
W8na66Rt9Avm5F8ar72ZEUsF3OMukPlD03j2Vnauw1bfvjeTB5PRNOszPIp4TUXwBbLjmNUveAfL
bUtIM3epcU7Azd8HAzdxsEicZXGJlXJWFpKbkV+qaJz4wraJ5btnMkyRrOGj0dyFRfqHkTnZfzEm
4ST5dIMK6KNvHRF92Is/lyFdwBsGfYkjxNT+dm713yJlUA4KDMftDaxZtgZcM+36s54GF0qnQR0i
Y/fQtt6j21oWBxN2sOwlIZR2AbS08EfFn6SEfqMKuh7SDMGcQPuejY2DMgG+X/Sa+TMWfbc+2F6X
btBJix2NFfAIctAS5jQ1jJdxCLG2RGwuZ44qSCeuSh4s6YHqHgZqLPFuBgbmlpYaXgFCNsv3LLXA
VY10ZSbxYUregKTAVMHps57MLKf1yZrt7A4gIQrH4a1p4AfgV3ZyYj3HXHzYIVm9DYwqCMv9vYB6
uSLw3X4DZHVqM30uCes5SEEUXgzoN1FMOlHguudcygMT6WE9avZxtYiIRE5HdGbwdRFfowwzU0Oc
Q4ZeHC9/IQeZL4VTvDmkUBp2WX/q+k8iTXEmeZ3aoitPCMNf5Qhfms3lEcuMvTM1MJ6YQdOxqoct
iCgQ+gx3t6LbYOckGUB95OGXbnHrkrP3pQdyaQL7buX3gfSXZK7jQ0G0I5yhYmRMwNg8i2oky2b9
xX0ECa8U9L1FxYUN/kVV5qvQEDKVrUgIC3dKccLl7NwotMyeUVPMMhZ/kXVGNyP2gWDNxiCme3KX
kwrCdHivMnosBW1mY2Nj2JmtMZ5MdNNrivT9zNG4D0tmNFPZ3rqJB583Lggby/mrSIhHW1WGG2+C
Q90taQZJ0O+SYZToH3MMWCixVj1zgEtKnKBphv5BDdHNppI9TJG7SbsgfqoMDf2EogbloWa9PTxo
X1RPtH+rDtrlY043dwkl6CQ6xxPJyp9OWJYvIMzgX6fD0eRk8ao2f8yx5XaAdnaytfnd9IxKF8gE
QwNoF6THxIfOlnCr3ByhpJNNZIYpDDQ1v1M/R9OmSxqK5U5VWFkHeGmL+CuZBpuRJcyalmL0FLU8
eHvs98oja9CDGv/IE+fX3slR6h+kSSvHWRZEY+nduqqTcMmX7GTljvtybpYSsrVO0QJG6oLlILKp
oNOkZ0el7YsAkxvMt3DwiZmrGKTBdSGCurh5DUvmdPJYTv+mUnO3gmcEyx7B6MmpDWeYxVmJMSMc
NLJ0Z/FlO729d7sG3TkULUINqvmRLRM5TP1i96zBsKi52A9a3zV7oGvne2+Mxm3eoEGDETzUgZN8
xnPpb9LipbGzca+9ksWqg7MLOfCevJoOgAlWU4txmpfK+d2KEt7ii+ot56FgBrrRdg0+JoJM4cHg
PrTSuRAmOJ96bHDbqRrqg+LYnw3jD12wgjPFgTbrh44b5DE06g1TAmetZaVOje4K4AyqOLpc0cvM
GbzO1H/aHUJcdpAbowzDY9gm9jGV4BBmdCVgBenyShZChDHQgQEDE+ZV+CJHBuu/CASYRK8EL102
PViGjjZao+AOclZD84TgoU2evEZ+g27Gr49td+VpaMcqPdaF1W1nxUB5xFazUkMD6syT30M93pfj
JQbmT1vEP0M7HSAeATZCFVqhXA0YxxPidIE+hzkNZxJorxnIx1aaEwkumM6s3kXomnxUDAaF0keK
hV8yIfSu9K6qqgCFz0W9a6yWBsSEOxJxnSpym1nWpGy6tsp3jwPJ36Z1KQC7YPhgzYmPeevXbDcN
a14PiKXABTsTMkiIr2F9hfn3ZvMKMjKmfE3s9JsuMAcjQrmYUPJWtf1oxbfFra3Nen5IljwNc371
7PJvYIQ1Fa/1KhBGRPj5NuyzwEV5yYru9Kib8Y4wVeMJNp0NthTPpSYF4GOJ4JjiWZiyKt1DdgAc
gG5iIMrDqP6hXuR74aX2eZjJLnLqt3Jq/D9xmAbHBpzw5r+/7WzjFTtVfvTB4l96JaiRCBrYwgNl
42V3b9DdklMz1v6GaAcYghUr0yDIEfPoEzYJhoREkiWIMy2EK4hmf8mZKtcdioWN7YnhrjpIKFHB
sdQyi03mLH4jb+8pLBQJ9SEruMah+qqzzeDQFSkyU1chJcqBklNdSGf0zyUlVGh3TAwoXEisI+h7
gjpHHXwznOZiTqzuZRiR11gl7376SFtnrQgFJ2LaHl49Shhg7QUXQbftvaiAZi7rkyGvjWf4sB8r
Qg3Q1LNtMdynhZiQeooKrADHSI+F04J7mCm/+GiaYZvSagajm2y8WvwO0t7FIfjx2aDNyTmbueUT
/TeNz2Bl7xIL7CPTffcZUQAACesclJnYu00WsB4T1wJE/7oeBIBgC85rZalDk6YCQh07QpHqbJfG
YQakZ7Zv2TTxwcpvx82JU1226mXboubUPYuR2J2PNfCSY1Zwag04KoA7W85rVPrEpmaabAR6QjQA
zt0IDpZmlZYWbftUtdObNvRnj4DjQPtR7BRZeY6aXxp6hhNyazIHJrI8cvbXgPHGs5QJARJ9fJWV
b6wgVxPFXoHE9gtijMJrnOBsH9xcbqMuKjZz+JKACNhW5vzHiRu4cxmfmZtad7MIHxLWD6eWPdiq
UPJej1X+XBb2ZkLL7at+UwO62BNMtIPCFt2SgTJqoMjYd6p7jJPGOFtYGZib7PkUgGykRMSnpYly
LLj2AJB2lNjFDs8+VAyAisfc5oDVab73GPWsQaY7JPvKzaSY0rQGs5XM/8dvEa/djAm2LrNzhtZ9
U4whDhMIaYchW1TiUX6qcGLeOusJWfHPgD/jnNT9j9sifTcHvXHi+SG2Xedg5POlmvp074+NPqOl
zNfWdMnG7scizPc1behAS8x8FaCoh0zBwSTl4r8HCYgA2XcO89Atp1ubLbLvpso3u9Sx1d1OupA4
17A7eFlH8NpslvtAU6O3Q+28/ve3bZWxlgMgt4Ff4VztoXehoIIGZOR8mJkLwcaLdjLJifQuj/+h
33Ly07lL9mbe+2eHodSxLXN9csP6HOj0PZoX8Rr833PPobeZ8jm4BGF6H6aBVoHSoKkKZF9Z4cNq
nT8agn8R96BQiVFKsVeav0L4/qSXeAyUZk50pC1kWyUGAXVdCw3uNSbh4tuODcjfbWo8BcwR9pq2
smxkcPQ70niKzCaepoLDMQQuI2kQWtu6ZM3JYDRcI/lvtkR7tGzYmOXZoXGNMnhKsrXUWTWk5/ZV
zrtvHUrJn4Rqeh+Q5xjFoPyk6T/YUwWNImLLgl815PIerCvET3qCkFcNpfXOKxWZZ9IAdIIpZJe0
fbWyAns4hQIXFQ0a+gjf3loGCdpjnTZAN+ubTxDnQ+nHXymJqWtHmTPXh3a22hCENpW0icDOR3x2
FjoMlcKz4dY9+QElZV3rrVMa9uNkR9ajv+pAhtx7jzlDDS1811X2Tz6NxYPnirPvk4Laa11fSew4
ViL51H+02dXHgh6Epf5F9w70Ka13IA0pjhq08Hn2FTXxfbBT9noshU4kodyDAbwlhhaLH4nBD/ys
UzF0OIc62vnSBelP9PH4EPLiQIVmFKB1FrxLpm2EeY1OffMw0qG5wWjfEFXbVqDHOgAzRWrrMwyD
5Im0hOflckijLPoQdbgdtEveExagZqD7Twezw6hBVghxge3ecqNxz6r0lmZF+fD/v0RZ/NX2GoD9
xAHC6GPi66yhBRf8YMIaIRpG2N2sMab3tNA1GVhZMG++CLApDyMSiTXdPVGtlaSEVobCJeMijZyT
77LE1FPGqr+heN4Gc1Lci6F8yYfstYEDQk7QJO8zGGT03MXKUVF/q2t2JaGN2NRmxREkVnJNpXPo
u/osCnZgZQTzPjSt6QEDttnrY992YA3hZE35Eta4eFWFFuiYOC0LxkqiZB6aywowlU0zlZyCwqt2
pNv8OjYJJ6iL9lbk79y58HYjDiiqU7tvE1J25Dtjjo94qu6TFbwZvHHHwWXAn9I+d04AEUwyj4IJ
E1yKzYBAbmeTPorb6u8w5NlzLGp1mcr8ESdHxVd/ZMHrpzYb043p+NcErQMMV//WW4bcsFNaj4tu
1g3NiO0tNnw7QqiGhXkt2bAHtXcvmQlpYmFLNEK92ICdGK9VlP4pmEAOlS3XKKAY18TWVz669XXh
4gnUMNB/ShqOGvyUF4Un3bn0IRyvCYy0jSPukDiCY2l6B7et+y19JL6L3t0pM71NXo1uT1okKYru
OFV/1UDNjWSDfmYIbmjNzjDB0cemHdr3bJdlHotVBUNYTnaxQnf52WdTcE9651kuPDovIG/XFMQA
er7NL9X8+ihtzzQ0/xpXikuROeMudVvydKraObUtTHG8aWobuS080XIwDmBpuhWxpfIZbOmq89yE
jFRVnETh3LohVa9jxNqMt8S7k2a6lX0mYkYMzAdGcmNZJV9bF6ePNLsJFYz94wS6A3JZ9WvPHcU+
Hedm0yNEWaWsLxpoVrNdPoMfcNajC73Bt6FuQKD8rID5MyqyDqaClDkKNqgxrhzU1/aTUhR1GM0v
nZfwTmaX0cleQ6pRlm+kO0Xh5yKpAvzLhnnU/kPX3nyIdyzvzy1gSXYoW3psi81gCPIMihCNaKJJ
66FonEp/21XeB1f+l+7d+SyHahs3495Gxvs0dYwvq+aCtYUPS94iDZvDEmQd+e4P+m3Ec5n4x8l2
6qoZQCsfV/M8efp3HJhG0Mmu6p5Y6zIoJ5DQ+TFxG3VPDHhZqfjqE2wkWdk8Fu30gWZXrOM28A+W
VzHVSJnTwhDehU334ALF5Dqt4nvoEOPqTuI810hLyMMkkafDHoUGsT7ji3mzixnRZ9D7rz2M6nU3
mNV7s7j5IhtzOZgFdBmy40jLfZMHE7nyRJmHu8PB/UrRaZiAMBPXZLnqsIUZPExJHthvlrv24n7a
kUeM/aobnoyxLPdtBWorxxG96lJesNmyPwTBgqfcRGUeB8i6AoKzB0d+pm38EXjvTQIUcYid/mgD
kUC7lPH2eVC5Zv5caEr9hldqUS89xEaFJ1z8GMu8tK+Tn5KilM0Bq0XkDFwM9j0DxbsWgbj1WWSs
+jF4400KAA6nL8FsRFCxWJ25Tb5t6U5WNj7pcyqmz57Ko2ugo0BEEqvJcT59kA4LU5W8vjDBSzb/
aVr9zUPiE1yzeGB4BogXkM4rEOl7yHuNFpHem+coBuKgSFCgO19Ym7zu9PIIh/sOKLVUACz5vmBb
nZPkOYqc7pEQj1ewnBcDTY2dyX7t1qnYOwX5LWnpQGyG2eaIvtjlDvIz2Nt2Ddc16Z4ZDX9ZWv3B
G89nwg5KhPyyCCpRE5Kasirmx4igbc+Z+AOFzc4JBzvnbmo+K3dA67pM8m1PHmQUzX/JgFxFi4Rr
SHaDsoeHKLnarSdRsZCdnqTjzp+DV7sFLDF27WMyW8d+JOVlwJPZ13DqUPdwNSyWJpZ6LZgXk0o1
q7nTJxjdQ7cogTUqeGAtRUzWfE5ekmi64f5H5CyYmpmUL+2P1l447s6lsMNxGf8D2eXu5tL5Se3+
uTZ43eOi+kc9uZkKOsUJHnUoWf7UZXtSXnIdUlJkbLP5RaiJI7dU/Qk8Kzp07e+rzpsvroUJTMeB
h9a7Si+S/HY0PJaxnUQ1H1wSyFaTJefHMtkkBklGdVFf4ta9VZZOD6Q9gSBr4LuVeAgIM2Frl4Sk
5VDekF0SJbsxHj6DNEUXkUz/mg4tp71oMe2usxhVwO5Kaij9sQnspTPv+g2T/w+L1pH/BIwQsCQH
xu/VviEjZ6+cKdvW0I6dagy2xBo8Casm9yHG3M33WG51OqWgQD1uNK5LQIMNNbrlHBSt/Mp0SHFJ
l8WhPXnXwTLnjb2M9yLStGfGCSLN5Z5tT/3IBPQyJ8PRaKihmBddogI8fRZTBvJmtFSyZzUZ3A+k
7xRlQyprKY8I658ZyUSHrOM81IxrYLGDKEF+IFhLsXwzroDfayZfTYf2qx6uFRLSOOvfmxkGZJv2
8XowyQSZMRNXYcCcrPGPNV6QjYnXawySrefnMJYqd5cmnG5cPpr2mm+W5/h/U6Ymu75PSgSNm541
4CYuzWHTLtv0fMQrn9m7urDfqZjIJGbrxbXpGMlbKwD91j13Sm35u6QbkNwiM5oqqlpfHAps6KvC
YIgzxhFs66DLd1BKJqveF7l+kTPekMSlxaioHQntff6YLXdjdeXr7E9HXLKIfScsNxk1nWMCDZXK
IAM7avdG3v4YTmpsDEFueW1hBOzui6GUzm/diuQ+fRB/1W8Kxxg2dZOcO4j1uwQLCBHe/niJo5nG
cRiLQ6XrCsSr+2i12icNAGw2HmFNGsENwv+pFfm0TT0HRH4zEdRQ9eUG8BswEDFb+46N5xqvcH4y
q+Jse7N/4tkQQdNrZ42CL927hb45Reae3CXoqkjqo+cTctMinxgTfc479hJZ3m1RKnx5SAfuFcE9
YezsXSe41ON4qjmzGBGie5mwn4el3rpi/JYJb2JjvJTF8ESuSIyIJ/4gKfaJQ/tVmv0LqMZsXcDD
C/N8O6bCg100qmOYJ+RgbUhSesvi+kVBMWos8Uw7BwSG/mUmUdqY3qvWu9TwppA/8wNE76rUL7Nj
EQo/8iZwKXwTGHjxXPvN99HV1QpuVTqmyS71i9McIj5XfEUOcWtbGNrj7kl7SXywiZ9bDVIxBhHN
0a1hIGnCM7YNC0wT9PchqKwF6qg3vTTKw+yVLyPzxTHhvy4LqwJdn22dYn4KkLSqrH4WPpFaAbPu
qB82Nlwe127fa6+9oEur17onA3NwGcolYICg2R4RVIsqI+Eicb88TViilUM4YmRqb8qoMdY5zp8r
aA3wzSxvBuA2KZspKDfNh/abZ19qqlwbdQiTx9Aavk2/fFZIpSVgM5/J00oZUDhcvGk20RoqaxAE
nUobwKtroN+H8uQnBvkHZoAvpgX1k+G8XLv5QG5pjTs+/RCCTRbvwb72/fOsIDB3gLn8UTyNiYTn
ohE5Arfh455gsuEnHW1rp8cQGGvwXpR7AprUQZnsJ4r5qJfkPNXgHE3APqwQ4ANhN+P06Jv0QW0P
n6gNWmY9KJwQIhJotiDpm/SW5ogSstjIyL025RUjhoSvVv4LoqPMbcY5AJ4rAaqqMBAxl/Xb2PlH
6BxIkPU6j0axFYoCSJXo7jXFqE3LnCberiaisHPZrJXZo63FMqO694gqVsPoHAp2VCsZnGhn9z25
f8Rwf7KBOVu6PA3Oc0F6Hx4JxrVjHu6Ql+YbUURXe5zsB7NSQHjGTRHkxq5th89R+E+tj8ivVWxV
ZT6WVKiYuqamX2O7z4/xFF2ajrl0POD1nRIO2YnYOf7vvS8oHQY0psxEYoRfl2rGlTtVwDFS3kGE
QG8qrU7L/yIwSWvzPwGGgQLPXpR9Kn1FTsD1PLofY2/9+FYOPlrXf2mguacRTAoq290wIZNoJJ88
wtX1EvuNISBGcxvV20AU4T5PEFSwY2YSHJLj3Cjag90wansLNuMUk/h0qIb4SWcF9VLEasrWLdw/
8TPWJqLMCXYwIic1kRwzNtlfxNGczdN3H+dfWiQItRWkpYDQDqTqHeXK1BjHuJhvUZkBg8nclwYg
ehz9j73zWI4cabPsu8x68BuUQyxmE1qSQQZlbmBMMhPSIRwO+fRzUP9YW89izLr3s8mqLLPKJBmA
+yfuPRf/IAqsokRaRuQ2anHvV9XwWA0oFADbZ58ZwcG73rMZaQpnrzWnaVHUr6gMGehJhrDtSAfm
heVXN6qGkWJCGOoQ1vu8R2zPXg/BH1DnCBEV5R6nIRkwIbBUa0N8bb7y4pyHls3kSmh22CkxuU2h
j8OclKsESswcaSod44+LZGjJIjsN5RAdYgPFI7Dnd9WLZm/B9nfiXd359TYKQoeaxDvblTR2rolb
IQQXteZdN6hy1p5HgAq131vV8gFpEt1TiE1d5lkb6SXbdqwkpIeo3MsnYYzy7CzZhE31YMcp0dmN
5yEdMdjoLoJMhsI7dBi5My0iWlzeLqJArPZ/O0dmB2YURwfYy6YdmEBVcsnjYMadyCLdGFV4dEfJ
ikpU1wznObf927BYKyobeQHsskcbyBAOVfeJBEjCyZbDJ0f1F9LopOEjVjckYHSoK8gG4a7hGWRM
guhZYuopJWKwcTZQI6eMXQF//bhJ+qSn8jN3/J8kYOMHEq1iVRL0jN3QCqycuYJ6z3uPDzI+B4b7
qxJ8whifCOpkNtcU6rc3SuS+drqrSZckTCX5ae35r5T9s3xEOVJRecNQ0vxQ6wE6Rhc1V+TbP7WQ
64yGYZkASQUfsawQN1pSPDGU4mOZwuuoEXsKa7j2Drooup8wRh/OQbvRIgMmR1whqWrrCcYHFYHP
8dgjz+HxoTmCSefxXUzLxkyOrLN70AP4E6ddY/LlxA1IqMhntdRxqucMX3Y5Q7mGSrEpU4bhSbnJ
TOFtHNSp9EVs/RkyKCKnnytixw5Ij69lHLQ8fGJgf2zuPQtxdoOEqfD4iIJFLTPDARrmv0wgX7Me
Ia5r9dwgRiigRvQApN3+ANgKsntPNLhtI0OEckMcW7Q43upxjSiNrMi4wCPTfeTKldChP7mfPHSO
yNBtpShRre6aKx5AAUydnQh73NiYhy3oZ9blQq3n2dA8yaQkdJe4GPXGDBAzWWCLcRVgri5nHAfC
vpl2/yZ78elrRdJsJFzU9tYKDXm+beur1zSAla3frjvXG79mfMHK9OaZQ3FWMn515l8xL/eQA/ya
Cm5x4krJcXOM19I+obwd1k1sDlzJIIxY726inK+/8+0/OVpVAt664+x3fypcWPuJq8ejHCLklnKy
ZFOTB1ezD+tN0GzaVJWn6CWW6APoqaBxTPIkcRIj0A3+WhG0okLa7ObnY6ptzmUHuoP0vjxTtU+I
kXZGWcDC44SXWDQmwc2OeDPfgQW/uUugEJgU8ND9GezsszCd4FCr/kw/yqGYoNL3DWhysci2uZFb
m/zFaBVtExUQmNK7qmO01T4TmDRd0ICBosro041KrjWsF/aKyxpT0osGkM6ywexPI4Tg1ZAPeqNQ
5m8chpIVIUHeFHqPlpSso2k8U2woMfGHsuQ46mILr234x3JSirveffBd/VT8Hgzrp9EhJinOTC8w
vlENPoyOaDA8og0xHP1jBlNBdVW8+Knb7NGan+OUpyIVPQYd7hNggv5nNinqTiLftlHt6l3JHGiu
xMekUWXadsKXxzVHRGnHIthJJjTeiHBT6f4yI2qCSMSfJl1ybIzjoTFvlbSPXW3NT72b77qcJy0r
WMBmNR2RwuyNmwe5vlrSN4XZbyw63ayW4tBF1jd0RUT64C5t2W3SAKnNNAz5lubJB/LHMH5ZCuJv
tQfeB1MLAqR9sicb+tujvxcc9sRGUJh0UfhmxyTNhK3cVcNDouq3NsavlPY43GNeiMinxPKx4nUx
U5t6rl7DJgzhkdbgpJCkAkj/8F1gTw2oQk3p32bzDR4W7wAJmw+hPRBIOYtt6xYQQ6S9nYYRq+gc
7hmf6GPF2XmufPtWpNySXQQcho1KvO1TxHARgQ64bivs3jbyOv9LDTJkIx0czJmeD7At+m8PN1hN
Bq8zhfXO8OYvVfRHk/ySjW0tb3DAQ0mM+LF6ySb0iKkVx5ci1mshwBdSthKwMQvWqF59JV68I6MG
F4dt6XubMBV1ifgmqZhhC4DOCi7DPHfuwkKnvUPWzY8VW3MhsE858t6kzsg+HfDPMqzNEs1fiSuL
DwFZlE+Vy97lifiz7BCXzRk70q+4IeyxsSs+DqIfod1rFkLobIw1WgMEzwCbTKAMcuxWVTKexqq9
hdhdNrnEtZDgSZ8zPR/zlOkZwZbrMCaRyFiC1Gzf2pZDPz0QSvwdGDSD4083hxGTiZKqLRQ9EnKC
0GY+O8SaHZbZpH8sqFx2+MWTzbTcSnzaR3LkGbrlT5H5rTIGNVFrpdsuzz6CzjOYZjrDoWH1fQUD
O+ELwklSMWTaOVVh3T0YCmPRQLKn7KrR7h7JgUK6UNJv1AiSiUaxj21hTTwYOsdehyof88eSoBnv
rKZrjgR4/hW2GYD+WhPpdi9aad7lO9ub8cY4N9t69czhk807YZfuvfPVotWIkj8+RoQqfdFegQlM
594hVAQMSqbghI1xcQ1VTP5vjInGTusdhRkzsnZrIQF46TCCPMbBeLOs2HxOy7w75SL/Y1dOviPn
zVu1wkKQRA4gDwRSDQOAyPMiwrBI4C4H/3EoFdTGOO63IpFfwApsfFpdMapVY3sa4+mgznk28iFh
nF83QeQ/BiGwhAY2RJS0yU103A8dFpd9l7L/ZkjMXN/vmkMYTz9G1uYnPzPWCw70XhdEvnAWWh7i
bJVU+SqzUak4HXC2FrosrKF5N4bAH1hJ5VtQm0TWAL2OUrZyfSfs3dDSDSfeZEK77S7RhI3H6jCh
Iw8dz64KCHpu5dWqGJk4Y2iguLGApZpcRizby7UiNHqFdtj5Hs3pIDsMQlVi2/sE1fd6jkP7Dm0v
2UYzxmtEPMximZkdKo9oK9NV+smfRlSWTQNlEzetQDHH/j4YtjOi2RV3tHfN2mdcwhQjse7Jn6yt
1WjkSCsdhAZNKo3NsASt0JXeUpt8QsCynSZ0QqXUrxY2XJxnELWn6SvpQq5oZK1QjT0iONZlC1S7
KKp7p6mH1Sy+yfIlH09iB+2dXWUPb0wUD3UC/JhkXbaNciS02iAbmiVOvDePBrOPU5MGBxY2WEuH
5TCwJAMy7g6rrORuSu3sMNovYFVczM5oROy5Gi/DAGizJ+rryGJmlVhN+uEubbIbKZjggGpHjjwA
W2ZwngeysaAulJxRrNJnEnKtAiBE4T+REk0fZePoDK1HGkp/Vc8TKwbMIkQ/W+u6tnn6tPXJSUWq
gVu/ktbXnJU/EgAwPbeOJc6VnRxiMS5bpuCm6CH3dmu9Rv27baAtjuwB8wl5fcnwY3Gf6sNg9XRk
GLwq5yyJ6jlJmvBNhyAghI61FwGKQcZX6Cek993XxA9ZeLIZ0iHvYu3xisA5OWB0xxWYUavOqXMM
4U3tZtmfKk38BAeN19bMa4P2nqng20I9sOpI0oqc5tQNTDSxrTGIp3WLmOVEeYXaZZeX2eLCI5po
QqQLeZNVuYFaD2FGRnhBCtoUd7P8J2iPfcR6ZGXCnunKNCY/GRaUt7IYt22bPuGIy3deN4AlaeXW
YAlIbdWsg6nuTyn8xZTzCQ1v+d4OBKi4yv4wc9bPFnPpBu0kbhN5zo2EOksU/QbiBFp9KGixz2yD
N7wlORtPWR75X04ZQZ3L2r0NZ4u5uWnuEbGpI2A7IqZGNsqJ4fZQwoqb1s/N7GbfBKO+tDb3eu2Y
iIhxCpcx8GYGRavEqHeSxRBRlZbes++yTtRHdAcYWvVoLFknmmBJLCsrU7vT2cW6vx8ag0XXKGOI
KcwlzWZwr0mXGuvOJbBIiuELYmAOpIOAjUr6ETMhAw+Hgk3YSPEahe30woywO5ZWi89/QqPq4Fdl
gOtMJ8Om76FLV6vWE+3ZqAlzdmo3fQoT8PbVhK5kQZWFVe++0R3erSQ8ZpZnPocdis+aRQAljLh2
mNbps3hiUj5x3BNFvrULa3zOg/g7bB7S0YPY67Jsg5RebrsoAZUiTHYSvKj72kAd5uDIOaYMcrLl
x9UHNGfBMLVs2Ub0dvWEm6b3CXPKErytNGprg6lHXY4Fw0309hZi4jvZFOSHpGttluZr0COgV8v2
GFLIgxbdQwlqEGBPVG4Nv/rFEa+uDHkXpfUhhgjMNlcxfutY8l98Idv7mNDQzb1f7GjHFl2CYAQ5
e9MeocESssiAvA2Mim1rVtx7P23ZllnPTiEKduk5q6aagHudgOKnbfACZyQYjlV19EfAlCDkqZ0f
Jojfe25Nsh+Xb1tMztVBw3i0EvqHcJofJaSVTVlClBjmuGZRKlcBXJH7QPBk3wNSFL25rTq/P0+I
rrfZQupkYTjsRBs/9hqdEbm/BsjO2jiRmMQUftAvowMadSQMxiSxcfTCV9LibVLVYsqTJG2hR4qX
vK4ufpr7N8YVzMGx+yYV4SYdTPzdEkrZWcjEULgTgQ4XZe2zu79kRf8nSrYjr8nJHN3wRBAs9VUS
Xa2hoppRPUEnRXwBjY5jKaHfiw2VYn8zXns9NFfavXKThHpB1tYvhMtHJzaKG7Dg48nGGewsvJKM
9ENGsuzI25kxfRZ0J4OIQJ8xYp2AqRUFNrMqQHTfQMk1astGdVEuEHwnYPyaPXXm6B9JsrHpQxJF
leBFa8pK0P3dfG6rz8YOhy9D7Sj18SwDnDiFDa2O7oWxUVmYbsbSjNcW8qaHmaHuOIIGGQm9cmvQ
9rxyJ8x6N964Yq8n/RoFY/dottR69TCgrdSdIoeaIVaKZW+Nk/ep02Qa9Ak2EAiIcuNaLjplYVC8
m8l8KdMXolWiCzglwqQEJs0plD/TKNxb56AXDGJKs56agVES6WAWOL2c1aJhipeyRrWMTGoD2foH
TSB3t4g18tQGf9j0p2EYm6iRIVKFpiYi8GyD/vJI++wyZnH3EEz25CbTYbLsg6U1vjfhEBCm1f5q
F32NMn3Gl6y//vlTtRq3U2uyH62jlqbd+3J1/4s5cL7JFzmk2QkTDxCvddeQHmY2P/gXxw9F8ltK
6zw1GDgEG7Qyz4sD9r5D2hstAxaoPH3FTQewtcLc3AYZu6GAGYnM8DUgtiNjighMQpJYcdgJmcJL
b6RU1W8nMm8aFPhbzpwVkUfH1CKd22o/uJTTo81C4rGhAJG2+x5VW0SHNqrKqXn06uHLEQylGmY5
ERklIT72lT95yN6jEtK00JIaAo4Ifrdj1lXmserbcN/Zwbluy/E9KSWHYNu98BfXD63nyH1Yp9N5
mD7Z6I+noVjONCVY28v0biyUKDzh1arv3GPGacA9XYAZsg3YrlghWKbLfV/AGU6IPUvKJeU5Yuoi
1YOp4CGY5m/0eZjylfcrD2cIPxZXBqrLbh+rH4G62EMmVXeheqv9EVCBd/YQ/a0GW4EZfyI1snqJ
w/FlriFEsClWZzhhpzoX3mk24jeja/Jzwr+RN9TiCu4y+ap85+y5mh2Xb51bZYTPQyR5RWCGsG7s
Lr6vIBnUJKO5hn0GvdPeSw557YbGrUtoaFlW5V7SX5qcmk0y64/l6OBaYHPLVu9LhhRmARD2ddvi
5DOBSGT+cszoAS9z1jwEvU05irhxI7zs6kh3vPZd8idL4v7ot8QJl23ze9B8AYhd5XVKyIEyUty3
GuPOCQNttakX664nnWxHcVdcrTjFOpUFeNadIj66qKHZC8dXtOzGpWK6WVu4hQvRWg+ZxHks5MIs
jYTcx/TTl3Lga80d92kyQVCTyL5H2ExR6Pc/2soUj0NT3mEbiT0bB6JVBqB6Y48HXDIZHcO4IOUD
dc6AMLjP0ugYSAj5EM6TTYqK91iZ9RZkT/LbDVSEUUv/DWckpV3rRcfIsNAkhtnFC0mMswvi1F19
7Zru//yCe2EtxlGeRG/7Z8Uo92A39oXj1TlpggbIRlxoVUoA0jKa95Rtt7FwxbF/xYtM76rSrY0p
+Zu/EeIUrv48F+ktDynxO77REiI8Ai8m9TWiK3+qzHMO45r5Hk2YH8Ec9ZkOveDuLiErr+sCJQ0R
qQ4jQ+Ws5wDos/WdWm67M5vO/NDSRLle5BxOYENw6reHXGnC2sFquCi6EBiU0QbfEOuxpvaPnAhv
mME+WURNDPjLCoHJiGB36tZTZ0Onn2f9ZI8UmpnF9hn9Y72eZPkbfDC3/VA+NsLPtnYZNlu7hn3H
thwvQH2wYCcVKbDiOJ+w6I/WvUwrss4rm+m0BcYwZPrGz99nTJTzl8aaZtCc6Y8DajfDMPUezr1e
m94i9WT2R1IZsqJMn1SdZEhDihQxJ3Ig3DkBVOkO0W5b751y4gWXmzTfIkg0Nn0/YsJazNBOSob4
7w5Z4SG3MyQO8cxxagLiWQ0ty8Ah4VzSlgOXZkpQgTfDdOxZCp6g1c9Y+3aj7fSkUlaAUi2xdnWw
0HpqAFJOZP77l7h0rV2kEzwzHAukKoOQMEt2UEaw0IICLE9q/tF2NL6MejqGfEQPbYkPntIuawpC
cGregxz8GhmS3bTjxzGt7fp5gi5zicG4PbmpHKFixttyViNqhBm7ULzwfsL691wz5eSAE+vinexM
bEEK/56ZWtPZ7Ox7xYGyxoFDVjgBzBVOlbUfRsZxxli4ZshkQuolENLs1Kvj2+9D51rYYiHeCBzm
U0OqmRMt8rI2Kx87nl7G4n3/wKwwg7gmm53f6mHtdnV+++e//fNvzGZPadmXl0m3YHWyMN7JuV44
Mk0BpxFPVwYKA2XddnQAN7EaHJ4sTxBCpdVEPwcbC58l9rG6Ok8wiYTT6LNONeFDLHKgBluMXtli
0O9MY9E9zSyb7M5MV3BLMUiUcfGIIz4ndSV6H6ya+aXu2wuopVtVTv0Bm+ewd+aRuU5MdUMCwWvi
WK8Jj8sToTyvqhQjPtSYAeShT/v6gRdbf46t/zDlv3QaxZewH290oihdq2Ib91OJkG4asCUKcSHD
xLwADn5VEM+eKWLcZw6Jfg2ZfhlZLnsnCeCoMcku96T6DroSo5tMv6oJRkhS4cctbctmTqKS99b8
EY1MrlGM+cMXNWeyxGRs9W9FGLxHDuJMfhLPM/ayVUaiy0URgrKlePxwuyEDW5ABW+9syPixN95U
KsJHslxnknLcI0Nz9/zPL2On+7VLm3tuvTZEbIV1cN7QUoOeiul1xFh1m8CZil0XQHSQIRXjQGf6
CLlBH2ts4ptCOffA9AWI+/6CjR9Hl2cgcBL43wCm7Np4QMvvMzMAgLcjW7LAP3tITf3Bmo2GLodh
X9brLI/tTQNSKWnxyNEclMlHl/XG2dOHMNfelsy0J2zTGfPOhyDMXpA2o2/kWigdgI1ckJndXmwn
t8+I7X550g2QkhbXPvMQeOqrtNDM1R4LK++UQ/f6qnJ3V4zruXEQ58+xZNdt/oCZ+S0UcmkSVOK9
Zu1zaY8ymxikBeBa9TLyYusqOY6okZM0Tx7RlEW7gcn2Cjk2BAK73OAtcDZ2g/KjmiOy1RL1Sa+d
3lpNNwlt53eQD+5Z9BPXnB5OAFO7ddlxx/Zjx2PUHZ3OK96ykEFz5obDL1KUPpkakylAGpsfSf/Q
j95zUrjTT8KYbTY6fcDDG63HVCdYbRsHPVCIHrezfjHN9W9ZWj9gSsWPULkkNbhgEJRdlBsRjDTA
ivwhK6xGSPeEQ41WtWeiaP2mX2LGyd34qGTUXLQNAkprlzVm74pr7O2jh7Gb1acMMM2FjJU5EdhC
Jrn6PcfTfB0T44VykioB3eVz5LiYb9qYBEyH7ytCJPNotIAg/Skor7aBiapJc8LNkGFuBqvd1wF0
QhGPR8S5dCg9El1djt7agVSz4XoxN+7QAnmfETN6yjhhN7K3YxtdpnieD3nvzSdcOcBPMr8+TGSu
XOAjPQaSQCIKnp8u939rAZgAGajY+CGqzp5x3Nb7QaOXELol1rJ1jBvquLvMR2dLE4WtbkhPDZME
BGJ407qcuVnU0DRnjZ5Pqqi/bBcQKnpDXLvWuavK4m5kdxXp9KG1WphnVj5tbZ0tc1n1UnBFyxGI
SOos3/73MOctbqmmXVWCt1EynV8F8jAq/TWEzfsEv8TDmFP1f10XDGU7VUzbYG+wfAtZVUr3eTmx
2X3iGoMLNa25/v/phIMjAK1Je0+hMZhnc0A+Ffbs49MqtG+O3viwRp/aOjxNJdPRnrvoE9z6GiBa
fJkip6bkQ7xZ+1l1rnBhrAgbeOEH7D1yN4zYjdrkMOg03YARwe/T1CTNNfJllPxMyiy9BBoSrA5z
Nh6zPATDjFmKHDESomFIaOs+54wapxmJtxXqd2ypx4aBdzyU+t+FmpxkfhHtLSig9qWBGFF+1k+V
Kt3NFIjhJU34aBTPLNk4MBJZCVIMVF50niSoT12yjJPZOO4SlM07BpUNtvUY6XU4kNCSYgdvyzLd
W/qhzclRqWbZcSN66SmWyXc+nGxbtGvObBTVHs+U9k4jVv4NvY2HBNKsIfo7+6zhf7VMx6UynLuN
5TUBjhDERyrBTJA20FMc4tpUSG8T43DNvXBlKyQzcxvPFwWKTz7rDG1FXWILLUljz3vU8KPCRGmH
LQRFGjDWQnHKsZbQJ3MkjjkpXz7R3Hxk80eOdpsQSyAXaeKT+Ji85m3Q3FGEUThMkd4TkUSDTtBR
ZSt4Pd7jNDoowzLjCQBsso+xJVNrleOJuuCQRJO1rzOMPFQVzKanMSLkrjjbIUSEBjnZWkdeebCG
MCMNxZR7NDgQJpRxJAljl5ZltxNlHh+FE78mRQEvkPH5pkatN1OKX4QtZmA3tGypcOO91UwcGvT7
tddcCiVPRo2GcTLYRnth92wG6XaanfCSVn7OhKqUvEDqaGfzeHRbA/nQHJc7ArlJZRJ1flExoKcy
v4HHk09h3yyUudzfdcXwJfrOuyVkrjGb4aVTjTFuUx6JF0v0iHEbZPIN0Qe4E2J/hX8UF1mqx5Wj
c+uARhptixcvU3hS1HGuUIqzAd5K0Sr2zQ3oihhdy2A0IFKIqv6q+2ss5UOSvekE5VXrmE8KLz9Z
aeQSwREV5LkEIjhN8o8r0dUHQThBqBtaFlLDr5HaIEfUauaUeFX7TqNaH528NtZ90O3rHlhmi12s
hKwmCd9aNewEwJgM/mbIu+noifAga6s4mv4Hgxau0CHcYVliLyrl0bTT7xxdS1uTjZPoJLtLfnKA
OLIHsrLLuvWvUHBu/aJodHptH00AH7VtOQy1Qf5NiR2dxiZ66CSzzobdC3YJQoE7ii6Ta/QqEnjl
RfvdZYjgg3PG2q6ip2TvmjQsNyWZfhcgzC7be0KkK9jHt1DVFoSFZl3RXB6ipHM2LpIXgZP9WCP2
QzmPl8BwARL2kQq2od9EuzJRHCMmfvjQxHagfJSxgGdSzP9+qZFqKlhtM57AlSEhPKBU+KxJzGZN
HWwzKzLWscinW+v7BCj58c0eCTpO2Poy/053djMNL1EMjbIM7G9ngpOBNR/appfvKiESrE+ShPt2
ApWZt+KjKofyNDfuX0Rq1g4oK7rCwDQ/QoxRG69o26MTjIQXetkz4627X+BsnxICIbCn6kNqFYfI
jMzb3Oovj1zvvaeVOOLsmXb+yKCxlPmL2d55260DGZA+WDRSZ5Ko/5g6C11dbGGAdUh5GjKRvrvm
HsHpfBza9AMG+aG1DHhzdbPHmobCLkjmTbGIB3N0ePjGk4bNusXntXZk/Jy1E5UFW0ZPk+k844Ay
GqQVCHLAvBIyib4fSFWVU7qw8EEPOEjg8ODxGDgrFRqrtmN/kRnW3Qyi9ByGfI8eWqKuaNASmMXZ
nbSzSpwQY00KNk6P1IA1OZMDUTxIoAiOpXofoo9WxM4mb/OtubwvBusG4WS/erM0Vq5IsXqo78a2
g62ZMhFsmmTXZUiH8ggVog/AasM0s4STylcPaOQVCzAyvzk9ALiiHgkrfXNE9EYK7IjCS6pbL+wt
MPct8x+DbFWr3gWW2BUweJEpKmDpmYIg7N6rSOGwjA3/NC6/uCojtCrBod1w2j2ErOj2Xqf+GuWk
z4Hi8s5b+zJ50VfSZNi4567ZI7p5zy2wYXERQThpy+tgsJO0E3L+SJFW59CeHlRHNCzX0n0qNa7H
imd9SKZToejw8UEQTSLfjDolHmuK93HBYgtiyxLwZ7y2fqQZ2eFhgXoEdzE13TUG/vpW+Q6vYhHt
4tExt7Kw/a0KSOCOTSFIx0MJz6yCRr7WAbuZ31kX6JtuGRBo/sDcQryxwhC1NfoImlpxCVWj900U
oDadG3kKOvezcOrkAoTs7tcOmvesv2Mq/S55f8zRUVeeq1Q16KZNlCSLd3pgm8JkEMOYAuuGxNp9
mBtg4v/825ie/38kyX8pksS0kJU5JHT8v9OyH75i0rLLn/8rj+Q//r9/R5KE4l+27QEjIfojdJz/
FJkdOv9i++Z6nsU8+J9Ukv+IzCaTJOQ/hkHo2a5pOy451m3V6eR//Q9b/MsK+aMCTOo0+3yN/51M
kn++of+cmE1gt+sBqHYIORGBT0YKkSXfXwgb4pa88P+Z0+8z/JvhlPfsqbQFfoW4jDgtjHcHTswG
HSu2icGJ3lG7HudGWHvkO8yq4szl6HSiLRvxcwSrkZct55Q02JACSPgDBQGYnomdzuzZumTBtyPY
KXcxgw1rhNK8DOOdTH6j+mF5yh/p1JE8NtI+DVUSr5qIinPKxHQITZdJgFH421R6+ij86BPSRbgH
Ggzdomq+ZlNZ+zakQXI7RlUwnCPG8lBKimPDBHXl4EsS4XTGSbdiRX0uFlF0k7z6GRB6Sx2T+Y5a
z95GGUiZEaZtb+HlHAbrIByPgT/6phhxXbANHIjEXAhshtPuAfiqAG5sktJA3JV9ciIoXLkfMdKs
FvVzHsBmdAvT37oFk/fITzEKZRoOSp5eIN8x+LfiAqx4QnpcpOVrkgfkLmC7If1uMIBkJtbZo5FM
HfLlkBAwIvbyY2j6/QlaJsW2H7aHund3TNSYzaehkT/g10jOLbbKBHOMk4/+22jp+lLWRL7Esk0f
pcXYZOzjnwSBVI3SmaRimgPkXtE5C5hb9MR+cMJOdM+P+NhNdFmFxx6a4poo0hkp/NEdkGtJCTBv
crxNW/z1VLpDr2wgRophdqjmJZXlBe+Dc8yhDJQ1EOrRe6hHfYn4MHOzfwubOVvXlanhSAcvRkGE
qGt38Vq1+dMkDr7rn+NZH6IW3ruou9PoRC+uTfPeARdOCW/NLyVio3OLtmalG67GUTM5TflNMnHf
FU6Az6X7KSNGeMyj0jMJ3XANZUewo7sAnzWC0ip3olUeLvb2GIFmJ3H1OG/VxJNqcXevEH40zEEf
yymyjmAyiq3buJ+hR8ZJXnb5uyIPd40fDzbf8ls3H8nryk8EfB08bRqnXF/grTinwFG7YGbVKUVT
AYV+FmzAN0bwOvBRn9lnnRGMAumBJLGh3VG7Kkh/JttZ2GWxWgHDe/Y42/EYBMioqdRSMt8mNSBa
OAP/yTd+wvREyfRv5tX5XcSBxa78L2i/7sDCJN5ncelts7mwNpTIX7Rj3aLHRJlmfeaD7x0Zz10N
FtsE4ZSUBA3hAe2vmGXRLjN844BdBayj8Ij3eWM+YzwPEj9DU+TNgWzMq2/GJT0ieZ5N3O0yZDo7
v1LtuU4GniyQrXH8MRNsu3K6pMWyp+5RkvYnW7FfaLWJXgdpJPR5pmb8FFKygvhDuqtWRbMrlPc7
A3iIs4Ebn31TitLB+lv41PVswdZybnIgKWi/CCfmbp+Nep92Axokr7w2YWIcpzpAFDkkpLETDLIg
uxz3V1Eaj6P11+6DzRBk9jfxfjhCyr0vW73zmYlwCGq9N+GJoWvtEO96Zr/PoBVeutAloqRyPmry
Bs6JyK5sLqiuWx1jD2bCOse4LQlF/y0noJf5gOTaLuGCdMaBGTXxGGADHrOyu2Ve/glIeFoxmhcr
y/Fxf2CcJ33WbCktIsUw3aCpRBKQwAebGMT6AulcOqEYmtFVzSjKpqulmu9CwF33nHaDSVIDXTSy
/TSh5kIjMCKvgEAvjtFsElgUVY8RKgpHVotwzd5bPjbkgo7SILR0PdnZG26oRXs7hci2fbVFo0CE
CqbaMX4fii6/tEzn9lZak8oox4rVREprFj8rdMysDVFXDobeg5jyV0YWtPy8MMsp4+L25XeLpAFk
f/OXHMmNWrw8lhjGJ/xYzirVv3OapnUhQWLPVrJRZultXIIWUEslOydJPo1Z/ukxf23dyhGo50hE
6Oat6vi4WgtOdpRFIG8ciftGkoPIRNbtnJfln+ym/aNjAJKqM1bNcTawvLd+B655CwWpSRhX0YaV
41M+mn/QI4R7D+TRimjuEFlu4B9DMr2OODGJz5S54vM/hnY3fE75YovLX8dw+jXXg/VoCeePKJOM
TIqk/k7qxuMRdsyLmbAigqUZHrxOQ5ci7AoSvXmtQkbsjlFj3c3Mr1RPGZ2h6T/hHSW9nmr+EIdo
M3v7MfbiR9Kswj0dmHH655dZ5DHHNtTSHJI9JKeieQz9EU32kinhq4HfLr90hf9Odt/02DqNvbK9
0rz3DotQhGb5JbWb47IbOvZGPW7odYyvOXoQWVp+AwzlzOr+N3tn0hvJlaXZv1KovalteDYVunrh
80B3ks4xYmMgg5TN82y/vs8NZaFLQKOQtehdb4RUphQZEt3N3rv3O+dTHe4O2sAGc3maTC7hnJRD
ynmIDll1o20U093HOLOnbenVP5YFrUU6zem8graZLlHZTEh+OBj4KSN4cQWvuoSYOa+93L6UfasO
ZdojykMfktbal5ZNwyrPYvWkaRq97Gaa4ieaavz9jKvM2phPpu821GbV/OBHio19ZQ2fdupS7VLs
/Trsnoo55ZbRzc6tHSCh1BAwSaqGBNg0se9HXhNONdyzG8J9iA5tlTeQUIY7rGy2m9eo4+LM9HVY
D3FJkB8uXibAzc88029WOfZP2BIois6Sy+93C0aKhNA4fzC91j3hI0BUN91UmTvnPJ/29MYyOjCg
L07ofLbVqgQJ/dCk/FuhY6SV0btTjmnCWaL1yZHMgWB26Iuctt34ZlNdQHb5iNAj9BjSkqTr9vSn
v1c4EFZ6YPBM7dFmBzVdVcjV0p7hYqqRP2/r/IfT6ls+xsmRuNlxqkrueb7VbptEGTeXlBojLDbE
lXou9dY5RR5ZEmRNEraqe76eBExxRBA6yh1ulaor5seqbC+IyqI3PsQXRcYIg3lsXTIH/8Oi8WMP
EjDYPuvcM/FIJi5FpfGmco3HPKq7tdZCytMM551BhS9e2nh7h75m3sNleG6wH+/DPsMUrdQ5dKNu
U7lWtsmYkz+2DjNpa7AwqBeU2RPqSe6WnARV0Vg2l/OkveTsUXjBRLiRQDdzbXqIOzT8OU27e6uc
97FqUZAEJuLnDq2aWdOkFKhAfypbh6f/AnUwOxJ/QiHPJtLg/p4E/q0K2FMsfHseWw6vOjt3Asxl
eOeYFF13CPd9Qk9mtDAJroOz7vEr6IwF1p3vICGmkaqIBnpcijdnQfNF+dNd/MDSs7pkaFiKZQD8
0egbxkpJgAV9Ztd8QsucGH6xbaEPD/sHBkySsuscFyR8YIGmwOIo52ul9FbVZ6efLn7sM34AXlgH
bdGusbq+BHo9XrP+DnhsWtssLMjxTkicdU+iaQjGw8/ZBpZGenhMBw9jJ4h5A2QS/aYB2/RJJ0AO
bHrNu49+SH8MNnAcP58+t5xdE4UcYyNsIo77pFNtfuoqJhJ5zuwxiDJUOMVXUudEzfOg21iTeqxm
snwqpXMYoGQHfIKe1vWfOMy8lbH1DDS6o2znxPAVHDKZ4RCIh4QzvVzgP55FhUzkGWtmr/l1MYhX
qTE6Vjr0MObDVWSqfJ/qPYbUIT1nTsPf349Mlj0WMjVByE2VutkhrJtfKR1vezMhbhE3o333u7Zk
NgxEN6XTbidzcG9jM3y5yT6GFPxz4GFoTISr6znwNnhig4td/fz/d+1/5q5tOriy/quL9gPI/8fn
f75m/+Nv+euO7XJd5vNl8pA3DPuv6/L43Xb//q+u9Yfncbn18F+6ims4F+mibOQibZl/2JyUlefi
pnIM1/D/zx3b/4OnqaHzd9quwzvY/G/dsQ3KRf/zHVux0XX4bZm+qZDsctn/+x07DMPUQUZe7AlD
Av3l1AceQurFH8ImGI+FNzvbmBPDQ4G9/oT0oD+7BGhYw9I0g+oeYzZRzOKZVi4wu8a2g9MQ1Lxh
3YzbYxjESF4n7eD1FuPKKuVbYOj2Oe0ajX5pVLy+00SfHY7oPapFUh+FBeqfIdHbT22WnFrUCg/4
z6cruhYILNYR7WcUx9bBgJTaLU3ByYNKv5WZtP7PylF0kWkq2nsY9KmD8nSfO6sCqTTc6n5Ruf7N
oRe+MHSJiBEdzcF3J0rC0jnqTgk5RNYQNTtpLkzbMrIlr0ZdAMNfU1OnDPLloqVOcS7Dsb/FfWn9
oI0SX35JVcdxzqLyxQRHvGos2vHoTvzjAqqwQ6izuHmPMTw/kphjiYVn7pLbVArZ/DaXFePyd810
GaYvfbxlvT/frLS2jwzoqgjHcZnusYlwM27ZGo0NkSQ/LJOrN5lIR1tLbay2wVoVG4bPuzu0n9TQ
Ez6tdHeTybS17Z363YnngJn7XP1yluBPl+3nxxj1PwNgVqouFkxudZV7RJm9JH1IiAO9K4fCx3HE
ewyVOF/IiWZfnplje+dj8NraNGrNvZ/eYwTSHoqlAlDUlW//qmyGogoyGWKK2cm1S5HCtmmgA3Wp
8OLPPr6hWrePbYKSgjashjCX6bDd8o32rmlBPFgCxleKXaptXJpUQXFCZ0avSWifR3T+EDplemXW
y1Gsxsb7NloZ/hdV1m8afMll6Woeney97+go4T3fdQT9sZdN17rkL4VFbYj6d6iu2PggvKix0+4g
tSn3Sa3yGOpWdM1U5+zd3hyx57rerp0b95mr87CrMuzODi0WK6eNQfNtB7+OUfnu01LgvZlmkmJE
u+tNpXlE71PX1A/6qPGLoQq+sfFd7nH0U7sCjXOKdOcBbe+pjGb9ihCbfB5nfUBO032uwBT3dlZy
2jcaWgXCpD51id58pDEFANgUF+9Rq6fo5xAJld+E5SoZ0PEuQQoAqdFo3Rh5cK6w2vERjagYqV1y
qRVpPw6wTce3TUtOgZa3O8usU76fgclkgD2RNiPJgqBX/i0JiBtzHjR3ZkFfaTnTXaYnYQddkS6H
YOmI/5ChLS4VOX3aAcD9taj3tkHMi5M8kk6oKw/PqiV7X9rlsuNTxHuMlC15lwF7CSpfN8XzwyRw
G1u5uV9wCt+ZQ+S8F2r0cUUt2b530vTRMCpkE72GuMJgqTdXdrwJG/7l5wBv5A4b4GIiaflFjX3w
DZUw0oAexU+5cs1dh3uUty8tmHpaBm8WlyWquC133/njcNLrqTjhRAWXaRQBn9aMu50Zj9EDXx3K
ltjEBiCeC/8uxpzIw1rPI4rcujkjr+ywaF75rRd9BGgRDq7fYxSoh9C7z/Da7tEuVKfUycojd1Hr
fgT/5gDDOxupAxaB1eI5yXsDzb+tI8VlmGcckw+SQYQrmvRiFjRKuB0gJZGKeK/zTfmzWYwW2cro
SkvBcE+bQeCvQBJqcJaiIltBdoQhflfcLyP9H7qbenctAZd9yrfpRJyPu2ORmk/gYqTcwVfYUyzD
9zKWJIyHEQVmywKa7/nofGSJFaHaW+z4NlNCDhfLCpXnO9GtnqRkt2boZt+6rm0vQ8Hxum6SD92Y
TkPRZpsZb9mdnbGdi6Y2wuGpJ6CCqTrSDZKyzfbj17Rq1I9BYdngQmnEh7nuA3ttDAMnOUrqqvdp
ccNzUGJrqsiNP5T0vny7nI2wZdhkk92l9W8xusojeanlmvk5jIk99dfSm9034mZsYfyIqiWeo2DJ
hZ1Md02pQeFCtKXkArs4fbQ4bhJZ+y5Iz63zzgtfNHyR9/WUojgAsz7bXeMV+2HkvL6J2djy2NLm
8ilZaHxI07J/yvWBTDZQZb1s3GRYnnVCkRQfRwV52YU4FBOBAuPOmMX1IyLyEl9MkF2aIdMQl5iz
/mpgVt7QPDHtyxpZLrHqeqvzpdssmJo3/dgk6Ne64s4WB0zgNOkXrRm5dRcUoUjojaE4N3wSDm7g
xIxX6bpiCTkxNa3SmaqPuFYDfiJC8BR8sEDN6B7IfP47bu3hoWdaVm9qsukDBXqO++m3lXkXMZTP
WLrlYb7mwZhvc/xpx0Iz9K1dTBFjzdG+4vOnSZch+i61zPJ+GNJop2vx7HMybsOfhpHYJT8B1V8r
FVWnLuqNVwQu5i5YzPDT4up+B9rX820aNLX18YwdDSO+ko5AFZLGZ21qtQ09jdYBUZb+ODbe/ORb
0bhXhkus2uOyP6mhPvcDSoI66y9O0pYMNzF0AQ8H77gLzXdLG3TM7jMD9kALDn7kuNd8sp0DTq3u
hWKQ4pUfRH1KzYAaKrf/IsCHj8umalEtlFVaUafdfILc+6xph36VqQi8eYqIedm4hXh80ctKuYTX
/mxMu3unXjp9cIiU0cXIfe7DVYnXkb6AUygnjQiU7+PynLCjmplnPYzzzLqMl9VCLZcZ3AjKBUey
XOMdPLVzDkKtetCyFiSnK/q3KurqOzv2mh9BA2HYzxZVJo1Ta6RXGHqyTtT2lOkSqw5ZfjpZ3c2k
3aL6UQ9Nb4OaL7pUvNEfXT1HTWW7MVPIMdxxcLJ+MUNP9j5Hi2vQ2d660I3gkgZ5/aQzFcYTEdTp
jVkry5QwROhCqpsPiFbkHzPXKqraB8jUXO+9HTrjVG5JMZrkiBt6Gbb1a6ls/43DRvhI+5++h700
Dk7pa9e4rZJ9bzkknOup/MxZ/T/aetrfuCYuO9POyf9wWcIzZ/PcNoKRomTwoxJkG+uDV3OtL1Tx
UnHS2oaGYozX1jXm2eixpUeKxJN+yEixPvdRoA5aO41X1xpojvEDmx/waD/nuu1uM3y1MCRRVK0C
tHG8EWb8GEz3dwYr5E9dy6NTWOTWbVy4hy2tWT12VTW++HbQvWjmSDzRrNtXl+Q/Ves4z6LZK+9R
OQ1nT4/HD1qZGQwxD6AkIYib/olCmvFGPgIhS5iyyC1r6HGUx9kpsxBXrTrXsO7ssUn/rLF47Bb6
s/ZD0vabxhmqmJ+5bu98M6YBzUADH/EQPyVuyIG1xYt1peui/+lTaLVNLGc6EFsgIBjH2psGjfze
6QjrOXvS1jH4C8+5wsYeYdVakq2tJvLfK1KPt9nDmkVLRC8IVtVG5XYIGfbXWeC85O4QH4tUZ4Jl
YCpsMnN5r+wKUNxq+F+CYVafKmjbq0O50cWv/PpcLWyJl7jEHQ9yuq9713oju6854inl3VwCOfBL
2Ftalogqu6OOVIOrFTUCjU6Fy9Qb9ORxPM/oYlrGVzugKRTLUlyP6zxIqBvINNrQaF9qpqtbDt7d
YhGJsQi+/WoCSj+4+QMwrvSonoiIcS78MSk77/JjozBQaV7X9JRNFsmVdDsuW6IADDxYm8jAFBYR
CSwktYhwF7pM4KE0/51q5fIl5WqV8nc6/T7mxtWsCFz4jM7rkPZOXh1O7nd7twqdG83n6SkPI+PI
AMe6b/WxOPSVNX3zOQwRGZRG8zEmmftpdQuypt7wz0FtlEcX/P9x5MSZkK1vAkAOLTwMYM1PdlyA
2zpA7ZymMgcPcYsv3clyjQw8FE7BhG1j4Lj7yJTd3I0tTiIqc9Kb7iaMn6zETl/tMQ+f9dgOD7YG
UjkZPJDoDuLx3yosKyzD2nNpGM4lbq0e65rWbky7AgWhbWzLbrCV7s0hPXF8b0iMmd59BYXQryJG
V49+2DivJS6sE6V40eP/k8nE/ru8fuTf7f/8H7+mf/tVVhgxwqj7X3//0/avPw+/y81H9/G3P9n+
nhY89t/NfPtmccffyi/0j7/yn/0f/+X7n5o5uECw/9XM4faRfLRd9FH8bezw19/1j7GD94eJG89X
Svb6iHb/9V/+mjo4/h/K49zt2LoBSOvJ+v4/pg76H+xX8fb/Xzb71h+64tmM19PSeZbY9n9n6qAM
S8YKZTaHZXH8YvSheHv68KKe62Olcz1H//vYAa5n0gqNmXo41e025vHGPoOPeXjBys0sIG6f8z7d
MjaYtxgJeqaP3AiT8amTLG5DKLcgnAszaB6YuH5YsbmccpO2szzES8DKBUUYOUL6Q9ITE1dCuJUl
YnL/KTfj8JHBzBptcrSyv/rfaWGf3PAsCeKpRo8SKP/Tdu3gS2+qXWza9zE9u3ejiuuDJVnkRFLJ
k+STydldKPWlAFmxUXWXZFsmZBI13yHXLAnnXrLOROfjvTfY0GMEoWtJRLNU3+OLrjbIXGo6RROA
JElQhx1RAeIF5X3cS89fRju4JpnrSNLXo+SwZwLZhVYsFwyOn55ktdlbxzuKxHlUSZIbHZuz9yXd
zSHBQPDLor6wiuYui5L+3pUqDl0V5ieQyL5kL7slDDoxZCU/7kiSnDg3xJhNGGkMk+E+9fRgM3j1
tWDw+GBr1k9ynDYLrFEaJ83ojhsN5JnJArwDc+8Y/34lAI7UOLgHxFjGqcSpFbF8obN0+mnlOpOi
ocg58aI9IymfS2a+temSNhNU7YpAPVdC2oeI2OvdQKFD5cQPwdj9CBVEUT7g6uctZG0mZG/mGAZH
PudSSEM7a2b00X3lQlS7hgNuP/B/xlwjeQtC1W49NhxVdpdA4uydBj4gARTAnfi1CDmgC0OQk84V
pEDYAg3IYBLaoDBWpXUhmo85Yiwgdn1vM5vjT1NDVJ0CLLiACzjJx01krichGrwkf541uus4ixhl
8Wg31JHOxqHHlnd2+3cjrNv9KJREc69NlPLGITjv3DDqiXk6R+N7tLjuocPNwA1m52UZgWum5EzM
6eCpnB+j0BmVcBoewAbBC/slB+GoheXoheqYhO8ohPTgZzetfKE/HOFAltYjEVHN+SH32Oi3Pzth
RlBeWmfe08C//B7hHfkD4oljJbRJK9xJBICiJwzDV+PgCzXDRonw4nsrxAoX3PDOCojidmER3/LZ
XNuV9ubm8fgaLwjNPNgXDQgGH3t06fSvXlfR2yKGa19p8al0MEnmKv1IO9P/jL3uV+0O+D+FtDGE
uSlHhz2qcDiGEDlwhfYtB9KxhNYhzWLfzULwRMLyZEA9MeuZWzQsD9FQRHfO/JNByrVhW/5jLPQK
S/2xmqON5Zbzd9LFL11bzo8xEFG3QBNxglsr4YsIYo37Spgjr/Uf1O+6EzqSoYmjd3JK2b3l1hkN
w8wjmMSJkpafohBNtARUQjhpLayTL9QTxQFnJRzUTCUOfoGSqwh4lNEbEEfE3SMdxV6l2+Nj1pHA
nbUtpxztVzHD2ttI0bD4837XiWPuFqGyEuGz4D1PtrBbpvBcv/+TJzxXLGTX7/8uEtrLzKh5INXD
QCDCibcIFeaAh43CiU29MjbMSN48s3txchcnHalX0GXCKZ6QZpUwZyPwmSsUGplkmx4c9cRMcj53
wqoFQq2lbyUR5vVcNe1jCdbWC9/G/UDsljBvHvCbJRScxjf3caog44zqRm3yvLaFmWPLX298os3r
WIg6TjkMd8urJ6zdCHRnowZ/5jn/ZbXasemAGVqCl2tzMBXlXSw1zTSzVoom+10gdN/vPyz6YjAI
iKyNMaJI1+lnzjL2qEPqWDuvucoxmnoTxS+vZ+xnez7XKiUCy7zeBHSDMTRCwQ0TIQ+ZFMAgfpoA
idw5pvt+gFEsGCZsonSLBz5JW2M7Rij2B0Qnnmt6e2YZqA8jLdozo8H695uDFCJSHmR8mreNY3Xr
xSHNQbPtfB5AB1dIoIiFC13JNRDkTYjLMOxZiunGisW/vuZuYUCkzKdUSE0dZLPW/ZL6+NrfmiFd
nIx0Khu+k0tTce+CfE6gnzhfpZ6W8p5cQ2njxlr3WPN/scrYL5Ov8q+DcKSJEKXRMvzwug5psGgD
hDq1hD+1hEQ1XR5IDva+QQ3twXf7Ylcon2ZfYh8Ek3SZNbe7CLs4/6aY4VjMquBeayFgS2Fhl/rJ
EzbWE0rWEl6WoClrxBmGtgSmJTtdrnPha3MusCnTtxV3wfghi2o08xGFU9NEfaiHG6S9qCYM94GQ
uxEIbwrKa4LrnWihAu9Fm7OiXcM6Mdy9q4UBxh/rnpVwwQbPuk5w4d9/6Cvo4UA4Ytv/yoUr9gkA
dZCuR2+BOW6z8c9S4bINezf6HA3W2SUmU7LG0QZ3o7smrxwcBwGZVavuMjNHti6UM3mB7KrVWP4V
YSXewPY+6DH/0yaAEj1pxi8ubOukjfez4eUPtF7YdFmQj2/gq/n85GzSmSHFQl+nwmGXQmQXoNl+
AqOdCa1tgW17lq8dRoc24YjH57aj2eViC+dNEWS8KoX9boUCD4QHn4QM52mWXwahxYF9Ph3hx+Pf
JLkZfCUsKS5ZEl8Yz2cbV7jznrsZZjdnW+QTT3fGUrz6/JXnKyqGuYfsnKr9gFptTiA/1l1OFdGc
hRAUhervLF6QAwg82xjtoQSKj4SOt8Hke+Hltbhwif8UPR4l7qLs2E+ILvxb603GuR7bvZabZ80y
s5cgTsDmhcsHE0nPNAO8lsLsR8D7plD8s/D8mjc9s24qnzNSS/D+dgj57w0Ob7hxQ+qkeSU6cexw
3Sv3VxpTuhcldN+k1aiveDb8nF1mhSOKAapFvo2muvLDrde+T615qG96sRJgh9/r4ikwxVjgibsg
FotBj84gFa9BIIaDRFwHDdKDQewHuJ2ZjM4/7MSezp4a6awnu86zqn32i1jDSGSPb2bknkmL+Xu4
G/3Y2M4Rc639aZh1TvBCw6ovToZA7AyTeBoMMTYom4z2+JF1mBzCEqcD7+QCxQN0PbnWfrp3Apwj
kfZGy0PKcCY6Sg6V8SNCK4QRLTTaFkkX3y5cEqNYJRwfv8QkpolCnBOsqaXLDw9FhZDCEjNFjKKC
4qMDeCd8O/IKjr6UvXTjzlFLenLi9tsCcCS0M7637i+MKWgwQsqeWn3SD2nQdhetTSiuRZkxo87g
hYJ8XGwaLVoNJdYOLRk1SFuXJ77f8Ghuf1Zi41jQcnQTfo5YTB06yo4RdUfLk3wVIfPwxephid8j
FNNHhfJDzd+uGEB+/6q5jxUkNMIvzrB4QqqBAbv1nCAQycUkYv12iohdxBbPSIdwZBLzyISCxLRx
kWRiJfF/+0ni57JsFmofs3qrGgJBi4VBetHoMWMOm+1yTGLzGDZrpmckGjo8KPSF8lohcbLlU9rf
825/GQbsZAxqHpBc2qfRp6dS3CruBPM1Lzf2BuaVY0u4rsXE0oqTxabS/mQR/DsVjJbWy7yby3b6
aM0fkUHbtDFguwqJbailoDzCtc1bwNDzSO8orDn/pFPHGbmB2TlgwkSu28YrQ858Rt03q87vaLTg
nWqnLEcy8iscPuijD2Xo5EU+KcBv0qLTye3RkvF+O7H+fc6WyQReGosNitMaf0L8WopzJKLSAtzR
abBZRHd9tfgrdqPDzrKa4JLBACO0D3hC+/rJpOjBn76J1HVkEm0TnB/XziDWndYiM9X6xQ4IncWm
0ZjI3PV10XAp8YLqTi9YmS0NZ/Eqw+gjbp9ucl/0dNzYYv0Z0f9QTvdcig/IEzNQ5uEI6sUWpNAG
UQ8x7RDv8C31cApRmzCcO/EMwb3iDvRYo/TN08wcjLkaVXpiJ8KbFpJYwlikoy5iYQTHhswoFauR
IX6jSUxHuTiPlNiP3ODbRYZkixUpbPatWJJAu4pzL+akRoX5wY/VLZHLAZh+9pRmabVmhlMz0McA
hyqMTvZSW5DIsW6z/CgnXmZa6JDn9uk9twZ/m3loyMJFt3BSpGzo2vdRnE9Lk/+kR6nYLsrIdwy2
IYnNifZ2QqAm/3St2KMaNFI1OiliW/2TEsNUKa6pgFC6LfYpquXAggaMVI24qSqxVLniq+rFXMWB
eKCvBZmV49fHjmZ6xFVOtXd0opCmW9LkZU38Blxag+h7868c07wx+RWE0XzrQ1CUGOaHeBApnEHc
WkSo7EuNbisQ71ZqOPrNFBUXmdFA3FyZWLoC8XUFiLuUGLzCGpdXJ1YvBgtw13xfdlDJ8wn4mQ3k
zG2SYEO1tujZPva9PZPqcSEbm3xLvIrWawf5ZidWMb5g6blANDYojGOxuMeMelQXbYgJ3PZNuAn9
jCY+B1vZIt6yXAxmnbjMmB0gpepGZIMuDiOtN06D1Xf7TCxozPKZyeNF++tToo+rYKE/UgdFG5fs
uUZCyQr95mfFg2Gn460wam65DUEydvbNccH4gH2xJfFV8CmB1NymU/CR0NW4id0ZKUYMKR+L2Y1n
0jWNmwHwAesbBMMZQzw1X2KEM1DD2SjisIlnh0ascQkZSFKYnNXwyfmI5UJbDHPimoNyvMxin+vQ
0PXiowtN47n9bahDVSctP3XPQlCy/oxExWeH2K5FcLcURr/qdB48scstMC3JpiHkpOZub+pEvGmr
8VeZOPNyPrUDEr2yHurT4J9NsesRv/vVeAB24t3T9F+VePhQqJ4CMfPxWDyid1ZUOvGJmcTf1yPy
68XoZ3KEFJXLQs7O+eWI949CvXITcM3dD0gBScFSJCCeQA1h4NIBVsCktQd9UNdw/MK70Bx8JIPs
xyFD/DejJUDOgXefoSPU1ATJa0aHRkyF8XyrxVwI98tgR1Uvo1gNs8740Xk0w9TBYpCU7vnlqNIK
6taVbff9EOuHOcFBMBf+o9l2hOGHaBMuOBoVTkVd7IqpeBbZrJjcn+PhyRELo42OMRYvY4KgcRRT
Y2iaGf4EFI62406CHjA1SF5iXc7kJtyA1zRre+ytQzKNBF19jMn1QHM0J+xTe7JBYYntMjfLKqwH
doUC3p89qn5c51CY46s/DNauQD7Z8AiqkVFS6YJNOCufcvFU8qTNufatLTFYGnH4y0VpCYqrg/px
aCOaTDxz0QGtH2qbmLsnJlFVNvA7xHNpOuVt6KCINIoOKcFsDnckH1CJW7fJTNyL5RH/LsW8qcTB
SeJ6VZE13AADUU6reL8W4uwkENceAkaNq95pGIEYCOCxoltPGYLotWp8qgqHCh9pqB+4j1q/8K9V
rMHx4aaaY+1bA3uoEo+oKUbRiaOxLY7RSmyjZk8oRRMD6YKKNBYnKfkkIoR5aO3MNsdY6lLYpbFQ
oUI63RJxQdMjhtPOro6KTMo2/W0/jdhNkOiWSztZYAcR+ED16EBuZDF0RpVoVFvxqY5iVjVzvARm
FvX7bEYCjwkoekg8XsuMJYGOFvc+8IHJ9YJHrtcVCKxqq4PlYW4YmDaDwpVC8xqEDiCpkdLsONv3
VcuCMLXvqEg0b6WkeWyr5ysq5tguwiFriU02QyubiF/WFNNshHKWoV11HzHSeca0HVbh/NLnHm13
YqpV4qxNGXBtFM0dR2ym1Lt69sFmlLLqkN16A6FgVAADeye62wr1FIkZ10WRO4srly/H9FC8TZmz
PBEEesIO33Wl91T17p8Tk4yjF2nbLl+AKn+beMXJ24mddxZPb11p3DEw93JOodGCLeJRo0gkE+QI
DnyjxPhbifuXF2LLFwWmoREzcEuI+uCLLXhAG6y1+INpsw+oAwYFSB8XBMMcVkok52hZxT2ci4V4
QUc8iZdYdzEUa+IqbnysxYP4iwcxGRvTF3fHvY7guBwxHVsc9UIX93EgFmR3xodMCmDHLA3fOaEj
AkX8dMWezBHuoRKdsniVFS7arau9qNl4XHIaT1JxMAtcbx4aEzNzJI7mBFlzhLR56a3kwKX3sROf
syVm55Q4wjqNuueaD3kv9udGPNAeQmi7L+8Ml4dBN6UpkWranQsozm1oxWc758k54UxCoLfnvQ7s
6wxPeg6+5IiHOlwwUqeoqRtTDI49otvIZvXOquxu8JBej6/Kd/qjThXbjuX3VncYIGOTPy6d+dEk
2EGypd7NKadiayLjtCxsPRvk2bVYtL04+OAjcgg5lvDgTfaNORrr2FXhNgiRi9uFlE846kE1TnTu
xdUdI+2exN4dVtaW2G6/a0y0CiGz36T19Ougu7kIlR6IiAgzt/bEC44P4X2seK8yUEZLQzdq59Yv
pk9z2GBW3C9HixeWSZ+9S1QX2GFNTuC1Gq+DOMlp2v6zr8K3ckkYI3Q2Q2JgdS5sWWYSKC99h50D
hWS9RUcxMI+C1Q3UAD4OGSYWBDYQKbgY04yojnKSl+qXlSH1jULugbEzbApqnmYPOYVmGxHeBSQD
VsFfybp4WbkeLh8n1B9HwzrO2oOy7OngEfSCvv2BFovac4v2jzxv9gGLGRaeAp65kbHOa6pbkLti
4Tfd92YKPwMv6Ha1piN9ZZ+4GqrgR+jhNY5pB1uX5MrXqR9TnkFm3wrLZ/gjUk79+JVl7NhHC4dG
j7Y+XuKvOix7rmvBTpnqK/10VPeIS+tKgw3TN9P/RvxEdTZzFZV6P9CeoE006FbiWTgjCb4vi+Cj
6Y3VwNJoE7ZGtzFaGEkt56rTjvkd68iR31Xmcvli3lY0F+CzjavY3NbkVTniFPmKaTrcQMiqaC4Z
lTIfa19JAxibUgU8ajLqoGM3248EGjgYAbjp9AXg8ieadw4qN99ySOS6yzi1k46ByWb6llE7AIQX
rlym5lE97Fw+Zbx3PkZpKnAg0Dg/6zwoqIHXqTPoqTUgrkD9S1KeOIJiEsvoPvCfmxhYkxtJq9NY
pvv+ZQzHNbnc3YzjbVW32aWMXWuvLfir+vGYEpHkk2F/m0jsyC7146ar2j285UilHH9IWDqF8Wut
k82v+eJSpsLUq0Q/n8QfRJteZsPOzm6ZPGhDna9LX1UbTjE03UJJLJdYeiLCxGBuyu4fS8GyCQL3
B7fe154Lb+vwSStpO9hSY4mEd+DA0fKFyK9mx6dicFPMJr7frFuNRjPNHjmM02ShpNMiaZjXL9Rc
GNJ34Xj8/sOJ74OJT6rz843jvgc4K+kjID2XjvRmcDA+9OBQEBoMLI3JLPeOIhkBKXrQCLMixieJ
VjoLUwqTJxo1Ny9pbaIEhIWkuINtGoeLmi4PR9lb1Rv7EuyVdQchNc3KL+Bxw2HIbuidWWHkABZJ
jM94kPRBqOUFTE1yilv/UXftna5X5Y7+9pR7IwmtsmDuofMeCBRdJI60kjTSTzKN5BOksWQARCOB
wIwkos4kUC6/idbeYIfXFhsew88LTP3A/iHqBWoRV6Pl7Ufb4GBNXUq48Eno2EFWpfu4aFzogp6P
59ghlAKvpBJpHSTJl8m4k+gYuAG1LEr6WQJpainui3y4taP5Z24nX35OTgdHwy6G9ljFdvdpQ4lp
Q+RK+A2bBnUwHJXphZGGGKTf60E6YyqPf4qkq3fprL34IRgJciVKZmyWGB2lM7q0z8zSQ1NKI41i
EQvDQUsNeVjqJdlCktzCsEolLT0nDwClag0w9bRI283ixieD+hsj4Uc0UYhTSDMOjZf8Qqb2Ojj+
sw9CpSr+FYSVf4wBrDZzQtO3HoY/WZ/cvNg/DMuQElqC5C5bwz5kBnBjOQ0EcZgDZmW960kRrS3N
f+LqzB13nn+ppnlpRv8tQquEDCV+dubYW0UxtmzbPU9hYzC+qzFyqQd4cHDLggyeTfwmtBlv8S9Y
ddxS6jZ4YZnTbocuHzlYYPZh5kSr376jHYIHZo3Uv/ExBV5NzX9m7X2YsquCZqpnvGNo8Oh8DdH6
+BPE1Di/pFr8SPLmWmvte2QY1MRmw13YcptWKWVWpbJu2mBUh6ZkGkSKbRv9TvuEzd0AjnCJ9Ors
o0kKMVJcbHc1aa12IZJBoHwiulKdk5nvtO3Nb6m4hZMk59UYh8aKpkXj4rjtvqvr+NE5ZkxHzv4Q
Luc4HMJ95qXflReND3zl/zdz59EcudFu6b8yMXvcgEm4xdxFFcobklX0GwTZBh7IhAd+/X3Qn2Y+
6c5ithOhYIgttcSuKmS+5pzn/DCEzoDDET9LFCUhGd77YsqxzLpmfuxam97GKwBug1Fpx04GWuHa
H7H8WRppDPxKIpXvUTHacX1wcXIda93+yWLnrTEba8uOWL7lA0eeP5VAfSgWZSoIeaZSWHvAtE9d
5z9LST2HQ6LnTE31AGU7JZjRRMd5pKmfMQu6gv7dYhGQdRYj5R7hs/aU2YZOVy82YU3dXRNTte2l
bV7AGhCwm0Bo9UJ40zGsEWb2QWh3lDqM3WJjqC915x06RHJx/rM3FJ12JJzLJU3JbleTEpe8xsvc
2N0vXgf5gAChXbcFWblM2Ya1bG174+GBgpo6MkppkKUHcQgGiIWIf3Ap85tm+bjhKG5yFu+uVSeB
WfgGSA54oDkv2ToTHZiv5pdjwHEuza/BYJ7cEmFZkYmXhxf9dzPJwMAi7GYtxty6fUeIeCRzyg4p
fLxxQ6oyHc9Qfvp5t6lVNa08E15P2XYn5O5keTTGEUzhdzfHpIpw3I+IuKmDOQ/doBrMazszerUG
/dsBrLuibS5XsMlYxFwSzXnRajbiNSFrJOeyS0r68Jxr0W9H1RfdZ4vW5lQ9HSvuAS9ckgBzYv/M
9dQciyYnvsZwXjkcQKAS2UtlekHH7uwmavMAfAFYoS46Oob+27detFn9FmNGsnlYLD/lxeDxyewL
Y6S32YdqnqeBmAnPTYhzT43UXznuDcZLvdVgmzB/hzbTeNxRDbNAwYJImzZef+++fKJiNrNhUZ/6
kj87GvA9srML2he0bQC1N7GHoslFkI1OX3sWXaz2JCBhI/aiY2eqd5pyOAa4J8Ary3MM6mY9UNkf
0DuYT3qrCJKx0898WOKUfk8uA7A8Fsbd67Rmn5DpAgO1ymhIrHQVg044Nz6yOxDW5DPzN7WU/Q1F
HObnZrw3DAfP+Fo+DJ2TJGWpRFysoCSk+jnDhIAoSOO/tWzszYsPKUByys5OqavllIBmKpFsHaNq
YGKYeF18OT+bofgUCAtOSADCLYgQizM1bzB02BMSNARqItEQ0h+1nqKez9epLWfz1FqReXKNeeeW
lbsPCQJ7Wkg+WQTUiaeNe94HXWToaXgT9afvs6VsbYzbdiNeDascTqlqq22SEuIMgcA5Gg67PItQ
wDBpmTZDw9lmEIs2MXY49ucOxgjmIdIc9gWC2888rAUpTAN+nynhZh4LAWoLJb8vSk5zTOw7ZZfo
bUKy5dvul0w064o/L9CX55eJClsNOj8WagxPEXsapKAaclXPIRZqZfXQpIZ0azBAWifJ3B/kArM0
/GbdV8tQO8/tHZLkS1tka3Maumu6cIcGl9Vywx27qYwQ1m/u7F13FCyLqEBy891Guw7ibVy7Ztqe
AaatWumROrdIhbMcaGXiESJwRseiXormfeZJ9ZhQS/bQ11LPvsOMIa9t84gW0C3SvP6UbljtKnyy
dGfx8FzmCG86a6Nq/aXU7R+Ysia6p/QVWlzJWnDhdiHuDEq9aXdcxzyPaPAfysW02jLBXonIkScx
T/EaSXa/rWbfBQhBYLEs7egKuvJUprIF3pwCO5pVwvDUnFaUXcPzELnn2Bl+akAWFjsjPuIRAn5q
S33FdrHeJC3lG8kyhApbIZerpL4P8mIJune5TRDR47dGFrHJY1beUAhDMLrPXFjyqV8Af0SRPI/z
dmiBPENk2kYzxEpQqAIkr8lShCTrQBVCe0M99dB0pb0XCdtOqzLRShNHmysyM8lzJwtvdneO6xRb
ptEKlvE00e2qaa1rVNWpr+5l1ZNUPNNoz23xmUXE7eLW2vql2qg8DQ9Zh6C5UXO+RwD/WAg/uqgQ
53QqfR9jjPZgNRnGAR+1mtPZQYM/7MnU1XXi47h1WOitTZ0xF5ywbouLPjtKYZ+aJFbHlFOS7IvR
OTi0vDH1myIV6EQanX0AzHCrpsE4j11/EHpdHJLeadjtkM0FohglQda8uiP+lGbIqwdfR9xquNVr
XT4xIL7qjsxZE53RwM1fScpe3A+7g2zNZFOKnhl2QwcQAq2jYkneUocMOhIvc3bILHd4jrdEPE03
w0mpgSPEcBpQht6OjDUgyHop3uuTzLHIM4b0uyw/GBpd+8y/LlfRctc4snLOmVNYK59m4+Zk+nNk
+/1uqD69zr7AA2CVLC6dDXZAR2PGfrPYWxL3IHkEBYMvTu3WQVoUx+/9lIcPKlkar2pJMWnSLWJx
2kVlRjtbhtm6jaaOMBuH1xWDgd0kBBBrS0IPr88+sSqoZ0ZK9rxr0PaVjHtt4ZyHPCVJOVNrVzJH
iQv2fm5Ew+vob2PpuudcWnxehBJ7Q+bwdqcc6x0K305N2UOrKdKFRXrg6bIglyOBsDvkCq05kSmQ
23tQrv21CcVL0ln3LJHHGQT072w5/D2lvenW8NABxjzHcfYzH/UiULpzYqNGvkWEojhNZXf68yWe
k3sluFkaZArc5iga38OhB9FbNRHj3fBAcR49VcX8C+voXk/K+CNWxRsRSKigKxBjDI3PlrA+3boO
39uJ2Z+IjEM0s7qM5sTZxi7SEi4xZ+22oFBaz39mCC2XIAC562aKSLum1YYNWEOid7MHLR9ORsp2
QpbDQ1J631nnyKfc+ZRkcKCYHmksMSgfu5hxjjSxE3A5P/aosh1z0A5KVw9yZugLLA/pS5MGNWHB
genyeBTQ0jzWwdjlyLGd2zjwRz3dai2fJBehDbO4SiNRyyXgZL7BCrFeXFRtDl4Ub1b6g8rzF82q
5uNsNs/KGQHRtiCkff1tyVchY5FPkGBchiefuhiFpfdWcFMFFvYp6UfdI/g2CO7ftVLzPZxafZ3P
3Sthye6ODZ61onJuTl7qXMEMY5/x7SDS8+xBwLuBv8bflaWpX03SAVBXX1ljD6zSendjkaqNsM1d
eA7tcYqGIuBsIdQ674adCwEYXvg0B3HtESM3mOPGHKQVxGCVkV3085N1sgaAh34Wv/z5UjpICOJx
G46Ddenmd1DN8weSSLXPR0LZO8OzCdus/A1OTffJ7E1jowxWJn++Jdm0Ozth/JN1DeDS0fzsx5EB
QRqhF6xagJEOCaSmU98NtBBro+DE9swlE6nyj0wty3sSz8957VUgEOncQnt8RuGK2t0oeqCFTfEg
24qAx13BBX0GTTFvcx0xX8pPXFmFdYxDt9j/mtk33x07zy5zYn32aTXsEOiwb7D3LUfp2TWb+JIQ
VRiMbvKI4gq/IJndOS68daTb/YOv6ofQ4+2Lu7K/dXP1iDHG2RurwLf0GNO+izIJs1rgSBcGZIzK
w10SBdATTeeOfTKGHph/SV+qreBxXIcEXRxRkIYPWhetjIntRX9HD9+cYy/lE1iF7blPM4LTZP1d
OQzX69zRdnnXjlvLPVou15mvpeHGcmbrVk7DwgH4DiP9UxTYwiqIBxsjris28MxAcijzqeO6iORK
dxdD7UBnHK1HZiZcvC0OiaI+V16NEZGGlflbREisifGSIWWq9FerzCC64N0+aC2DIKNGOZlFAvBr
OQYxwIxdzRigb2asgS3Tq7hoPnEcsd1FeruGakIN4PTuqUAcdXByCxqHJNe2tZHYpuJ7jhvz0mjd
tHrL1rPuEOAnZXvqhh6OGFLOmFabibzlNulZDboVcJ8lK/ePl2VK0hOd/6nheDyDUyISUXJa91Aj
tNZ/820jP0cgjpt56k7zE2GFBCiM1dXxugq/S5eCg7XRIRKr9DiZxg+r9MaD1XBpoDM5a077mExs
zTOP1T+qTLZWLMM2viiMhxiBrN46IB7daouzbwIppr9FoTMdQAv9tJZCZdJ7vgjkRsDVVoULpVyT
A+ytKU2PveeXQdRWAGjwBxtWo29ZXhCoEBfG2pBudGgczSbrwQQHZGtgcW3mPprIOVW64tAyq5We
W91NL0LHWA177CtQgAc7u4gPb+jrHfYQXIW05uf2/3zBs1VumENY0Nc+8IqYNyYB5ZEjFXtr27fX
SJ0M9gvHxDTfZHe1bIqAiIz6A+lITSPKTTaF2aZvnC0CMRdPkT9tGHTtnH4a92Vegpp1cvtArrek
sQ7T15pEGiSHh7JLsDH5LsY53j8R5qg5Qjvf1gUnszK8s7SyQy87rD5kNhB32danWJEwoROHd2yg
Jm9VRUU7NoYH8HKaED2JBkSKI3bsE5fspoLMZuA/baRVfNoSsWI/494I8Kb8IrF0n5TJL7sJmXdM
/elPwFPfEaxLy8pAo+4x3elTxzCYRcqxBlyJ6ACB9noaZm/tLp8l10vy84RThT3J7Mdbnz6bkgr4
ZtpPP/6wkWG3/AVI/vNtvaCSbXP86BrP2/z7l6o++oVhEFlU4QxHOHePTv8RIXw6zGLIN1ZV7xut
Z9wwD1sCl1m+hk2ycSIMbzGxT+lguE925W7DJXghj1tqoUEU9y4z6fhtVHmJDRJYJ1xVGjsnZVKR
62fQMZIas36RfhrusRGIddjjJajddzdkH8Di8lyEPaSeZLgWaOVWusleHRkYW4xc41RLGeTGtr5W
dfmclx74GgN6ClDOb6QRCqmyAbCdT7jU0zQwB8QedZjwSQ7zBbhC9qA7eeZOH21UWL4ZHsisD6GQ
A2/1KlHd0jiTt75Wv90oeksNrd064OwpEBP30ZI/BmuxFDSUH5wZFP9NgopWvlrGUtDZScL7IcEb
UcXUaEs15zJT650A9JMu0tt+wJb6wWsG/VEDZvSYsNA4Tw0zZBB5lY8zQ3A3bRkNw7Ttkh+mTYWk
ZusdtsVOdNF8Yda7xX54REUWHf/8N5SrDj63DM3srIK6qexNhtLjyUuwPOohiQ3tUrmlhQoDWI0X
rx3zt67AUNUXUGFaa8tmlxTdhRCHtda+9jZHLAmkaxZ1mwFNMWq1uT6qCagzeoVDFFopYlAzvWWq
eebl6wlssQQU+dzjBELpG81vul0UH7mnp4ciJM7ZJ4LuTH7bXdnjxaWvhlOut+e57ctXrGHrvoQe
JUzWOzNEOqaOpkmtFEdgbllplwo+Ijv+n4xZ7E3ro0OPDA7YLjKKq1a2GCiJnxwV7Heig+6eC/Eo
9fzD6MX5E9H1xguCvCM2QpyfQ+7yIn/0apqfq6j4kRZCkMTGyspv2tckJDZUEeBMfXeaHJB8dWZN
N+YZ7SYuf+l9NwY9cM39aAhEKNM83gzGyQkDyjOz546AaT5h5uhwKYSP7eh/q2xInnz1I+nRr3Rc
U1ultKd6+owbXSI6dzA0+9e2Rlnt1iyAw8Ej1830+zdGZwD/B2KS07D7mh41hYxxQG49sCk+8C7m
q8r2PkeHVSzD17XrRvnV8c13tDQkNJKJO1SbxupwgjeI2achPMseaBHJg09EzSePdUZTokGlLjSU
TGOhyOaWDlEtRqJWvTZfh0bO7K61T2npCdoLAGVKRdqj7WFPNAypXWCeZdxNxPVmaMcD2ynCp5QG
YoVnmOKsTPotnlL5KNBAFIYG+F7wzqqOz1pJ9bGfRjvGHtM81zhOn2BBIKsqaLLdpCZNvCy/6Gb2
jGDLFaSrQHfUdI3YG4x61z2gWoWhlnlNYGlZfHPnJNpgukp37A+KTsxvjK3Zv8M/WfLEdCRo5DTb
njLWsZFfyIKuma2xffPgPXFGaT6KXD9e+RCG6aJc5xtV2F63UckQdHKLI9/b9eaHyAyX/BsPFKMl
Li1J8kHKZuIBJMMumriAVB23h8Gj7K1QvhYzIdpU8b9zcDD3OLHnvSnUQIQQWcQp5yuXIP8Fs+mY
8Gvx2pposEiGALVqu9cEwPcFiXN2iT1Ih6ICES0UJ2inRb9ikCpH0wrvEd3nmsODiCsNm9gYTR9q
MqPbbJFFUUs+zX++BbpukRyWE94VhmwfeLVXSD97xhOef+u8HUAT8QCNVEoyKKxb7XrF6c83LtOo
s4srHE8zcwnbxsw1CWAs6TQDghlZU6PMQFnPgFmQ2Uh1zV2xpEcbtNtmjEbdIsI6N7GnM5YGZtN5
p1FqhHstX2I7gkZXjM80BYyiUKfuzM5kbTMfsJsYt8Z2u3suX7mhJ2KXB3fHJZUBwi+bQxIlxZqe
XZ6dVvyW7GruBAn2YdnfBy0ihC7fNhq6BUsMXEKFUvc4BaDiDOUttf3ybPXyCyfscGN81caIH8yI
Be84rqbBZJzi2EA3U9KlMgS1fiF/pGlHfnS6CUdr3mDbpUteRFHV4P9yW+Ab5Mb7AToWRDDWDaSV
cep4zzfG6J/0geWNHNM8AI/YrsxR3TWtp6mF39pI57fh1czhiq/Y8tx1g4t2K1y5b3ErUh2U5gE9
aJWnLv0zWvvJaRhnF+mMNdkYjpwBM22QX+w1KPLVaN2XI+2T2e9aDa1z9kPUSq4s8FrM04eovqKE
39BoSftMfGS/SQDWr1AFc61qnXuDYb9hVpmd8Hmnc+0fLcVYz/QjeOOKDAzfVhR7WCc2pWOR3zvo
0XYKO9jyITTUUioCdpDRWKRP72bfqBAZNTngJHnTLO/UTx2uiJxLCav5TBtl54FINcKCvEUS3LBH
ZgIN4JttKjAc7z2l6VtPOgcYLxYtNXB9Ez0CDcWXhbToTbOGkvb1Ey199arrbCK9jiyyuiBXV+ex
1QSfbjH14sXPSa/2nG6tDQQTSju2H21hBvTwxS3zfmil6989C55q5Azj6c+3xQzjts+QMYKdUEGy
NINUG/JeO1sCr9mMiqhEnW891wSzBHXE+jF24otKav85G5zuaLCM5E4eiSVF+R5L3Dp5QUBK2RP4
4bDvQjGmlY/jpoYU9LPtqRpVmtjnaB6+p9H11nhJjkZlGbeBKZXM28e68aOXsOFqJgwVlYJ17LO+
JWfWNQN7Tpuz6jv3ipS7X6Nc8B5bxow434n6asvm7vV8fvNIw21BUR2xo9uS2sO6O4OZo5HW89wS
30dLIuR7ZmJwUH5Tc4nM34z8I8ZY076zE9YmSXfIBQ1N7vIzddOJte9OJW59TTjVXXhWd4lQZiV7
9GOZgcllkUgyS7LRfM5qb47oukwLLK5c5omdHASeFFucm07P90PnPjpF2zCA8WYYBu6PscGHYYbu
ydjYcqyvzdB1V7Rq74WbTztoTT1iiq2dugWFTuxectt4qSI7OVQRsuuUmVKt2EBaTLu6WTeeoCM6
pNFa6QG14sxSDS05rP9SNwWMkOmriV1zbRZmsy49GmF9ILTAjK19kc/5nRSY7JK46rllUy84Nnax
os1uBLkneMlvtlYTYDqhtLHSO5lENProSysQuAeShpNtmNZF4PYlAqOILV7lWf026zwsosqB4x+S
9+51D3lVtTsoTLdE0WNQFX3bqmXZ4RMjYjX5h0k0XEO8xAmxvIYHLN2bU/a7IJnw4vbVvGllgTU4
zNqTigTHx7Kum1OspNGLFRUgsUP9ptsmLIMuf0GDhYYQNS6y1GqvpSp89vJu1xBvQmR9/gvcGPhc
Dwx0oVjjUKis0nFZU2QJiHyX5AqzxOQp0DSxMt2HXd8Q+mH2RGVAe+5mIN9TPgdJZprn8dMzNBIm
Ji1eNV3fb1oN0LOQ5AOlQl+igFd+5OSAnocXixf2AV5seoA++ClDMIu607KDS9Kgi9L3sPQWSkSz
TlJ6D/oKFiQIiyG1WFrQZRpv+Yx9ySY2LvbFS6NZ+J2b+MD+rl2jISb+1xq6M2V9YPZ99RkOvKUF
bdasighe4UPigLwqHTPCDNesOhxflwHW1arFrbDFAYC7TlZARdzmiLzjC0EU3Eg7AeUeOl9JoZeX
tufhpUTaU1x668gP02+PgzotJmOd1wKqMCLTYCpNfz3htHnNYxgX2Dn0z9EYn1Nj2YM2VGppWbd7
LG/vYfdYmd380k3Fb1Is+Qgy3N0hhkVCb/uPKbkMdMdI77yuBGZkexs8s1u90fEhZGC1CE84tAkS
4pLFy6PHiC8tNW/fZUxZ+6zYee54c1gIrYzeeOEyZlUJyizpO6ASBDys85EZOjFgOnlww7Q3i/GM
ExxpgTODthxw4hKkvHSoxIphIt4a87QQVMd9a8L7Jr/+1e7qs25wBet1fmuZUfEo9ubKIRRqpWvR
o1PbamthTykmRCaoxT/G1lBBT34vzUrqr8cXIYpql0McIj6PHgOH0ZH23Dy7mjfjb+A5jxLN3ocS
VGWY0DQV6mhqElJ568xnXL0xSZ88o74LRn9I5HwamzJCoFaeZ8fWtkyQX3M3uuVRn305/e+ujc23
0nbRS2XWyjHGZYqgESFC1s3G8qd+y3qK/7ObXZ0E8ZerW+PRQd2OGfrTJPPiw9YEKgndiS4m4teV
BnIMuHOKaaMEmeLQpD1ZrILossd0BVJb7iOM4NuygEvlTJ1cJ0Az1nTAbehml1AWi1Py2UclAs+f
oqLUGU6WwHdwxrNS9OinUDzuzPZeD2n/6AMtY6IxPJpWa1xz8MmpMoEbDn7xTEm5LRSAKrtLyVES
MTLcoqkPQhaXdE4IJ46KrzIdXwaVMukq++EscuTwBfBolbo40Voslw7cae6eEjDgMlL2GCzCj9NJ
aotCknub+yQ95gfQrQl3qdcZaaWBYIlotvolzOuvtrdeo1EUQcf2dCAS0XoQhvxOExMykWJ7pINB
O9p4Mp6zxGUeiUY81rJq68d5fxWG012d3tj2RQFZbR/mTJQNvWeqY2B1xXA1PIZ5u6n60sDS/lQP
lXuisICJxV2JJnpJVfTm5zS2vZtC0GiJDB1/JB/U0gbiKv1AfuVyNFOHFRNa7GQoo7OwkGzB1Jbg
aCWHmtvUW58QApHEb39+Lie2iPuOdYTOUdPsMY0RhzObe+TQzi5MaPtAqKCj1TCpw4sjJwkKQbL2
CZI8kgZIpWOPL2Prn2vdvJktyrdM4hepmndnsatLzPzo+vWfarHTtrMjV2JU7SEU3Ym0cmMHxNjY
D9CkzR66uy26Rxg36eXPFyzqYUDgWHM3T5Uyam6KECBdrfHsl2H7VE2mFuDXKR7qBC8N8LQYgDbU
hrkXF4BQfAIMS7sCl/6h93I66W5xT/0+x2tTHF3B52FkrrkhkyoYs6RCAzuWq56Q0kvhE7fV18kZ
v4rx4PBBukyWf9fDE9By81jwh3eZzBVh5R21ejSfeqo8M/f5uV0PLRXyeBf3ZjCS1MhGXSNHWE+x
rgw9G0xkhOtwnNnSCLsJsgGYuQ16aTt7xbozinlrOI4XNBk59c7wQpCLxpaSpZDN1viC6X3bRFT6
St61MSluFRLxl9g/s9KrNuQ2Kc5UryLnodq4aUyIep5WWBJ4XHE4Lvv2nCZO1EFTon60De+kSLfx
bIWKaW5fIHR0TDtop7PWH/ej2XMeoJsM2+sIHe+jyuAkGuSCxSNhXIbmN6/8gi1K2Bp5+V5T3WxG
pvjMobt4DwiRDdWyAukzzJ9GXomnhvQHxmypsamSKYZYSPBeVYdkgSyyB5VpS2JUszdbRWGi0o0w
4ukswzzdq8l7LFJrPBUuRqMxXZoHcBJbDkQyJZRBFRx3e0vUv6RqGN4tMrh4WsbCuKr3fbunnMEx
Uk17uLDmOVKPoSPFzqLCDWLwCCY4t9NicHP0JDv1/ZsY8/TsSf9bUyQMYo7DpepA34mnRdaoVzH0
nTZm6DWh8S7kbuYj/KSQ9aF/iY19Y9lBsRj//3yZJmZskNvKQwVPactgk3ok9eBK5q7CutdZuyJr
A0jezPRZ/K9F+ThXiHtlhjvIq+BthMDgQPLPz5quWC6E1RxI08SXVPhPcIYs9kgo0yblunfcdj8G
xp+rQRubp3Qs+AJxAifk8Ky7P2arGJ/GSpAHnoujlBQ3rpNjVpSN2BLS5O2MNowIEGUslRTpa2Vp
P8uIjRo5atFKw76ahR0569VMeoJTmps+b5+nSjNOvkSVm4Xh/GH1sArsTHHX1MNNmDzFqF/R/21s
P4l+mk5DpwkVkoMUemRGisMasbtzrbhBwYu7X2E6h/c8RGCetju2ouLA5uyjI86PICZfvIZZbW/6
JeGPawqraCzvCYdnURrXudHI3sVL748Ev+EntK66+OULW95jP32zLQZ5cY/0B8CClV+NWH4XUDvS
iOQOHwvfMDpQprI0gFZQPuNwc/gsqo1fePJJU5IczLA9gWpYW+7MZeQXQOLTNmNRkeqrGQD4moO3
D3RiV/aktp3wr4iNPYMwbWbDJVGmgH5ZLkctKiHcZJSaYdvJO2GsRtR++1Zrc4oYGP5A5mP8kz/N
rnz3nNcGNetWq+Q3RMM5KIXDlco9NgC6Tg3ZHCOewD3kUei2/q+mdF/YNFQ7JCCkide+DlldPEaq
A0GR+w9E4eDo052PdtLLvZu5Mf4LjZQ34JOnzkHAlaqHhWQe+RZTS7fd2Hjrt0ltxWvdRj3ONiw9
uPOES9AzWNcUHbAbsv2aevhSToezINfwOhVf6Wy2Z+aScFbD6lxigmvwGQfT4N9TLQtwJTGH7ZMn
KyQqIJ/CfWTyirMd53mMeQUI5sL/6FC4S3lmX+ihQ8nR/ocT2hvBoqNp4ayUlYXRoY/tA4aMeyZg
WeCSKELBILyIHrJRYb+uky4wM9Fv9Ug9CakDuae+4o+bfei5xoY4rJ5jZsEH0HG0tBFUdiiOF7gv
i2sF1Z5IKm9vImycHKI0C9VcPXDKuPpoP3Dg7of5VRrk71Dht178EGqsGs1JpDtLef5a9vYphuxK
mRLh8QZVvGJP2a5UbL81ifYjpP0+te7Gs8xj3+qMGYjtQyHYgbhge5NHIRy8xkW5A9suiFKzOkww
LQagz6h+eIY8XRt2vk0YQNzmxL61HQCMerxVqcMUXdRXDL3lmR8ISBzA0ZAU5JG1aM+cHNjsUL1G
qR9MtfkIMrNnDUhCXcHyDRSDZa3mqcB/Sp8rHfnp1RrEvzROdgkIVz+ysFaoDm0LLgoG/i9/MFsL
EgyS1yPvKoQqIGB/R4T9t2//87kq+Ouf3LB//o7/vCQ/6qqpfrf//d/6B3vs/w/YGDwv2/3zKvwb
Z/YXpmzhpf2v/3lPsiwp/k4a++u3/Is05nnkgXkLPtzRUct4/0aN8U90Q3dM3YBg/ufX/wKNmd5/
GCa/4FueMGzbdIGdNX9FiLn/obu+Ce3VFUu4GOCw/81Z+8e78+9363+UHWO5pGzJBHPNf2DGHN8W
Fj8VrDEY67onbOOfmLHQinWSHE1znztdHtSoqIjAuZtP/r16Nb3koarsp+rLf9df++csB/+JBp6A
ZtX0DnHZ4bvsVRA5/l6F/REXuwz8Uv9Idf3BL+pLJuO3YvRQNnls8dQb6p2drKdL9l2TxbmTP3DM
rhNC+bLX4rX4Qj3ybr5KgvhUfrDOKiJ/Mm6fsDQQPwC4OH3WkfSsTGF8VFZzi+0BJUmGgBeeKYE9
LaIxy9BWFga+1s5e1DP1PFlKq5rh8c1yGC8txigSmXYlzatdkumHUqFwme//7e3/61X++6tqLblr
/3o0Fnjb//2qLv/8b7ls9rLuSTxgVsh5MGU13Y2n+aHJAkMfN5S8BxQepFjcHIAxg43jMTO2Y71Q
k1xuIZ+JWHyaDnP5Y76oe3HHL/vWvNmAAtyfkLifQyuDvEC4UPL4L1TgP57ev//kvvH/+tGh3/39
R5eOIGFVWtN+SPRzahvnRgzZTksQhHgeogleYNJFIPYiLNtEN7JBul0fT1diMXdWb14zYHBjX+OE
U3hYlphgTPJn23NOhluGiNKLs27TofMRQ3i2ynLnpcfux9KT7I38yRMzPZFuwjzSKLQRvQaa5XyP
rdMy32MiEIr8pBAtBGJxfCa+LXfE299yT7z0Lfp4b/rW7LICh7J4c/3wENeCgXYzUpn3kC+0St8a
eVRcZhX/6IQoD6TZZoENgzkgW7enxyQbx2KZjgKwe1rwLFXMlGCiMWWf3J+sVCsI+x13rsrsVQ7S
OycTxk4yLJxF+o1C2dxgsv12xxRiFTvjEDIGiGIkGGVbXqyc5WfcsdTp7OG3Vjskni6RF3Ou7yq8
qrcofXR4a5e3uOa99n5S5x7at/FNvZT3+q5f9PIHcWjnOeP1yXp5aom6XmltCtNllhchWrg1HgYe
FsFHsVz9iac90oP6G6xsADhzfds6BUvMAK5xsk3d7gdYa1Qw6GyylvhWWoHhUKECjtviqoNQvaXC
vRROZAdmCWt+ZgfNJqd0yWFVIO4jbcvsU25wNr1UT0ljgsx56z6LyDs6r1mTvw0eMVPXSrc+kD7o
01l7b76Kr+xL4Jg6Drn2LpoShmc27dvU0YKpm46goZ87e4vIHGW9w/TY9uVJvWRP1VNrWb9BOhnt
m2j0JwmTIg+qFu8NMz/ecXXuXpaXKTLsIxuhD//d/5HZDbhZjLfPxSvzgIuSDaE7aX0HHARdjTA6
I73mHt7kAkWmeCWq6oeWNm/Nq/QcsDiNd+yXxSmhYlkAEd9C36Hd6ygM1/7JOlcQaiG3FClBcv9F
3XksSW60WfZV5gXQA+FQm1mE1iJDZGRuYJEKWms8fR/w/8eaVU0jbWYxZrNJVpFZrMgIAO5+v3vP
pdH5UfMwC1QdUNyjecQYXyaOQlq0tCs8FgrglVqdD/aHUzvqzIn8g68RxUY6mXeFvFJ2OTJE/aoP
JcoBXYPwKvq1E33K6ETdpvroPpQPvKEwKox0OlqlpGDWHsiwJheJnzV++k9bfOKcXuYv0qO9p0+C
EjqikUcQGa5JEAqOJS1sJxcxwMfQvAy1+gikj2Jah91dniwHLXmGbviWhBr93Nv6IIr+mJyyq/8S
XANm2VED4OJNOjpnk6nmjMcdCLysWvOp5EjJU4NSPzSwJ4mLksxQLW/gKY9JCHyoStWv/Br9bNjh
yI522Uo9ubfw1r2Wt/qWnxtBMMpZ5BtUokMftBmW6RqfX1xMaHj1umtn0tnjClyKNGwjtRfm9mMQ
zGCHkA32sf6G2JeIuZZ5DnuvNCe+cC0pxVGSriV5U98YMG30g3mwTl0gsbzc/Pc2hAfU5TGiQugT
LgOCZJJt4A9XNXBvAAzPGL0wwodEyzJ8bDEPCBYxs1dmcSbEQqMzMaWOeKJ6fPK8uTv5VOXSU2K/
N5Vs/UkXItU7VD9PsoJMUFQ/SS5f2cmzJTz5t/g2vGqv6Rne28mUszf/Ped6BqPcErAID2i3jtNf
uEZDQGT8lNERWXM9lFtqHYthmUU2ZJ939738bm85ZshAmsoVnt3Gi9cp1q9ErZ+UEbgze5lryrSW
Y2NufJLquwQyhmzUxiIKyPl16Tum9LXM5a32s1ODnE4yY+pJznds0ZutLodIPSpgRqYRIT1DmfY7
its2wUtM1LS3TMbAxL4jjza7Zp7n1gQIor2KxPBRX7t7fFUfzsW6GPSmBAbox/dy3AtEH9jQ9zEb
hOLVGXcLybhviNhAAAHbh2woOtG9KRE5KhBBG5e2yIiQj5xZj9zMjBkJJQsccomXtnjBVHIXDxFr
Z9WlSuqqn9UjRZIXTR+YxmYRnVxvGgHmqZl7j461iTaovKD0Qvq2Jk/Et3fkJ3kSX6Wzc4kH5tDl
LImAhSUW0LbY8u4jvf9LvfQnJSDI2Vo/AP5fx8tofPY0xxJzKLzn3iSPFWE1U0RszoS9Tx9lZ5wU
FMV8PgBWah82VHq2NiaNK9c+k0na7F1WpHoF72jtBtWPk6hfRI7t8sM2s2v/MC5kq6gfIa7t7JN7
cNf2HoHAacYUeVr9dCklKSXuz2Een4IX70Ulq06aXo55H8QxtpYkOYJ7fyRmfCX5S5vLQi8IY8yj
NnyWpP/DllOoc1GP2j7LrKt2ECf7Jb7lt/IGS4N5Xs7lOq5Hymt9i2YJ9ymF3jdqXV/j9+JSnqP4
aHkXCkVXZJD4nuKSFPGZObbawZy1owuD0bnJDyA+pXfFgpJ4Vc79qenKddEFH/LDuqC5Hpxr8cpY
EyZFNIP0tylVcbfldUt6lZ9NAn1NtY48sy2mnWJhUjgaUa3zdD7xkUzts7RvzWbelfe6A5KZtIvY
e9HOFcOL7FXMyn5kZ89diRT1vtrGMCAnbvMWL6uwOWp2yS9qL0EnX/Yi3ZlMORO5fgY2geuw2SZU
co7NcwH7suwWX/Jjecz67uYCImIoflLu3V3tKNVxzoVKjP2pbVqpd+eFHbzlOHWnBX7L1HWn4TE6
F552cKyFdKLZgn4DdUu4ABbphC6NefCdfKsfLnGHHvnuLfkO3smsZcnKD/IzPO1lqq+Tc3Yu8rE+
tJg62/yUvIyTJxpfOT6OvB2FbfmmotrDGoat1xHxK5NgNbCk9syyLNdz7mamb+W+uTY8HgPZGs6+
Hd3jimROYJ9UwBC7jG/vyn7B6rV1ZViSpL8p1Ki8i6HhtW3N4FE3/MCxSgg5Kbx9iPO2UfFxhGoT
Y/3ldeQ9gyTNFgQh9U3Rp0s/pguNCI5Y+wJ+kxSuZT1jh0YVkNdJm9qmjUj0+Z5zcQJDStDOVtNp
V8QrJvT3ICB/hkuWIUjxoUdmy/hHZwymJasU9818iPxjhRA4yWoahaAsrAe5UMln2BXnEcbuxQAo
LNCyqZU05SLuTIojHfAzlpmtmXBotVLMQiHfYt/HOGHnLR4VgpawGGYWTyiUiZi5PkIGljMGcLrv
YL7y+XQhvrSeUq5wE7qTzHA3+EzalReIbgGEZNkmprxTpQQrcgyZ2CmRRGirnOA862eUxh88YVAd
HAt5EanlrCBEHUeKNgFpas1bAcAjGOdOwyjv5OgpPQTpSRaTmPSZeoNN3sQ5xjtpqF7Z2l6wLbrL
tjfxdwkJVi6bBbO1CNCZpMRlymjl8KV2lGIO89mRT42GN1dod5mM0wyrwLHt5IMgOeC63SkIuq1d
lgzEW3KHNOXy0bDZJP6t+MFPZKIslWjRc/Qvc6frtNooPa2rZjhzTbLvhUPsXKUsYRKpWAhUX4N+
AkbArRN8yD59rcO3oUXJpIbIVuj9CWdVt4wdZeWaJdytbHgRPjsOX0umXQAMtpTiS1d2Lf5wL5tZ
OdW5X60UKGurrjZlOWqfLd7fvz/dKfZ4KP7teGcZCkdnXVE1on+/VYJZadIGCRLhajiq5/gu17E/
CwnBeX7y3Fe+KsDkkM5ge3KVX/pz86jDjRqsKLe6d216bGYqo9DomlzjF1OfO1I7we+5IMCswNeY
KkZlT4dj8xgeVnqQUK05gp38u//M/PKqmx81W01JfAmr+SnaZG0pzard6PALacTh1B5zbXdwSCYu
g+Qc3nIx1y9hZ53Eu5sisLIU4bKZd+PiZI3LVDCpj/mlunnv0a18FS8+65nMutadCHWrX9FOjcK7
8qnU9gKI1r6cxzQRTuJ7cK3vXUCOrbGr93wiT+3a/2GbTb9jmT6GukBm7Jdsb8wfFf4D6LI1m4H6
xcy+vJfwlPvDexNTHMXP/ePF3clOP5OfVI2+0l2XBniwwn0msnU0cLSJqnFpWtqiiKl15rEm1snK
Ez0CvPWMR5s0PzD73IuLEcShV0w3Bwfai7HEdKgi0ELSwUkLrMph8chGIg2dlWai4e5SoAYy7Teb
93I4OZcyoeEgd9wVDWNk5bZ1DuqrG8+tcXGKiKWBGSPIG5waE6MX6UweWcCRpzGr3Pg29q/tq8Pq
Z3qXkJkX/y5671/tN+9G3/cmXoSz6ibzPeWrdgpYTQnwPbAz36Kb9aKd1EPKqvv3V6z6F4f6Xy5Y
2vL+fKgPBMgVGKDwl4B7420CJoj8DxZrIj/Uh/UY7pHT7hyy9cqbumtlQpFu8NpfIXltqve6eh3z
Dck54YD3D6/sV8z9H0qJZZiyUGS+kP0xfn1lSis5sIo6ZUX06x4+tTD+qNkIdCf9IitXL7sOn+2P
Bl15L4xtr+OMGiiH195oF5GdFwXCAeCWeFqxSTDZLOSv3HKHv3+NaHF/db//6UWiBv757ZMw9TZc
kaS7fEbgkfqNjwVMjGK5k/Rd40BG9XG6WzJzAV1wtj2wbNUHO497f89OPsmOgETmwT62IB1KTZ5p
D5/kwHj7l4cuaODRAk0hxXplbxP57YzxQkb6ZS2fx7ve9ttjfs+f/V2aNAv7kt+xW2/lcGV/2o9q
PTMvw0N7jP+9urJxEWfpAgmsgVoMj3YHqBEb3IuqXcOX+CU7hdus608YXMQ2ko0xvqLDiIkz/IZM
ttaQ1RC13YXAKnZ2Kg60W2+nQaMgkMfMx59INY6P/A1CW806uKSHDVPJ+Chz5LUd1KtYqcEAKidg
3kut/iBJP2+YkrOSlth5MZzVBRJScE/uSYLxW33E1+Gu2uu4Dbd2gfE3PQVbxp3j2VrLbcyYSH4C
8OqMOGsykQ0y0f5YF3stRPZaPJV7ezVjGliyAsHE9HhDKSJgMayl9FKM53x3Z+6di33u/HIta8Uc
nvdduVcILWIz6mvVLUY0gN6IqwMVgTMfkoKGtDBwmIXcgtyQnINzdhNIEH9/aam0TPy3lcTSGeCa
mmIi6f7W8qDQKKRIQLFXEE3n5tG7GuyL1Z/gq9UkynV2lI3IMT2Nc0mmkrfFd7WgfnwCAATn5sQn
UhafCpSVS5DiQvfg4vj269+/Rn18Db+vdn9+jb9JxDC1MB6orrbCo7RRDcVf0Ob0Onw0H0SQ3nP/
p1KMRSbfw0Fbdusiu3aPSqCaJKHx4Y/yiXikfMb5SbMCQqifPY+c7Mm/MF+yF7GjYg/G0wTEsYmk
kbzLH+1H+VF0m0Giq+WTwNI6mCsIIVVRLLERvPY7svZSv/r7H1P7ix8TuV0xdFO1LG72USn/k2Yb
xq3BWTxnJtQWr7gPL0750hBWC8mtE/IcICbjLhrcwZlmH83kux7ggYzMNzOOr3h2BXjd8cygjqeH
kmNEtJTqN8IDCD9baSc52syYF+O54582JPr4kPztE/rlpf8mN6tVKhUyZRMrYjfXJFcJB5mLCNYC
3WAWAriYtzi3yzMt4ggEzWtZ23ORfFT2e3Uhx/3efRhvEg6WsycfGsWYhh0cZYfcP2q5ZZwAwM6b
et2f9Uv38HJwx33HNM2t1oaKcDltlKVzDA6N+SDzC9t7Lp0hkb8UB1G3R3VXbOJRRZI7702Louf/
xcfGDWQblmLZlrB/24tFstKVWewruOKdhf3w3soXBvcTgWW9u1XH4khkBGWJcQAHtpSDW4SEG5qM
c+PumejeOsqMIwaDctqTDKEYOCVzrILbqOudHX6Ymb8NC+/n71+1Oqrov39if37Vvy3IdWuXqZK4
YgXBeqkGguMk6mfQFG+mscSDdFWBWoFBaakp6i38+mjx22yTOwsk62l2rm4FZ8/gBmzwlP7DnaD+
xZrM2ynr3AWKqvPPX+8Er/WlArigjO+NsxTXR/ptvGFsGGP32kf6HX4rnE0dRiecVLVtzKk1urhn
KDIlZ9n4HB1pvJuWnHGFxs5fUZ7U3r+ZKQ+uv38b/2pY8csr/e1tZC3VmkhPxSpqym9+Mau15M3v
5EWJ/Fe8V9/+sREeVgjOn7dB1f/h8a381cc4vkmAj3TGdP9t95LZmNAGQ14R898V1/xF35Ucw0uO
4zlKdaav27qYuz0QkfaLJ/0/nESsv9jX2X/++3/bmHB11BWmN7EyAvLMoWuv2CL7xvyjOlYX7TVH
lVGTl86g4iSZyfv0zA715tF+Cy+DY0S6H2+OGOmVFvuJxncUF8IFq/yW3sgSd7N4xR10qVEmu1fQ
8vhf1J3+kX/Dlh/UZ9nsNYpyho1PF7dxaJlPjP83ELpMn3POXdZbpMlfFlJpvyqRTTXk0+jmIaWW
o6aa4NgcNVYbsTUaVdcW+bUZddjxJNKOyqx5Mg7iECPXOsi28qjf/v0l9BdvoZAhEfHMl2l2YhL7
68XueF2bm76jrYqHbj2VlOwm1EGQJ6Na6yDbOqN+WyLkDiexLwgEom6ncD+wcGJzy2oxZWpfmJRe
on8UGtrZDuz/kH/uqL2dkzgQfTFVDhpgJOrQjMu4/BXPpodUSnyOCmCKeT2yW+nWjKVn08AwTwVG
sU6Rpu453NOX9aI5NP4q/VqNZWuq9P6LEoYX2Cvz5lZ8S28uHEPk3x4ZOJoSkekQhsOjfwxGpdiE
VYtwDEAyQ0Ym9gF7ib2O924gMveIzclZfe1f+Vxu2gnvCxfCPxw//tjF/Pq0ExhxddtiLs7brP92
m0oK3j0qTrRVH9vLOgFjdK1VacOcA0ehh8sXMA3DTHHMnKXaxVhHvJ8smtaj9HzPRxnauvWbBlWl
eKfyhFQ2uDasypAqs0v/E5skPnowGdk6KaAeEjV9unFJGpbhHoZHgEli11n+LLKUeaj33xz5UI26
/Efv3wHzROtiwMidi2rjDRhJXEg/+L4JeU16fFAGTKap4WtnGtMuRvdQ184qin7yONyClFyn/o6+
KlbKWmVcqdMF6S1omn039YlhARGJgWS4XbNlSr3O7Wr6x/X7/8xv8Wcfx/9a/v/TAKfxsGUz/T//
t/dhbKP7xZRx5dQf/Y/D86v+xZjxrz/2b2OG/B+armmmpdr6uHcYO9j+3Txv/Ieq8DwwCB9ZuDBG
y8a/rRmK9h/Clm1ZljXbYKuos0/8tzUDN4epq/wpwIImvfWy8X9izVB+3dWZwrQ1bCN80fnrWGJ+
ezIVuWbVBs9uipqyU0qVcV2KFcbS0zj4Fbo0Fype/Lg6mMCJMk/SJ7g5JmmOYqkb1HN1dGRkyz+9
h6d/3bN/9geoijrug//rZjaFxePS0LGzEKaiDM/4bc2BhCaToMuiean2WKP0EY8UcP4qOuXToGiU
smvzzO7mnNM72fg6N5HFUREGEgk5CRyalThfuR5YRP8hBzjhJh+U/pS7UbIUNrAaL6w3og/itRV/
KYEMIFtU5q7MCO22gEPWiZ+c1KBEgJXca9M4b/ju+Zt0EqJSi6XA0NR+DrnkQ9NIzBJFFfNy7JJj
EF6U9p7wBRp1A7yb0WEcls6BdpBJp2jGiedusjMChcnbYK9E1MZzQTn1rJrhSbPh9XOYGfvs92VS
vRXU9i1peGimYdi/yBkaVNVCV40NG7dA3pRU0PUdFu6SWaDKqNaW/OHFJEKwD3LpaJebMQcak2a0
G9ufhqD2JpXXfWTU78zoqIwWNgYXELnlRMR1BVPX6Q9hcQ9lL8V+6JrX0h6GqZa0owWAH94ooOi1
8Ol9B7ejJhcnylDpZdCJN8N/BjC+QbVNrRGD4NG0kGysVH7PenurB2EN85WEXqHTI1ENmBbMqCT0
V8xjj6NYUJP3oiOQrpFkVZrqvYk47FmAw2etuLolhiCZoGRPm9gmj2eSI3aWsGL6HkwJmsqTRh1l
STxxE+FLCDQOeK1sTnwtfJfV2Dhl+CIk41vxWR6EJd4dYxzlSQmGQc9yNkb4YtdfolR3pW99dCop
rqJGI63qel+FcGPqGgxiysYrjOCnBCkYkFoPT4oSQlOx/Qnstw4fy2ZIycbLBDknNpQkhf8NTcMg
5CWqhzJX2vuCApmoKr6Gwuxvltnac/qSEj+8pbQblnzE76npdDM5IpTWRXg4zKELLm6evok+S59a
V/tTE0G8ts8RH+giauVoaZrNXTYD88DcdMR2+yEk4LHCHD7kkrDGqD4m4UTz7HwZjGyuwJVJGKCA
eqkiHbPEvgGICJaVQkIryVGLYbBTKJ2gngutOwHstTd6poNFaJttTQ3DFnAM9OZELZcCtN2yKqMP
qT7xA7hb7NnAl3Ev1mUt5l2DvyVHLF52IEYi1cn3VuA6sz8uKCCH/py4meZHmyIRxZlOt2Ahyj6e
ta0ibeEMv+ROuMpzWzCEVHGhsmp3Yfmv/8SDtVzmDeKtwoNo7RnxW+Dl80TRNjV+fTZXHrg7YHj+
0B0kl9nnILw7irYzkTsbXIthZPOuNYst+4oW11HrLzqgEge/LZ1lILvfVBUEe7PG0dFp+Yb8RjnV
aqa1lNeUCM1SuzENKu2sH9trnPmQQ/7KE5NdR723C4sYMS4F3m2TVygVjzik0t4ctFvi8XQw/L5Y
y1FSzzzf6BY0u6Nd49Bw8uCSa9AylIaZXODV56HJy7MoQlD1WvBqKV5y85S4xc2jk1+K3Y3GKGrV
+RjOKmmsCgyMNUiM/t2kLayxy7XnNuUc/6i2jJJqC7vSRhM20oXWQ9KUSgcX8MaIB5uZPZADW4Ly
kHfRj+WFTDWdhw0jb2uCbSKpsU3sT9wC1rTqYSlgEe+JkA0JslBz8sPhNRrzfrAjkyWgrZrKcqpo
81CA1x1eB0F4PXLFkd7lAVWejLYrrASORGnNZOxzfUEYoTOVnV+JYq3VBlN6VyNjOcxF4RFvDqlk
qvzYhTLmHojCK6BmaF5Xa4lDkJZtulaFPSVfsqot1m5LXE6nRMrqj6mslxM5zQZs/sBICITvennf
pCkWgJhb1GsUmgxMvgRYd1VvrFOIs1vunrVCgfGsnlodMdGSs/QUAl+VoxdF4bvBkQPH1uW30DQt
6PcpCrye6nuvZpDuIlQWA2Vh3RjjYJypGXW4wK4BriEPi2lROcU0o2Rjkd+Dtm4Wht/d9QoYcVvi
fPhj0Ssd6MIoPrOW/e3ahOc/UQJwFDCpyjnHLgXsTTqDNQyPSCeIWSlnSdyDQVl3LmDLnOTGlPKn
D630wITIdIDk9tRSchJRck7tZflMbdxGZeO3S7cFStXbR43myUVX8cT3BtxRnmU+hGrc4aMS2ezm
1aA3c03Gdkwfzakss2+DpOWblkHAUMKF45JAtK2WfERNiALEuJhQL7M0XDbRuuf400wFeBlXFtqR
YTAvZQaZ2DhGnBpFiIuXOTZlYZuadMgkM4U998Fn7cLxCywkkm8A20z2YYjhDRzK0jJ3hu4R7pTH
X1YsmJWs9ds8sdp9BpqNVGklzTQ60/bY+aBN1bnbLgq3hC0b+82ucdKVrAOYNvWr8JzPNvS0tR55
nAyr/L1vym7ZGaJYFtwDrS1nO523YncMLCnbkoEptkRTAAL98WX8reGk+XaBkR1oa1UPpNFjHq3z
NCvI/RdasiU3lG6T1Emngcy9IShi422OAmtjRaY/SjWf7CFK8NF+NC1bjrFVzlJEcoTEHsWGh8yp
661vWF8VFAOg3H218NO3PLjHarTDqKtjMmqfNmV2W48OrqkMbmDbcylAGb3JNWh/36JaKcfU0oWp
s3HdwppLpYeFMRHduul07PC+2u0C9wlMzFgPaYMaY7nZ8o+iybgR1DEM9a5R7G8nrG+N2blbRzdc
omX8yjX41X/9FjLaMFEbCZLn+P70IXHgQfM11E30E67RXTd+4ecbZm7znuWUtPRcLweHEum53jAH
i4xcbGUPFrmiJbSA97RG1jrkedtsMHmRUvcyZnYa0Mmuwysm05c+r1ITABLK5qmj7CFMk5UGvPJF
1MFdooFuIykh5k9lAdlQbLrUpizJK5WTYTRQvV16DumfYHeBx9MvyzX0BW/PhAVjjF6JGTq6K6nO
PgOWtHfidj/odbg1xiSw3wOvSBRvbRXywWbfug9rU9lXWg2+pGK26DaMKIper06l7lMVkbNQx+Xc
iri6+zq9qlg847jM921MOVslk3rSE4/2iu6GKSNbtaVCPIpqKcoUGsuFj0SXhUSQbWhB2BftonFp
w+jjc4vn7xjrogEZCLRELh5lZFaw1YBdlD7fbBTuV1zSjUqmpZ1kPEdmOtFDsmfDFFwLgybuOr1k
x2nobjoxqD2ipDcucRO3l6Cp+q2wbSq8/Cid+52Ng0LZWk3usO0GGdNjM+L5NM8rcYb7Eu95+/Eo
o4LOh8J+t6QhWCselsaKRCggzAkUFsbXtkNIhDarboCN3cV+NbM9I5+x1lLJ0TV0GwzODFrapG6k
7lASI5/oHpvtwHa7eWQnzqbWpKVkMncdzNClC+/G43vd2HDJDBOfnlyCOlbNgiyV+eWOU/w4AYs2
5Gsxwh2CRI/eufTYXmaw3Mo8wswdzWViUGnThpcuLFbp6JHQmsE66KHyNXi8Zx7L8EuDcRFQ+10P
5TOtv+oxkqw1iwhrb6/fq6yVZ1YlRTMn8DCoyM2MwbS8lLNwXZQ5S3WLEwmhY9Lyrzkh+PIkU0A1
JVQjHAZlAk2QDidpBwecFjKadmxy1/igyRBOw4KSUTWeJeF7qLJPbMWm6EanL0kco9oWxLWokV0V
xSNNQLH4HTEL27A3bYu9QMCqWXH5r2Ph9svIS0bUqWVSzUTZ4khrbSnVLtIOdFZqUe2i9P0qSfy1
YZWcNYbG39Q1S5zHJdOxS7s1RD6XrcV+l8I0QtypkN41QBJMKFXupnupemASYjA7bIrndNHEn7UP
/jZWNxqv9ILkoVNQqLiLKC6zdwVHaw5TZWtkJJOGxiJlqjpPKhjp3XGZDtQ1kDjhJTSPK6suzx04
WZZCT7JbfcnZoSTuQpiVtHzcxQZu5sE+wYKhGkKiQ8czLEGxDQjMQcGLk6uY8/SO0BDtHcFeLgtn
adNLOGlNHUqiD3SmsphI+RTS9rZJ/3mL5QesxDm2wNU57kbl8DapMG7PoJFRzDv2dcG7POuBekhq
FXLG+DuTw+dZJZ2XM6Q++fkPWanmwEPe9YZqFlglOAZQNVNyTxK7GNXfeeB17C7QNnQg4sXCZ762
XHPtsFk9ZLYo9wVGyKa2ZzX1lTMYw+EhqhvKi9mRhjXfrSdUw0Tsdk2rkhlV8JxPJP/BMfjInVrN
Gj/5aQffm7hB6/G4BMgsQf5IyDTJ3FPD4LhT3sHyXFQFOwZdKBPXfmCoZfpm2jemg+5cMaSMxxkB
ZIW6HrbhijXvLHgc2KPMnZw7zozPlbpzxt7HXtK+JIVkXxBRv8UtybWu0zciZNIdylHT6nheZOwK
w86cl7KkbgaovnTLwgChQHtjSgyTEc+kSVjXjDRxe28wnjibcKOIYDxYW84xMYiF6l5v4mT1y1um
bdRQXvqNeu69HjgvZnUVH9VM1CyBapgXW1ml5hpsdHtVybZr4lmlBW14pjlPB7+gH5o8YVMoEHF5
5NQZEB5Nb1+boQ5mI63pxMOlJbqpXliljQfdSVYst281u8RV4ms9V2muYvJHPo1lWSWlzLwjA3/d
phkaTMXV7iT2xvcU9qn5uvQjLDg0cc+FDx08RUrAwwpYg88IQjF4tawzthnQPvbL+6RVZybyEhYm
Th70PMZb3Gojmwv+/EkpQ+0U04e4ppOE3SgJZy1jHsV+djHomnFmHuxMa5T0NAYuHig+K4LINgCL
qAzBKDnvE8949M7edWzrrVMNztSUgC6ysRRH8RWxLpS8m9qhOsxIp1UrRbI2bRDlJ2QUaKFtp8xL
GrWD2jJnpom3MZcwRLf+sME6PUETMteNVpZLhVriSa9x3go6jgm+y3ETQDRsh9q3IerzwMHhW0Sr
sucobCfdmVqBYjVE0J6KmNoPeDobvTcxtOmysanaJ6VDlJnYMBTtPKWEy4yxR4fFJiv07xyzINEY
FKWm2OmkeiedrNNGojcKi3YuTpoduSs+FdicnbGEE6pMIcbfffp2l5VZf7BSDidZYvOfQqPMiugj
jqRyrUaMisrOejo2kJyRE1c3ob5gWtgf5TSBtGMq0Juzt8ozcd+Hsb8C5YfXLkdY7sgPzgbFuqnC
TddAGrOjTlr56JBYnwUwMBmFJCts6BUwSV+eEa5BEcoz49B3jj1pWSZeooA+xUx19RORBlz1YFUT
wCM7K0Ft4qESsnDI0tJLS1KGfbN29b55Z5g688fKNQfpY9KGrTbp3TKfWqA5mnBgtZJxNRtp6dHX
wqkmxFRXwmA8gJd5gW+fXJHssm0jWk4RI8Ehie4pPvDx6BRvD56X5FcjhdLXZ+087jITrAutuAWw
aUuwIegUWz3FCj8DU7033/IpoZLbZQJzgMVKygL3FEjtDo6NugoFNhPPlIkZNJwwyRxqTz0miuF6
8IDY1tgibW+wJj5yABhgKdJFG+rhlK5OZ9agLSw6l/yjneoUVnhG3070zFgr3SDW6CMfZg9aAwTw
uXUkc5JIc72O85Ww2TwHRW8dqAtC4rHq1yFn0trFjyJF5Nf85pO8OC11nJlOeWP1s9wSVCJLhTtl
NXTfkjr8zB25vmZV+RAg1w02Rw/NBQYg6IrDpO1/ZDko0KjR3IOTyNYiCrvm0DFsI9Vkz80mL0jC
cCX72bMu1O5chsDFOjuf+hy2VnZon4sgs3hXuXprwuwx7Fqryyk7zagu1uy2ODQ8W86+LM3UQc5m
MPXctVqm0aLDA3kMRl5XZL4DpSQj7lfD1nEZhGNAnKVGHi3AEQAoLejNUCtMcDntT8s+Wml54bzY
8gFtu9/XDDfMrCo2Sa5fLIEnJpZse+KHycTUqvY6qOa9LzOdQG0d7A27Iw1Dt6A5mMmCQqNuIvX1
d9f1/WmIm73t22vMItph6LJpJDnJzi97AWBh+JTDqn+p9bnsT7wkle5oZdBYDSROqyi/FREV08Qr
m7Ued/6MyLLJqDvGDxUGn7FRNmyDGpDtJjY1Cze35Ac4v1SPiyHqbeACmnmo3H1QGOVL7nnbuOZE
pFppvvJNQMFKjCfA9/EI4ugsz/SS44bAU5L7vtj4BmfuV7gBqz7SYSqbKZVS5CMmirKu6bOztOzg
5ED6ExY5bum83mAnJmCdreTcaI/9+CUZ6noRIvdw/JjbiIYzh+rmdWRUt6gSX0Utw2bmj4vIwnrs
ytIqqAPWcfEj2az3wAeydUYTFVi8r4Kbc9bo5WY0K6o0b1rNxMkwWlKiHM0ijUR7ZkxyjQdhYV5T
G18NrW9GkxLevEs4M7YwVOfgYnqwIM4HLiN1McSk5OeGVQDA6ZO1HPAQNDxQBlGA6UlGe0wlXO2C
QyuknWkaKqyUDi41hEcNRgqFOXcjYFg3qIKtIPbusg98VFA23QC4RNZEUzI4WAGScq709XsnVCrX
k+xZdked4R6gJLOhpoEgYKXj7rRLcFnM4+xy9Z/snceO5Ei6pV9lXoANI2lUW9faPbTYEBGZkdTK
KIzk09/PawY91Y25aNz9LCpRiVQR7k6zX5zznbG+s+GyW+AwuY0qu2O+uNKj/2bo4O74IYuiKjpQ
oggWW6dWa23t66qn/jOWoSu+5kIcLU9+TZXcJk1QUUsEZ2GLC3o9QrtUzvdDG7BPs9BZemPdrDvH
OIWD/4eyZVqAUGERpNZpO2wrGxWDdecnQWjNmlfHfXOYGwJYY5afSLtfmWmCt06ZX6AlyGD37KMO
AcZBeTNOflNtVAPDl1BiZmkefMFRZOwaI+Y+YB3PXYPNJuL9BoAil8zosrVlRPx9KE+bkncYMgkN
ZfaFhgVV8zTC9DWtatfx2X0UZrNJcX3I+lPx2VnOxTyuSANY217pHPNIbxtVlRfTYGbp8yrFTvWq
AWc5o3krnHxA1b6MfCZiYeEZu3Xb+idWJMshubowkBZJS4ieR75AKldBkDVwGFdpbu1s0dOlMJJd
9x79QERG1oI0NdY+cYQHwrvE4bS2w57ISEjgVY2lzjBBCeXO1SJHx5rjHSkZBOUia18MNpnjfjbC
2+FmQxdHHK4fIt9Ff0pzXy8Jfo/WnPxnMMHhpqr6VehD1ihaQAbwVL0DN88rAxZcTyNRdpMLOYwM
it5n4l22MVJ2vwWQgZMJJ6ax7OZP1x/9tR9stf3NloKIqa0y59+q7Dehnv40qb9zrNRmt1Hkx79+
AE8lSAyslkw9DECETJXtgL2Cg77DUc6e73A1lEl8CDSYIghzDK5NeWmq7j0rot8kIvuUy+bSTowO
ef1wADOlTsw8n4j7QYllvrvTuKGeABVX1N7VTMQ3iNCZuBgk+2DOH+7/kxIM/KEsvGq53tTe7K98
L/hJVGFtXDsi36htGFcEyM7w4KLaIDwCT3EHFYfUL2PEMjHEg0caGomS9CUr0xzuCS9R82IXDgKF
O1PZGeq9PavPXNIoZKZulzAXxMIsSvccgdLg3Sg3weBZh6BLYfcgwRtXCXlleBC6CX4K5z9DZkYB
BC4cinw66yaKjnWLepEpXnT866ddjZuGNF6ibY6urwMq87reBW5ZrJFanDsw5EtQJwHZ5ivoCfIw
gTfOSxCSo2qydQUi8lncAjknxInUybnm/eMcTbI/VhBXSKiIxx1tdW6CMVpHpjnudVI+CC3ap4Qo
5WX9Ws6m+E2gUiqhDVVzrw8zC95VBM5+Z8Z3L4j251MVzjtCxVBJ/+jers9j2u3iIgiW3K/OSpuU
MSotp+UYex5+53GXCC3PQFQWhhFkFwisOmkV0bb0o+F4P6sSVJ0T78zFJ4yWRLjQWJeZt4zhlD0L
8qyhBAIk7AjN8oDdg8zj4CSY/R7HEWEzSt2d8EF001NXh7qPSUsvGuNUOBxDeeaefLgpVzuZQW/g
UX5hfkmSyrqc+H/L5QHhMboOjAdjBjWLmsfJSK1ub2c2sWZ2yTvP9MqYTLGClUEvG7OQgGK7ox2t
njsJY3McMkgtck6fO1ef3NK1PrTVvQ8+qX9x2iZbN0cvMsgU9KTKBFmmUC2ESeJbROLoJqAwXalC
LPK8sk9qHjdewkHDb30U/Tjf2nj47SWzcX6vOgghwIIvFqT0Za/4G7jr5bNvUdLFcbNwQRYtidR8
zori3TGFXs9FXiHOnMxN4vXYDWsqca8sjtaI4YskI1h70r9GuZoXLrJ3Xru0bLaCg31x15WYwF3u
m0GuShu+Hx3MQ6BJ8yTsAzJc1ZG/NJv6lsX9U5I6Fa21EMxrxKkzwEpJx7EfUsubNlibyCwLk10o
CswypkMRUsv3IclwXiXDU9566UtjNoxPS5ZuwX0fniIXTcP2O4bqyrxnOFsm42RImYTABuMEENcf
V7WYMQ5ONpht/E/LGLvyYq5lQ1pvYV1TmX4B4ZXXvu3ii0JXDZWZhJjQv1qd5Z2x3IgahFtUGbc+
y/q9DsirkR3LtQhG1pJYV3+PXmApI/3oz2ramHFuMEMnS56R8iYnaXbvIYlhyqeHhyz3IRFjk3LG
MXhJcMWSUZizSSKsqnXs4Qwl54ygm4FNyc0T3B8TBhfjsu/SAQtTLI+1n7J1asUzlFBqmGJtENdw
DFu7DXDwKmOTpz33LMSla9d+cgThlqotLMCDK/dGQfpKkXvbSWXlQZAccm7yroJiIu65RYF5LAxy
pI37F8zEFRy+Tb8c59gCRTPoZUe33eI4nUUkeT/bDLapf8tFbi7qqfPPY0wYQK3aesdGzjj4QuEt
i9s3qzOtHwae1I6E0QW1QFdbFKCxpl6ulG0h/8+C320Fo4Jo02jl1WFzjWpco6RFEVI36YvbzP4J
efZylNnwRvAJAbwTo91I1Ew6HQRYOVxPCSzsEDb5x0DcBZwBtYXuBS5oZI+ExpE0m8qO3limUPvY
JMNZSXLyjXBBJn372AYMQtaw0lM49JDtZyPPjiNVYZMM00lZcoKIqtRORR7JiLFzKIbGOdD9bKvZ
Cw81iNtVO1vhcp6+WKozDrSracvkhiZHTMTVTcmCvR5Vp06fpCI3pHD4iE3Y+yhpbZTRatPK2Vyb
Ce6bimCdD7bvI6SZYbiGLVEmTOJfyKUjpdKPt+aQfFD411tCQCCVirRcd+Vw9iKRPU7ynDIVns0r
LNPX0GxIkrxPB+LZSneZABrVsYqyq9BZ1ZnSxz4cqSLj8Diy9q4Di0SWYSyvTsUyAwDskkw2+VKn
1bYIhEG4jeZlasejHbAeKFgk5INWRyePove+gBRS1/ZLGpX2heQ/pACNF71j5Tk5vctgqyDVRnUp
57H0zGMl003UzSmbtXofDPO4nmvq+0bDlJ29xiHGL9j0Y8ohNSH0KyZSnXXKuy/zniDkGS2A2eY3
1IHqLc/fVDkfyHAYHi2qvIzy75CFRKc7JbeBChlnOWTx7NI8L9ZhElS7eCYbEgtifqtthpqB0ZNc
0haXlGgUlLAWWo8wuthd/cowrH6QAljiRD94KAAqKcOmNmd+9FjBC1taUSe3MoqcjWkHj5rvalcI
vPNFBuryvhAF+QIkwdCURMynnkPZRazkvCuXNvS+oWjfPCO5zgRLaYza0fSrt+r+GWZo4DfJSzN3
OVThhMmZhniHNlhE+GWqNF8PzWwcYyIta9Y3BH8J3DL1zovkcBvKbGM5eCmVH6lNQtnmWKDNW9uD
lz4zoSsldau6t9AVgUEmyXMij1ZaCa7P2hfrCOtgrI5kch78eWzw4EvWkTHEClnk27EtzEPAMm7R
FtF4iLyZTCXzzSIedBeGRrUaenRCJaiGhQeNf0Exx8rUqSo2a09DDaIijZ+rJCrWmcuVEqIq2Ukm
Tws3FcaZ7x/uYBZiXLN1eLbeoiGOT8AsLlVMvdiPnbNp7YrGVUQYG9sMYnNhP051Sjy2jUqw4oMD
Ndj9ICXRgEkChq7wkN63bgYFqsbJaXc+wO7BewQBbrYpIFrHj654Q3FwV90d67kpM6H2Go0SJPwc
k7Fp7UezWaArkBeXuT+5o/Rx0F8/e0JN9piKAdtWLvEYhgdxlW3u2V3bTuev5q6dyDqqkotS8/Qf
NLjWXTL2L5Iyx0J5y2rHRohnSona7u/WC8gEXZ8nsltbYf5pU2DktoHuoCpPwWhf0Hs9NWb9rvE6
lqDUp1g+zJPxVeekwAiO9NNAFyGC4dHs2bBQFC10HX/7s9xJINZ3xQeBEfTLZfGH1g5lh2r+gxD9
XxXznmRSErhCYD+g9EBPfNeJ/907ErYWCHijW/Nk3gy2hGHodockU7R/0yu5mw+j02b/QYtnmnfd
7L+/boF11+EJ/l0n+Dcp3tTOg6VnHFtlG77KEs2MOQ7+0qrsAQif224d3X8YcYsiOWYAmFmMHirf
il4MZGoFowd3OKvEuhG5Ub6T0/HMuH2BQdrdjAZCgME4FzqCPZDNN5ySPoliulsPR20NLut/lDs9
XQl6ugj9B9obmnyTXQlBikBI07uSIR2MacO6MG+hHOjEs1eDj8IP9JGxZML6C3B+tGgS/xw2qJpS
uSOX64DWATUYd3tcrW17uLWICyvzC0XMYRRlvIjt8qlwwHeU+MRtyCw0G3mxFYa96ItiF5jes5Um
f1od/Zajc0lVVkHS+XLT6pYo55aFw4PjVC/WYP1Iw73WrfvcRvOrUxhYqYt92vBvNIHxPE/hkXDl
XQcjAbJrSqiqvSW/fheP4a0eS+ai6Uv0oEuN0E49xUV5c3NUXjr7nNgnBam7Ya354PWGvR9IRqqz
XG5n0TSreiRy1c9caxckdr+JZQnUbYTBmPTJ9J6QXBaz8VlCTy23NnKqNVKa+0zBJ2o2NYw1rjH/
WGZrw0CU9P/1xCjkuwl6Bqi2r99FUq6StlPJr+5fhMHSlTzV/72e+KXrvtT/uqmv3z9t/P/4k/9H
Uiz/4d/9IEzXXTcI4Kr9U1IMtw0tr+kQUGL7FmftPyXFtviHNB3XQoFsW9ZdOfxPSbFl/8OXHCiB
HQTMEIRr/U8kxfa/a3eZjTim9DBJCsuzzL9+/W/n1H2N76reGSgM3WlRSEIVQ9zf7eu9NSvHLazq
66B/epn9ofN4GPLg+f5fOJmHWmPrzLz9/UiNa+OWjM6ZsbDPkiHAq9pP0XWSEhO1mb9QyV3MbJdk
zblsZopbImQcuHJfRsTQjq6j3fztrbj97yPv77JkR4p/tcJ4hIVI5keE9Xm8tC4H8r8ewT0XI7qY
Ydjyr5JpYbUHXSeadVFJLCzJRYU9XjXTp03bOw9ojTDnlenREcTCmr712/RQrAToEw9xV3/2E8m3
4KgREDXvSNjqk3BXZSTkTcGsPfblBLtjXIUl/IGsjvbIRadDd/+BpxXNsQ8CYIB9cOy9eplJbiSv
ceOHCZrY0ZtAlLZKgJSWtAFJodub0vFPFbYXYTrmGcC1sQ4du9hmZGwm+GhCOVWnuGYCZgX1ASHl
+BRP2XRlC8O8NA/XYwqCb5yy7iD0nfFVl92GDTYchS68hLPEBOs5xJR0+S4X8V6rwD8Nrnf2ESp9
VGIHZXibzUMFCd+CCRDbH8zACN5xBE201yNnroH5+Cp5iCen2kQU++cZIDrnqm1txzv4/G7jXoJ+
IsGgml6j2LwB24bvVsfDVVdq1TcyP9aVcnczacCD6DxOczy+rswf6wRzKdpGFLKBOIPDFBSvq45R
F7mOERgKWbjIsFJxqHEY1oUpn5zxRwfq4hqYrQuFzWwqXIsUqMxguniPr4T1DiMsSQ6wQVem7T8D
1092TOMQ/ZE7sanazFr2sfhsBjN76VyfOWLevKC6CRYkfRQrCarhIP0x2k3umwA8Y6Bn9KPB2qa9
VW6GoWRaVq4B20KTKveoIIkHgNW2mMT8XfEELrSYNnY40/TWR68HFdCALloUzHlEk1xs3ECWU1Au
i2fGIgs2D8LM9NIeEUMLVEBBOpJuSs3q3HvDtJMvrNesDabt7yxB9CSJxqkqfz5Myn3NzRadukge
GQlRDza+OoWKUHmWzfgHBrgyKgIXnOryudEOW4ZWHSMr/KxrTxF5yl599CPn6I5Oeim0/sy7kLzc
ubkiNNwqLpxlqtiaufHeYo0Mk4eFUEu+LRGkQJ4rcglJHGLse6LjIFm6Lh6kvjOoCAvKArLc0uyl
T5tbkg7XDDKVj/mQDbG7sTT7aLrZxeiJXUaEQcY+SvP+Q+u7J7+zfO/ZUQY25Yav7zOgJmXO+cu4
L/BF7L/SFZWLxqmiTQdvZuEE8KjWQQMsvKLwAIT94SZmBj+J5F2XI6wbSI/OEpBsKZHjg12A4y7t
80xydelOsLkMKiUCBpmOjafKVZdMTjvXoWnnyVlGttq25gie7JpP6aVW6sRA6txaj7Fp/7JNxOqu
apfuPJ8NCf0q9bYEC+5S9PYtVL2lRL5DP++CKcuSl0kQ/8OuEGnZeJrb/qLuLOhJjGzh0+85ZJMY
pQNFLyW3swompjwRwK8qYpwXMaXn61252c4lp9fI0s8+aommsslwM30gAiW5fmEh31C0fWStV68c
w/1Lkp+imTrIOsSHMD8axrESvVpWEbgjn91cFR6t0n/j/eTwI65deMiYtAO5r0ogPUbPSSJ4Y1D6
VzUx2Kh12NWd3OY1KbpXap216Y4CNFBEakp2EI1C7ZdDO7TwkqoMDUHDvFypsxMzmhW5e+7oDmVC
1CJQ9QtNuBj13pJotS1yWJyyvnm22JXtFb0ouaLW9KkhRHMahUc+YggdtRssHANBa9lzmVGo41OQ
8Vs+6TOxc9uKv36SFimu+qQklg0XAAiLhkkQedqy85oykywB7iS0e58ZGagsbj5VEr+aCZmpQfBn
moIfI5gDxHb2vk7iE3ZBhI49GuL5GhOigufCV29VSeq5TQDTok8iZwEM4SxEt4UBibrV7qtdXxqX
dOJrLDIy5JKYnD9LJt/Ceh+V926Mxc7X8uZFsJZMES1ct43WPfSxpW8HVzGUTxYmIGj6RFeGMaFJ
rfXbH0YOvOSNhpUonYE9VBBCcrOTQCyR7shtRWP7JNqMKSIEoCpOSXMxDQh2ZfwzV6ZkI7gEQA92
0EneNCm65CYMT6VEAOkQ89bP3a+iE94uq+wPUanPsVHesvIIXx6wv/SK44XwTna4wcw8XSXZyvWH
g6vhmlg5oUn9zOXntvy0TOnw5yC0kaUXmwnS4rpP50eCcs1Fasg1BgK9jFmBrgj+OGddCM+Hp5pp
zcNUpmQtAmgOC9DJiq0l2epNv3HgDC1KwJ0FIxzR3q0dKCmbX+19/VNnrbsdGvBnxGEBDsAG3DhO
8KRh4LA3Z5nHzDRuu60LzEaYg3MwSNwZtQLEwNXAgQPkMlJgLX29aYPpGrO0XwzDB98kaq0gkxsG
UNigTEb7ws6+xxG6dlj7b5OJfqTE0jGU/TtTPGdJ2sHFcGHk2WH97TDdzNUZY1KyoBVFItqln6PL
jqp17YXvJ93auLMqC5beUjkPkmEpuwPeQkh5PDK9U28Hi6Ddv37whbdOMpFu2zjeuwiIoVDzdWBA
gEaicmgDsWT1YJopIi+7pe1iRN+1+KSwCzkSdTtGB/BXQGHYatLAte1IVlN+/4DhkhmwGPlR+cuK
Uk7hpL+VoyRwfAxI8b6LFL0mWZmKtzdw7C3fEk4KaFsuGKOCs7DETduoZoXVJKA4APKf6eBVhAS0
5CM7HItVakbmINo+sspYA1nuRDRZIZylnsVVF1OJrsp4q4jy1XGTP5I1+wU2llrMPUizbDcT7hqs
5iw6MnIgQDYyGIOMm0H/OIkSWJaT2/nJtEC8RmNt4h8oDPCr4UM1JB6qFBRNudO1BAMMT87kP8e6
3+iO6ZhbIWzCB/cn1uZIiYjrYwCuPWO1C+xnhVuKochcrujRMEPrkOXKVx5w48613hUEjS9617yP
korzhJNpizPrEUvQuzVNUDBcUGVAaNkZTWtfl/OtqtnuFBkTX6nlsMtMwq6DAOV2al6sSOIRquk+
m/G5GQy1cu2W1WZHFBgZkjWh2ZGe7ZUWw4NrV/1GjBIXc5m+JhpwfMVOlzihnv2w1VN/+xkKLrfq
F1mg4q1S3ZKpJ4SRgsA8ezqEQx6SZ0V4jfapehJINxiZeXSbtU+W5gtBk6SuTL9qn/1VMGf5JkI0
2zrFu1/rJ6jwHk9DFK87oHqcAQ3OPF5yd7w7zAujQFT7mebUrSyLD4QsffuZ4644tfslApxoXdmB
9cTY8MGXwxmpVPYwGIN9iaL5xdR4xXrimdB8BOW+zq0ayoXcwINn98zaGUL8xa3tcxe6+NVGahp0
/QNOtmXsOrs5xM8BrGBbMIRepQ77hZBUVF/TJSBQ62cN38r0vruY4unOaOsr9MFp1p2nNiWjpTSs
a2DtfKnjq4Moe4uzL94lqLRkjEaYoALcjCQX4WtMre000VO1JmJvoS2LvTv5u+i6BSONPL3G2I+O
WWUe7G54C1QE85hhHVKpBQJhzzOsDaEJY+J150JFzzaD/b5OdoQjDo/CiobHKOaGqXuV7oOOmSOa
IYJ8Q2s4pvUH4GOk+5HXXGw2+puIV/WBhAMwXelQbBufRycdrZ9axafM0j7MBLQzDAn9u+jDYheo
xjPIl/E884XtCn/4TCZWu4v/+wuG4ATSabAnurTdk/2EuoQs6skxHu3BoHRjf7Zwg2Y+ZiNE5SBF
E5iaZonkaX5JpmndZrPzzIHIdIZp/YKtyUOThOoxtxUx9lbZsLfqDr3vo0LK2lsjWQWyRqC8A+NF
gsL44fjWYTC9TwK5iz2oDPtkBY+2yuPLqE/wp/VqyCdk0T7MIHI7P5s5fqRE/0K39G1hn/BjVBch
dkIWPUTGobtrc0ZQgjF/6/1EyUQJw7h17COO5ZigBg/Ub86L2KXFHiYtUugAz6QF/NWzPzGGPqi5
RNaB13UpGa9ZJp30faWQuGhMgSp3VnmaiEZbeyXpZH116epQrxEdQmg1cwwR0QvsknOod0gtQDBZ
ehFP1x7VvGG8w5vLd1D5jOUwATdFYCFDWEgpEz/spibxAWrponRtSriYURmu87iKd3qU0wJ8INiT
9C3y7N1sewPncfqL9ITraKOaRvC8wg6R0ckUB50plxdGvjkwvUG2fzh4IuOkC25tdieshvgxS8RC
TWteNabjRdSMKbZ5He07Aruysl61qk6eUqCwTFuRXCQ5y0C7ZWMz4PS5ZKR9dUbYrJu6cpg5FI8p
qszzEGEGbVmrbrDjULjKMiHhbP5j1xW4lmwmXInEjo0hsu+yf2vSuD2lfGeB2RjsURZ+3RTbwEMH
wzXBzoBwA94tQAg0NcXU83uG/srnVKseTreRUkdxOTQl2WWqEeOJG2t4yRtTUEqMYItSvAwRuuAn
tjHuxk57e2X1KYEcnrVukzC54O16cUgx6pc4snjrb6wYocUNfUXib1gdAvfDFJbUOKEQ8dgpQ1K8
HDY0OiQavp/ywkXxFxpifTeltfHZK2Ost9hZdmk1L2GruMUQLCirrqYRr0XaFVtOetS6g7tNfzQb
ibQcj2Fc87JhKl25HcGvkdEuymYgPTP8nTkAd3rP2s39/DOL7gWdyJfwpkXvfyPm+mXCvly2PYyQ
gtqCYBOTrDD/kASMGMCGh/QN6cUnaDSY7VNjy03qx89hE6VLpvMPTqAvgw9ShWktSCbLmCjo3YfJ
gdCA1WA51XRItVYPsyJrDIEMltaJHBBSmPEZhVlB1judnhtOFfIvFLHNlrEwHPQ4V6uJVJVtE/z0
tRWfq7waWWsZ/hL7DGKIOtux3MUVgoSLk7xbOAKaYYg2COvvsugqTZ2bdb/o7XAjW9204Z8DBZYS
/kWOTrFIExejtDW+VVh9DzBrFIB5OQzmXT5bbog8vUd/ktfY6f5guHVwbGonWhlzWC+HIlLH1OU8
KUrn7Pso2shpQp+VfSM136eW3BXZ5LAzle/waZc5DSmPn7WvwIAmgAiusjkl06i2YVVCDkXOOQCS
zpNh5av+GhBgssQKv2l089YbgDnbe6U1iXN/P8S6sHvvRAftOq7FEmbhaxj8abBXBxMNTm+QUtMm
MYqGxkWPOz1N4ZTgxWXVoV0H1i1YuYHH22KChnKvyVaSuAECo49qGmgRszMq+U1fcEkzjV75KFD5
gIQrciLP0lBsLiMaOndEssQTHZXNajLGrTP6zxH7zFOKSTGKITAlyDoXmY1uyvSe0jJBIFzS/9Ca
nChrzQI2vnTU0qhukc9Anz3shoAgdRURESZFlJZ4ss2OG/UOHMWE6ZFzsh4q+g1P4vqc0+CB2ork
7hr2Ga7VVaDh3XhGewaLcp5AizN5bG6ObdqshUCrZCSBLUWSdMeuQsdemnkIsWsUBCU/NlFtPjS5
S7kVwnAfi2c/KH6NVG+nQBn+ypTzMyl0aqM6bb43nvtRGxbuEYukYsyyrKhy8LElGRb3rAfBx3Ol
qKjXTSb2JVjXqGvIXsUQvLVKtb9/1BG8pjtFFiZjILS5gWem0IRnHEC6eWq9/g/Vcs5z1ainEDWI
C5Z6Zf+VyOMeuBK9I+GDr46eWoQQ1WNbsj8PPIrOij0QeWrBA49GvGbGPB9bs7X3TUoojPLPCscN
220CWI0xXGZ1CKPVWph29VKgXVmOXdusDA/lc3gXJcks4BYp+m2p//DUg1xobEjqslnk1nwJTKmP
/gR2sMQIad95mIIBhVdmv0k5bjH+TF+iF+IF+G6Fxq6lEWjSGYismZJ+i6olVq5EVy++8rgjcEjI
HXd6s2+wpC9i9vSED+DjTcLpGsk3yEDYDWuSG1ud4XwoTEBZXgOZQKjuXdnNIyXKTbXkoGHRZLej
57t5rx1W42xx0qpsZwfQ/cfJX6NKspGuac7B8mFSdOh+kjxpnZwQl8GVRAzN7tPKlobK0mOmn4v0
FrcFTptEPVXVeEZhmG/TeN44OIqZoQysVefyZeD3rOckR9bay4+WDeAPc0TyFgL/aGbc8y2rIj3F
HQfBmn+OSqZ37GVmWfa+zKnAZ1KPVkx4F4oBIj6AYA2ExNlgGphXfm69mrHcEFyo1y4BQoz4Ym7D
1rtmpBCj/q8mxlb1vKgtsKwG6h4mgs8RI+1lVZjumVBjEqzqDfkaxVa38BQ9XPLbBC9rFBQnbI3H
Cm/vCp96sxLM9pCZRa+TKkiQVPxZP4PGj83CrMNDVU3pMQgaOE3ee9D220SSZYA4p47KaxfVR2X2
jyaFYEbbNUanIch3owmqp29uERcLgeUbYxbfFTLcpZQBB3cDqCQqfuEzPhiOGhaY+ndVE7PNq7Lj
NLWParj5PY8Ff4SKpfihQII7EtzXdcDZZi4rxqrC5k0RfKyq7lajjllKl4iJJHumj1acnlQHlTon
3O1V5RYrtsOEoFfNanaselmH7pZf9pYus+/l4OzcrPzg4VwZTNG2CSo9w0JLrTKYTmQ3maSct16+
pGie2HpmaKpsjFWjyzkNWnpj0e+RkYvlHzLpyLwn2GeE8CzskQvpvhIYvf6F1/hKS+vzF1AyW1PM
fWr454llwzjJZxtBR4XKH2cf6m+Er2wCylejEM9mZRIR1R2toj7YVlCunKCjzkMt6gnjd9o7PxjP
kf90nEEf0ucIzlr93rpiOzthwAnUo/NW8ltbr61rki/F6zPj8ZzqjRE/k3MHntMnIbnjHB4KeUZL
ni+2eAfHFJSS3z9a49bszE0kO7XOCv8BAQiNFYZcdlxM4ph8/mkF0Ct2NUu/epXm8N4E/ttQu0fb
tuylR0e4bDrxwOn23Oakxsn6yMru5sKcoaBl3ZpU+MW5T+jOc0LH7rduY1a/Q2JUVr22Dh0l45pw
mAXB9gkJE1OpERunl6Aq1U7iWcmFuIRx8to0DH999lokcVmQCRtcyIIR/5CPT5kvf6W1SccTnLqu
fksZzPKZAPceAKtXP56Z3SHLJSEQ9QMisDcvRhrRDDcj1j9Ng/03cf8MXpbglaL5LE/17BMAH4iN
Qze35VPI/KRc01xD9wg60gpifXXyiinn2O9yg6jxyOHDZxgJxUruMp5EHB16nwFU1VUh5keVZRi1
lbsM68hbGpmbENsYwleeISOEPfNg2zGhS4c/OaI/tPEw2M3Kc1a05Iuq69RGUJRWo9/uMg+ERtvb
DKXOmKa8o90MEkSAOpJJ2na9PioPDGnMejrwwnk11HGOhcD97NHwLhzoOS2u57HuRpwi92OyxpSc
Gs16ag2IWPHEUCOBeTB1b4kgGt7PW+Ji0myNcesw00He25X3vlNyjROa4QMGuTWK3WFDAmhPrp5P
HqmLR07GxiMxtrjhsreqY7RqTkWxHuk7TMzghxg/yQJXnNhERAkzC6uRutwzJgtKDou8bQxDUG/7
6K/ARLE1yW9GA8OR4bUZwj6Dp4rk4VyGAltKJDdY5/uDnuc9xEugyHoaz+jJVmNbHW2jLYhAmZ+m
4DlFeU9uFNLvMhw6jHkGEZ6BQamIHHdhfxkmbI7Yxe/fI7tdmJ5GAZ2/Y0frwsRcR7UOF7XIfmzH
OXZk0i+ct6khhz6krV5gDjn2lfkqlcHYreKBrOp2NwYr5h844sIEkxnR6lOoayJKi2Bl3u1CjHbw
HEt7V+PgZy/kkpFdOp8ECzBXrPSXZibsSc5RZwS7S9gwSX7fFkoL5U7f5TgPW2kAJnfJPcXLQvcQ
zsVaG/LHGfxdhOhnwiSkGgst6uQBZbE9ixaO+MYg+l21Fld0Ja7xKCmyxgw0apGbm7q+H6elX2xL
i8lI3OHo66ce0F8WveJD/TMU45G23j2XCOncSTI1zHyM3gNfaE0BgFoOo58fFuM+AuXhd2lKunTy
5RXFtq/tbmHYdOCxlTzNnSW2LFmbg2Y8iOget1UWT2vTCE/WUD27KhSbSvjZ1m9JHcVdzAAzzFeY
294xvUZUusDPQzX9cEOQZQw5gJnGfxF1HsuRG1sQ/SJEwJtto70h2fTkBkEOyYJHFVCwX/9Oa/MW
GoWk0QyHDVRdk3myWy89CCPmhVlDsWAZI/NFns4YCcemNnpUF26V7wwhQ0TkDD4zI9yYcITWXYCg
UkEgWFmLynZV3pE/0Ds7W6wLs5R3o2i/hZ0CpnHSez3+5H4RvhbjlTGqOTKiZrA2goFZDn4WnFHa
10ffmayjUu4Xob8MySk+9t7UHjM1ygfXzP/SxHqvCW3Z0JFZbH2pgMyeFJDCKbb/aBbUWUfMjyVB
AlWRcuHPHFPamvatqo+YLZZD49TusQvS9eTW3Z3jD/1WIahOqfOn4KZb5xgOWDh/UHr7x3Lu1PMw
BPRSZc2lPYXUwUnL9ybpLmUthktHnx8vQwUUpDRvtn2NOyTbz0tdPiVNw0XmDP1mSnHHKLA0Q2FG
cLvDP19z8trhawRF8dBTOB562T7QcD4U2BK2yp3UjoJcMinpRvfeZtPzEAR0MKpnlcfLQn5K7UKn
zqt/US/zU0VA6HYwoiNpzz3DNf1YJBNmJ4OADqaDPVtLL9T/sq70T0sykEzeQ0ewEpfMacvyYD4w
MoUjv44mIFjzkr5CP7Y3czX/1DmLwIaz/ChprSm4UpTBTfrkqJGfzsUSA6n5NVNWFb7tkKhDYHvo
Ub8kzKXi0GV557U55YLaNLmFfYPoUQTrKSZg3mMEpLcl8G0fpojWjMu6Ho5ZO2H+REtBbVgs17Ae
Ke21F5cZg1udZwXW63re1Q3bc5G4m+WW4WIzM9K6SojsrR2Cightq4Jmg7QCBkAATNkalERB3Xk8
UW5BeCRUK8xULm8swBP8v87FEf3CaqhZNlJTbsIHdp0029OKMc10omzdW2YEC+O5xBGQl0Kfk4h8
0hZBwqpgLQg2nbqpGK4RsMvHXELlaAMk4FVjHvq2Qq2RciCntvVyA/8kbvAXTL1HiLFxHZqBjbZl
vkZ+Ee1uAr4wKMdjskzxUChNJkb7ni/y0oksfwFFscKm1z+1GVFEVqnZqhC9lhq98ZrXVOEa5yDA
sCJ59xvU1BgdrxZSjp1huOrRt0V4QtL/0vjkqZTLWxLU5yAEMDPJH0ILea286zz066BPmF16dx4l
Qmy6zpW/X8zUAI2LAxq1BbShNlw3yNtMm296g9HwFmMKsSt59FT0MCY7Y3DfjZxYDFXjhInUu+tq
SlEn/EkJUFrV/nhsMWWsBi84hJzsq8kIn/Oie8+yn6RvvjLxRwo5SCdkhm4b3Bnz/D7WG7y4Nw82
Og0+/Dfbix5zgs04w9GLZjSZjnUNB+vYpupkgjjAY4G5vWjkKYPWmjrZX7jI94gtOB3OX7ukfw4H
TMIuF9pz/tF1lMUBHAJ/95cREb/y+NlmZobrvDX/rHw6mFMBbWv+ivDmFg5oIFAYdzRAz6Opzm1k
H2xSaTo9PU2fHc51bu5lXo048aW/W2C/uk35AQWpwfIMLT4NuU/4t1GX/XPD8WEpMD9i7wGncqBS
njdjEm3duQYOGOWYNpKlvTSIAx/AuWDHAdLQ299seS9sIYggnvO/WaMDiXJqI7Tv+lIii409Od1l
eGIYes27sRTsPNH4PA2pcSltL/8c6IvjJBH+2lQuXXIdtPe55VtnzMdwzHxSSGjQtvTD3T0TCh3N
kOZxEp0wAx5g2nznRa5eITM+jMuH1ynEqjnQsD5D7yDHRqPGrde972ZP0rUStn6glkobrbdyZYkB
bqz3IrK+zbKcN60o8rtODGcoscXZtvDleEH3bHHyrCxy4mNNOsg6J/9mszQtbR4WfNsojHXRa3ND
Fou79UX4JWwJVtbyj5PP6r1wRUozyIxh8sY4LMkhxJ5cbPm6vWN6S7YxCnun0F/rlgFk4cq9RkSw
sxIW73MzyaOfDhW8nPB+GV2x6/0RPThv71p1MIFZowomI+vWD5d92ag7+BOSpSNVqJy7bZfY09HU
n4Zt/mtTLFY4aPJTMygmQVmydhkcPg65+ypGIG89GABwZTvcLSw2ZXqA+sqXxfm9Bt+ZrAagVTyu
5gXPVbKxhDqqII0NWoovZeF0hcwY4DndAbxLmQIvlHoVCx8X7Ps2cehMVcnereLkiv3Au2hQCs8e
VLkSh+vex/sg8il79yVhFAnOzNREUoPfaAVGjQXQrUsZxXtWWWIvYMuwSvHuw5xjJAfLU/f0yfBw
MOxMH3YyoRGaw/RUmGQiGPY5uildSJpfHjJpPnHXIKCpDWOXh2gF/KoNDmMwBut+wTLKxn1H3Ip1
7AOaycR3H5Bc6NMwu+1WTdleQd1fRxZejJRG7mAvUjFWa8Bn9ZrDvrWqtT17pByVUXKHTsG6TNjU
Oh2n0CSBRVNJuVao7ygm6sNk0wt6xK3/V6oAPZzPdooI1Z2d4DVMWM5Cg0/iljer8GBJTtgCin5Y
frEYX/VQHAu2D+c+0ulzFw4kwLRBsfMzVkU5OW4qnZGRZJi9Rw8NvPC/+5H/v21vxRqEhf9+WPyJ
dSMW+Dl8idLykcKP2Uc473FagZcbw5cRcMhqLsuj1YdER1KQUS57eSnJUhJ9nIoIlvoS3PsCzo3d
UIckE4VSgXuyYBg3QJv7YJpAv8EvGAXBiNon6p9m5Z0drwZlxX/3b0qJ2f3DHh4HdosAw/pMJsd/
HX2HnaBzMDx4pH6U/nLBOj0qhFYFf5hUyjgfKFDY+0auD/ImQjo0ND91h6dCqoj3HgvpEMIgi4qn
JsgYqi0Hwge9Lbhka+8lY4L1uL1yo3UXaBO3AO6yIcaCoHvWjEdMeu+VdBcGVggKg1A+SzcttypE
Q+K6Rs6p8CscdTBqH49lSslt6+GhMEL7PjWyk10ij+gzTZz3REJAYZ/dIfw1WKW2BlmrE40oyoD0
ejPfsbxEg5RjyG3s6huf8nUy82E1My47T+WRzNt1WOfeOUyH6yC7k+Un7/YwVXFVp3uemBD4kB5x
7JLx0XrudQyjo0uJyWYkWY1u16wlGT6xnoWzrnR0hz78ZFXzBBybHSIXQrlaLNZQ6NUCcBubyavE
be2rYyOo7j1gAbs0D1g8zEcugQZ6Zvpbp3onIb8A1+QRYmdissABOBl7afHdlZjh3AWrxyKNCT8t
Hi3Wl7RKfgnWoMdZbJogNRgZ06gUoAsNGoccLBys0Gzby+He7BLJ7dpmWznyDslm+JrAVSj5lkob
BaPnYG8itwzMtuKKj8i1bB1OHp/tlFcW65IvG/pJfV3K8J/Kh1eyW8dRLzu219FuGTlfePwoAWZE
FK01fCornwFUT/TPNot2USPggh+yMmxgdlmrrlEFR8wNBNuQxf1zUiaCCBmpD1sDlRM11liDOMre
hxRgvXWalHqS47xQOjJ6yGkJq97YyqV8MECzYDXq6YktnqCVa1hfgdm8OfKrbHhf/Srftk6ZxI3q
YqBdLK2G99wbTDzDSChM6W9TuG+2Fh/WZUQrmRDzSAFfP40OaIWhcdBaauwps/XkmeIdZdy49uRf
X9QDPuOOlKm5v7YoGVdW3ZabzONmyQSXWhE8STP/0HlUxHi5Vc5WSrZ/epR/CUl9oFz7lZ6dZm0h
6Nz1k/s6dt6yiuxebkwGQdVM0Vw7jgT5dcsCZhfTasAFmf/JQu7PYTGxynN2DCIIvkVQsSkz78pl
AGjn4vfuDXyxbJoZWdAwLMtTmzN5GZoZTov6XlJmGyrtqPHZydU+C1xDUGkpOVob24xOXW79M5bo
vaPfXbqwXUUCceXQF4+lR1CKySywb5BizOcoNZ+wffsMJaNlp1JiKeb8Gf+oBnAcM2BAyOuLr1Hy
1vTDfPCL56KZ3pHX2lueN0K+NCPFpeUAHqw1tBo7YxK9n1oKxX7xnTjz/Xe2vDnz4Xu+0LUhIkrc
xdpFgpQWAZuAvEa/mDfI2Ljk/Rot89S9VU6NQa0fTtEwgyFkEzfbhLRp96zT7mNErzt7yx2vR7NK
N3gE0dWhCmQZo3ZVoN+6lEfZBnNqLd98li+Gl2nQ1t53xUwVD9It6Qe4L3tn3CLIutese9aFwNTl
aOoYHBYMpunO1RDdQ+a3C9bhhFzO1zphKxlWKxQwyWFehN7SpZ67pLxUJYnKwy1sW09Xw8RcKwCB
tO2EhbJ/LHyixdrc29TDLB6CEYBg1j6zyvhjEO+sRsYBZ9S8nmoxUS8YMYqGtLZw0psCTNiqSLJL
74V/WEjjMY2uBiS22JTlw0JJjO6aVGVwaOCuhvIzCFwm9RTIGtRCV5SsvZabxtN5KMblZRRgPmz7
2QmbfN0z/l+GfFnzyls3HcPRybyNY5TeatDlsC2k/W9EzVMKX1wngHuFbOXKFv01N/2HUlcIu5A1
FPm4W+TADZmpu1rCmoPwc+xcIkU0Ow4kpBZvlBcTQmefK/zt7V8qaaYKYYN9Q61HxZHuoanExZIv
xxS+S59lV3RfX5M33LvVKWTxFtvMHFawZdEaiKpaTRwt7Hc2boGOMUCJgZn2In4Gp/npVJff+2n6
E2h5Qo9HOo5bfIRt+Dy2nPzGXIBmHueTYJyWSYu5ZY5Mut4XDg4/9jOP1sL2zZuysxhAH1F0ztT4
CJE8IkdaxqK+GTWUnc46pHdpPfSRLu52kgGWt+nmuc4fjMh6nm1IeIQTb8f5ptL2CKZgjNkL418e
9f/1PDnGQBRgVTpsAew1a96k3xQVIYPyezEPBotycz8a2afyAU+rYNq6DGqHubix2klznO0tJm3F
t2ZEIsugflM4rwl5hmOPYqfzFaOsDsauHtk+D715Nu3kYAb1eyrclifakRQU1XpJAM6FeLeHAZBb
sVm497FQeCT+TpCFBZ+cC6SqSP21Tos3N/PxeNWXJYucOJRwFJcRB/GcAG9gvRiCH9jOqgOSzVVZ
R9Wx6yw75meD/E4+kewQNgn5ZXLvDbVA3NDNfYSfq/UfXMHpx69xkQqpJ5Y7Ogetn4semUAr7eey
fYk6vQ4xS0davOKLniBC4NYUHSJwUbU1Gbz5A3UuhtZlct7cju0dC/tWttkOLReKBbPGY6/kY+Yk
8yX09KaHhPZV9yaqH79FHMlRs81C3OqVusVmNjbLbFfa4Bijfhe6dXAKwnlaU3awnb/pWgKfuWuR
tBBG3LT/ZE+6rxeHhFA/JUR4ok9PK27UFuRXf8s17ZvGRi7Hleva/lHVHkJdhckdXsJ4cjv3tQM1
GeMxtIB5fJpmTl8fcSZErcmtIVK5ZZ+C9hc0m183wd63ll3nCM47nMinPpuwvA/i7IzH0s2MS9MU
4IeSGX4OckyURi7x4kGCw6IRZ6ZRn0h8luchp2Ekc5HMO3DeW9vHtUpbre6GxD7gKqLDqqRmcJWS
PDpUOHumNj/rgIsF17a7Nk3KlNlwP1rQnhCZpqcusRakDXJ4XHJq1DAE4AAtLRal55/RYNK+22mx
nVkk7phzdPvUb60n2gW0jvUfEcGrbKFB7jK5h0RvXccRqbjVyzTG/3e24LMd+IDSSyUbHlpTYJ7u
H50+VXt8RM9+ymRCkKqO+wU5AR6C7NR48hJCDN5X+DtWBgPNrbSKaJO8F+GTTs3NTQ0xsrTm0uzX
cIJ5FXrCAji8t379VM810Kqe6nthki3QIdf0GZEzvXmtg5xtTQmLDbT6cCa6s0Xrv9BBxGP+lUl6
bHtMARMgsXXKfbuTUX1BN4RGGWSIYWKuIAHklFlHHk8WHxk9xoTMH3hw/07/GQMapqJUxFQb4s93
QrJGJhpSwQUYTCXSPizonXsOEDgFHXWaV0ToYEbzu+OSAgFi32VoUXFDrAAkW6wOPoYFcVHWYPQA
oON3ZNI3uj8VoNlRfsETSqDnemP9eUsOvE2M4Blh+Ele8yk9QiB4DwvtoZXjgiRtPvwnuvCCZf5Q
6mU9WRgurOXLJ81TNvLXJLR9kq3DDjQrdv3sWnHtwXALe+DvFiV2mBMHgK8m9vNbBgL46E1BLiSj
OZ8ta2fkJKVXC7cnrXQ8GcNy8lrQIV3ZSQaG3e9UeWR2D8KlYyFQYaOF6196S5m7MS1/WHQ5iX+I
7IoBTuQcI6+HH9rnjC+zNNx0YYJDNcE+5tyQvoN9GUw33PK2zRtFYFcHxv85f6Y7CvddhjwP/FO4
dgzz2ZY4tx0rR15iiSOzzXRdtNJcw+5FAycJDEgs47kYa3H2LQ9x38I5l+WFv/fwi6aCJt8LTflW
ELS79WFRKdP78W9aC+2loL5nAqZabB55i+ACwFcgpf/hWYtkjY/qmQQsmFBR8HGjyR7tQJFSUMA4
XZABwUz4wUWcrkct/zVhCmUkLH6hwItdOAhEk2YxnrxDp1R2ZcazK3RkXYxUWGxoNALUYKzXBGW8
ZfOtMji5WNbvagNv+Wh0xgWRNeYYOP7AtYQpCQSo84vyRctrCSIVp/hmIERxgQK4l67zyB+Xrqxl
4t8E4zkDmx6DW3t3GHN2RnGdPPNlLMhyzw3BBrHgJEFccfCaaT2Xd0EY7KtavAz1fTcn21yOtGpd
SUTctNNgLi5pgCItBDzlp2wHZZe8iISCG996GRc3DatXHl3KOVGHPFKT/2CxUmFTwpvtEemdzbE3
ZyyFZfYsRgwtaozeiEd40Q2BtENZbW0jetII/uOJARMXeXaympbg7wgY9KC9PXCkmdHJUFyDLNqz
dHxchPgslEoZK6Ckm/GmpAa2pqZnzpOrPwGA0UALsy4UTic2KTg+2M+69cJvnl4G5TOKRx+4D1Rz
Z1fo0HFunMorGKuawTf2DwCXeIMN7GA3NI8HHA2UJxvg5NXzvXCdRApKhQvprzZix8QVYTUQnpUK
T7bJhrlBIYAAFOuDGavBU7taNG8GWCugU2Oyrxn+3ErcWBu/c6L51uG+48BAvgIS5RBmDdKuYV25
REzM+vbDwP65S/lycAnGLn0Tsmy6xC5D6+PfoFBNHsbjGMndza230ROaVC+qv7pR5vSLiJVEWBEf
pdsXiPPEK2TeLgASHqONFNthLD9Gi2qjVvwpGUZ8BgYKB7lEEHSCLXQ7yKfNeoZUZ88NRqPSeoAe
ftQah8LCGie/W+gJVtpN/V0vyu9s/sHe0sSjoi4c+xS5HGi51DvoW6pFWbi/Vt9eMNaVbLoq9iej
eDRGEe6VpY7DhK4y2w7M9pnyAVIoRCMw7kDzdStEgInccI5Rpk4WB3O/oF8V8/2Aw2RFTwerg6En
rCvQKb38IISFO2ewfr3J+3TdkXKiEC8oohBM4Ts0ZwPxcIo4H5rW8fYX+xVsUD7rzJaNYTMiiBWX
UMwkiRl0Dz1fA3sLYzvld1OKd5bTUq+RBpJX6IfnrI0AdxIdEzNuirNyqs8Uy7STwU1r6QaPdCBf
4AONrajGNRUkM3WqlQZ+DTKoch1a5MinqF7LETz44DyBkj9iiTlZs/3Vu8Zdf5tDhkfc8YjBJ2ff
25W56or+atGmMjm890gY4q2C7u5uLa4vzQUIC5aFu4uggA2au2nQpZjuchp1cGjt12SwqcPAY65M
g2TerIT3mR+9pf43e0l+mRIzvzCg4GbFHBHL7MHpbgPDudm6CYld+BTntdPj36xnJKkaGgYLGLOn
b5pvQzRvPumCxypRB6gLOVcptUjFoLn33/QUbdj8bqUP1oAqbj+7yJtrRL6I924ltf2IntNZmR13
BSCgIMt2niugUdnZJ2Kax6jpacDKPmZ/UcdGbzsbH/XXCti+pSFX53C/1ll4QEPBxD+8YtCOW6Oo
N0ZHZnURejtdA3EJ6qfU0D8BFI+4aa+OIKKaHG/0Ys0nzPVxxcAD2WbNWGLpt8jF3UuTKCOWStnr
SeZUQSW8w7Czv52Gb16jvoPESg4ineN2ZFarB54U6F887upctvLNhtnkmVwpE8gvEZnXsGmfAkaF
drU8Wg3jyYwdilb0dZZEq2uWzwG57vumLAlor8yNOUqg5ShGGNQ1m1LNBhEG8jDkXbhDp5+utJ8i
/XeFJgqDkXBrmct+UCwOZ1UesyoE+23xq4dBhcBjMF+Jpj+Ppf2jKYa3hnMzpYnuuWmTN+iyR4x9
x7r1z7SFb5qotKSuNyrxj9loPwG33eVC0pCVrz7liZO8p6nsDqVaqKxKNChGtCppZOLMHJ4Vrkli
KB/TSnzOAJdWbHcf0YE/O1Gw8d3pJ6n7TWZFR8Qt0RoFLSskYzharCKh6TALHLnL7eWKtOi7LPVG
MvHhfe9OEKiYODMhrJablxeOEEQP70jy0kPEp71jM04/ZRI9BHo/OLKGPWGCKo69A+N/gX20AzZq
rP0GuVCg5nzbwxrcGbYxwUX3jzrV5UPWQLTzvc9pKIMjNJR7SF640yLI7gI+zLomVxVMIPpwzyJN
yYJrUcFdW1s0JuvpU7npVWpUc9FyDA11VcLcJWBxEtA0a+KZfvG34EkxSB8xNZ9zw6xrUu2ukpIJ
ZDCTmVG+DLBh75rEmZ+a5B6fU4koyIAAlKDEmi1GYqe5r4meUkxYb8Av9nTIOCS+qqXB8NbMpP78
hwEKtpFrgbhzmwgXuPEyuez0a/sz74xHVdlvecCTkJcTgg9O24iIx4XkJmqBeLGCauOPTUoohveR
Rcz7JiDFyCoLRv2Ntw0CNLQsSJjWEYmFU3lte2lwkFF4xFiL28Vs1x0VZaxyqrQUqpa81dtajkil
aas9BrDIyBJImbxc8G97WErc4T159+Tan8EMJ3vbJOGX+Nd+gdQILmJbWB4pNcYxSXtakoGXr8Jp
hgVQnRfIAsc5HQ/hBA+ySiTQPbin6cKZHqVHyxXFbkS5AarKvSitoo05o5AGc+mvRmZI+8aPbldB
iTlyTnZAD5kPRFm+GZ3GYeGV6oMbtBQmt5OnwUri0N1Iz7Xhp1bNrjWdfVFqikrmexskkr/VM0t/
88ow+J6XxTinLGAtra2DZaCUk9ot2FDN/zjxyMIW49esCSVMx3battIpNi05achJRvMIUmjtVMI+
AJvM9mPLIMoLm3NkjA/IOvzAnRF12sy4DbHspRqMTVY58zYbSD3Ugtmka2kftby/nKser7Mi0wyd
4HCcTIODOoBWr+f2GGbiom3QBZl/c3D71on+6U0R8CWm8l/UYTJUk34yevPX8EJ3y9H+bSUDTlPG
6fakrB2JWbdgbkbIZxGk41USqNCLng+B6O7eA4MgJ8bBMyreHHkzBxujexxbLUZOnGedYALcy8CM
cTAf+wlssyCEZ9TtvcXY6eAv4Ysg9js3qmRnEdUYV+4Z3ft4l9O1RVAREqqVDNbjh7bZGnntAumV
xQKwYvOJdGhQ6S6LyZkCflV5INCb+zmhDh4zz48p/ULEkf4dwEhm0H337vvDt5nqJ6p/E6L+k7TB
6CtZbQcEsvCRGaZVY4keBStXbyckXSqkIE1yNr3hBVWNvufXfCScJqC6ATq56nWNQDYDJpVO5GRI
+jXeJ/SBI3OJyAL6pEyKw4lyycivoee8+AtbCI+somnw6vhrNtsfx1renSi9TzKg1T7cvdXkOF+M
J9CnK2BhN0VI6s5fFn/ME2xs1rjoWjbMfvfBAoyuSLNnr+LP2k/h64KKh6fcfggjFPKjuro3czti
wgwqvCQmcEp+lluCndf8snxoN0pAXUORFZXzsCbso12z3ryjckf5N9PUDwKskUzJ2Qr8N3YLn4OT
f+VoyVCuq1VhsjJ0Sl0fZ8v+9MLJ4Wlj6VvnWbAKlr7e+eP86EFWvjNIt9IE8s2CTC1hd3KTKb6O
jCt1Kyx+39kIwOkij7MssYZWxyIzMG/WL803krvbZZmAAFFOOeXTyFKkZ/4WY3wOXrjqhtidS5RM
ljzVmAcORX6bJUgOt9ybXcLMFvgAjbi6E7AMzqu7icE7wEWUOt6sLkIW4b6QNWqd0PzErqTu89LY
WMXkfgt2957qrm1YHsiymC/N4IMGZ6A/jnm+n/z+r1FPswlGF7FBmKC89P1/4yIbSqvwF6u0u7b9
/s3sywdV6I9anSeNCPFqjSYvBAqiSW56OzNPiR99e174qeaaTIWcJ5H9OqkjzEzxaGgX7353p6ZN
J2/KjNA94XX+nOyHJPOCuxro2crughjGxXeALI0dnE+/Ur1U/bn3UxTjAA+6BN+xUbuPbuKAjZ65
Z0jhsrmFa3vf0EgHo5V8OXO61hyDXDK3aYwvn/ASnGavu2t7Tn9lQ8RUrE52Y0jQ4iKhZdet/VuY
bGc6DzdmRQjMZWLnnhINWwxIHtgMIkINHf9qFW2F53zoXprKe+iarjr2ZFVdUnYKtOP5U+n0eoW4
2NgjTYeoXAYdq7R5Br4vnKPvVsWabe20zXL/5jeZ/zmkBZzIhPprltF+EIgudw69Y2xwL2WU5OQz
hij+yq8B5jCE8TBdmcRV3RBw2xCr1Aqs7T7P3BP+gQdyiHMIKrrczPbHXBH5cuP0Lr4M+Dizh3C4
QeTQvvutJL/K9Pdu4IUH6KpaBjdustWDvfF3ajKOBAY0cZ/jH8cGxZdCin01MXLzhPVNlIveTA2p
TnVE/FeSvdtlMF0wt9k1xg6azXlDfKX0r0XWPDQwdWPHTlBTlnLnR8hi56DzVj2M/hG0ABVz8JD5
eCosJ7i0TFyCDOMcN8MqTJ3m5Of1ferK7jyNZfFkq+mjxzc8NjasmbXOBWSaPACRB+V8nSMamNj5
gEnvzANBC6/jVF2tAJHrlL85A27RgoD0Mnksew1MJAm2tWdbO9fW90Za/0X0YlsGfLPtnqqcqByv
dtS+Hrv3kkC7DdvXs2MgGKIGsDfgccDmtfrRMkm7b++nTCx3ga7dOzFa5i7A/UVixZ5pJbuMCbfR
UAjrZu+I80mODyi84VFTQ+R1kuMqitQpdauX3pbPhdAEb4/NphLd8FDVDjXMkv54rse7gwBvN7sR
zG1aV8oJ2qAGJ+/dYGH8RWaMVMaad4M1iWuJcd6x2Cr5VYJZTfTZuclIR5YmUcV1ahd7oxCIjqr6
7v8/dL54mGiPdoHqbyFpRnlOR1OTL+SXp5IDbSAr8+zIaJMmRfIZ8C7mbvDkeVb6mFRGf3KX1N+w
wQX1VO6FXVn32MDkg7Fk+Kzo78U9EorwjQuXWSNJZlv65wmE6c1fpqN2Q04m1y4t9DG1jV8GdCZu
V10dRFZfDdkQ7Gyze44I89O2nX+nHU6VfHjwFU52PTg/UXAGDphwrVrykHwKVXzlpAnRzMqLH6Dh
8zz3VMwTbvrG/m2wRm97HyUdn194xaNlJ9b9f+ZtKWUPqNy4Wl1k3qDcOvbofLeWASGximRwsgeT
NMGpcbiM+2WTwcOL8yb5Iu60vhNz/RAZEbONsqlZfGIHVZ61DQnF2qYmYZPRyDqQXUWxpSrgpITF
igMvl1sTpgoW8SKektK6wI+PVkFSh1trBoanczO4i4Te4WDfdZO/C7gXflLMm+1S7Tu/lKjZk+6U
zFjkkQ7fserQezcPMMGRdEGgtRHFTY22QKZLggd26g4I7Dj48M3j6r8tAEM/ONhYJ0yrtne6tZPH
ZKJXHo3E/1mcZyT+647T4mT6eb9zepZ2wyCYfIVGB5bX/iZ7T7w3nsDbXiUm8OHlUxhdsAX/nBxn
l0OF13VbJAVChlsnGJnO2hUovW2LRTkL1jc3kiT+lf2RulsdlvLmZ2E+sgPnbeeGf13ADQ8eZISw
S7ZzwUlvp+leTPTX4+BdFMf15TbkWg9FQzdM070bOtt5MZsQkvDtH+lLoFAsxBQl5hytU8furnGp
mnKtCjSGhVfPDxY3xWaow7ibR/+saGhSqFFNPkDJqvHbparbmyw7X/JJ/5rz2V8QHA/20p/kPOCW
qpZzanvO3uVkgLIBhbtmDpfOvyiNnZMf+L+d9UjGUfPAJ30cbsA+pszFHrV+uy08GwwWLx1Hin1x
aqKaOvXDAF3FS5eZZynytRwIlAmmWscBmW27itIbWxm5kAMKZ1Zq1ZYEyHLrhTejUG1ezQwUfc5E
G8JGRnZ6DCv7Fu2q7ycZZbtsxFqxjFny0FvNlpC+bJcGOOMWvQIivVbouJ/6rrwOFgdIqaDrd5lx
B6L42vUp76Ov631tLu+i57TEBAG1iRgJr8w3Blld276+++8byZnC9C8QNHQIxtp0EJcsT4nD7KeT
ZG5h1eS84xjmpJrJ87W75bmd9FZHzG9zz5v3le6+RDq+ZtpQj5Khfpxb+7BunWvIInqfdh0cBBRE
Cwvel2aEABXytjAY8dqDhfXxwNagj6u2tY9GQB5jYPXBEcnfT8gYJxsT+4HFLbfIaBZbNLxyI7PM
pefp9onlqn0zoj0pM63isXCBThThDjeju7P/R9mZLTeOntn2VTp8D59/wNjR9gVnSpREak7dICSl
hHme8fRnoXyi25WuKPe5SUe6MpMUCfz4hr3XNl15zRSg9mfroa/bnKgPeYnKa8jB3Q92RR5ZKi7t
LV0driO9i5JFwGyFG1gxn2VFdI7HPFSQgepYtXn0pjkmzAyXY53NK6gI1r3hIJgfbPq60qbqZGSW
q7pEpkuVZRft1vcxI6BmWwEEeCpRy23lADDHju78InwBAzau5inTW4hEhH/wndVN8e1aqL3CRrXb
1A06SG17syzc63qI2lOJYAKRHYpJ5PjRoc7STZJ71TZO8yc3a/D6tw4QsRG3RuOuMyEJKp4QeygC
UC4l7vXNjNZ8Lav2O3Oq9G0U1XVpb3nWj6dJX2GebnYMgoNNFnnxGt6XsziZwqs5GJ4t5aOnaFqw
Rg2uETt2zFM+GcT3GQT/NqbzarusaMyqpopZfuuo5wEC1ksUNep6qO2F7PQZEtd20lGznhXP0QQq
VRgEW4O90HEG2yASxB4POd0JCkO3xSncX5ClHoMlHT2WxQu57eFG1/IeqctTo3BgWQpgtZifAoJV
FIHftymwU0veBY24CyC5+MJuVkwpU8A56c+8y6iHLYI1Sid/RtF6U7u4mISeNj1JV3tWq2u7nNqt
EyTbEdQPBpgWcWutT8V8qB3rGGKe3zo98BuPvMbumE0OJ6tkmtDMWbmrC7ILM/smdGEcwU//1k13
zPvh4vr+j86tyV/ryYWIhzdtkIlEHgfuu0UUoF6TxDoFDMVXuonyHXN818TNzlM8ANbAxnxAsFcv
MWb9BUfIT/5Qj/KQolujVF4xiuFdG3F0tI0PF7Y6GllUTJMIaA0RtjAtakwThF3bA3SuS1xSjBfD
hAwauzMAS1mPZjSTglbdZNXCQQAPhpDqLhyA/UxC4BaKEXzguFTHWYGZwZRLckVbEEvKlMIlkoKC
G7/iKDLCSpi+LqkTV5mAeM6SddOYaH6m7pbUDPg2FZr4CThGbfenkWcJpKA2BMfkz1dNrE9Qe0ly
8GNj0/N6lEdWt6l7qW+JyRF+eLGieH4RUHecHt+6ERXtpkQfXPUjsfAQq7c1d8o+zh7DOXcIh9Lh
uwoObTPgsqqV2nWO/dzHibgZu+5S8sUxAhpXXa8Ywg1Yqak35zsvJRqBRVhLjiakRIsEO/pts7kR
UtOcz5hYPaejIPPNlcMkl9YzlxCnvjDf2FdWZR+DIDs7JguDBp+YOzghCnR3Pusztnt1ioLx3M/L
vjEKrW1WgP8oaiGvsrkKV1ZjjfuOreu6KTBE8FixzwoFEfgc0l7GuPsKdhwXdOC1F93VdltscjX2
e68mEnSBWQ5IwwhGBDgxBCjvhg5tVNEyMea4lSwEUSfVNfq4aepHmHLIMpy2UsSxMb9wYGMfSoBj
a/zdJE13c7KPakVksMjz3Zjg2fQkAig8WkNVDTgIvTWNbP5ojsZ7lZlA+KlFEi/2To0cortlF6Xm
pLxf4jQMUjynyvfOucG6OGzd4H6ECA+X0zvA/b2IKWUdhIR6SHJS4zvBBqFl2xcNY7yNuFtHwFYs
H4R/9nqiTUGtN4c6tX/grCaeUvAzVVlLLG2/2DyY7rUY2mSH2V/WxiK7qYlUm0OFKAhJ69ja3kW2
PrE4cdXdOyabqdAG9htW8tpwMSfOPfafpk7dx6BBs44OMvF2QKOp1CrnNhnVE2OIdlV30Ajhml/F
ZoM5SJQfsV+Kk12gts+LbNykmW9sgrkMDkuoqkgvTX3J2rl8GP3iw4800tTuQzdvYZ8OkBhxI0l7
S29j3eV4Yo0+rI6uwLSle3Q0M/iUvizmKwafT/SR+VXq4/2KBc18+RrnqnyvM9rIoHy221g+UuD/
GIsA1F1hXauWtokZJggoSLCHwvSZ8XR1xU2PfSlhGGG7LQz8BgeF0WC8NhdgVpryxBya69ltrtom
U89ZNbBYtIb+UmbiWzk+D3Uh3+a6Yn07hpgBK2trZ1rvDEsne2LpMJzKEuCFNTF3l0F2rOPzbJGz
OOJjiSOcp439LGDN6tqnV3aBiuXmSzlgTBgzUAcSsgkzDLELeQTTXp2k5x8GjR4gCsMNrGjKYh4v
dNqE7LZk2eF5iJkfLW7kJ6UYB+T5bGwIbmWwEKxhlN4Eec1T2FhsPQY8FIhgqyJ51HlxNmspj1Vt
c+4F1sGNAFC002Btu+u56SdS+TTEwMo9K86zlDnVVHc/5s7Z1hNrCfQo6Ur65asJJXBV7NCGHMna
mVao594xeYpVKPFSZtGrNwoOMAOmli1IqS+QZqWVDk4D7bMYsk0g0cXVMTJGl5yRHvwf0yCmH114
MhoX87MZF1shH2dl8SwqP9yM80vCs6DstafjlKlLhJZ5U1a22prUEgwaVjP619vSrs+OmPArKhTp
k9Vd5V1gUaOEmNOc6SEvKC1Ivd5aMfXXxA18NaU06VXYYpeJW0yjCUNPN4VOQdVAA5JCVoEyHpse
wgHN5Dluq8uUWC3k+XVVs1COEKML8y0pOPftKjy7c97v8KCz+NEjMrcBsWUyffepSXK7xWfmNMPB
iqMb17mXWepBiGpXbo7/p5iVeTdE4O8rOBQVTvlIKSjjQY14k2h1Bt7ldWsUcicUg9gxsNZx4DEb
nNmozG5Q7OLMYjLFivmqaBeobAE5Y4JOcayiIuEZp26NwvimCey2eJsmjhzUHqNymbIowrplSonI
qoD4z5BGWVnYVyq/pzhHR906ILncKdVv2vIeO6edjkVE3kLalqBUTAilrBz2snysyItc4/HHIdfF
/dbGdb1qsEju0Qt9qc7FEEJHovquvvVC/9tZTqqIxvLaLvKH3pHA4jugbmlfq6e+c/2NwDO0omfE
eNl14ykuKxYrPrwaoo14uHvhAybzea0DzMlliUnCofDZaGKfD3gOyJWbAkQIE0pEWhPNRmlINkNO
BnEx+nuliPwbayTkNbiWtW/WzpUu53cO6OIUdPzi2gkI4JhOKJ/otl1/voYZ42/LghjZrh8li2cY
AYw+CB4fGF/qtGzu0gjtRNWG+WFiIXgZK2VcfLGERZiIU9DdkA3Zyq2JNO6aQJOYbHiWaeFIUoRH
yAoy0JVduS7BNsQLSMC3YcX5l536KIR9IDHBS8d7i6ViEk3kDcZMtJeZffQzavDC719FBWfZnBjG
MtrGYcAWe7bsZOsrG9jv+BKNwKoUrdtKVO4jca0Qm9tjyU7F0sVdV52TFpkf0Ur32YRUJvAppEvx
KuRwqRlv3FoeQ40OlMqK3JpTMtYfbgEWhypyIu6AG5kqSEVbu4JqACh2AO+wdLkebziIAC54Xr1u
QuvZq+AymHW1mw0aE6vlF9zQSBSYX7PFF8gXoc/6Tb/DVXPMmnCTTfVBa3FdifgTbEFyFcgvOiEy
J1MuJVnrbWCS0SZjZqhDQhEDRGTtJ/rsOa+ClE/SPpGb2FgJsij61nb8rWry6wC0IS8z7Nu0R1oO
J/cy2G9THVxjK9imiIKSoo6Ofi3hodar1MlOKSQNPHD+lYizcw64h01ZT2lI6mc0LQ5qm++vSb0d
I3Tcf/RJsb4kRwzrX2oeMXLX3mMwW+yI2obKC0hdF39Lo31dzJRgfTT7HOuiigckV0yO6u41b7MP
fGgfoih+knTw0Ef2xxDJO1TdUOA4vyhL2mB0N8ZofBHw06xuTZk1CDKv+rY9E76Om55/K+tZfmhy
YCZFhaSb4NvQNBVsL5aSEihJ8FAAQyy99lGAG2R6fkRSfaPmharBvxp79CF6oJmmciR5Ckmg0Xj4
kYMHq1E3hGlPu45afwOg4WLOD7nw9nGk1YrROxdsQrQ1deBvP6JY3kqQNNt0oiofuZQm/zGiLSHp
41XMLBBD2gtonI8UzhjQAn2pipHqzM+/7Ph5ZiO7IvqQNar5GMNrS0k1K00++V6jPPSbV5zJt8v/
ev2943D8m+qaGtk/FD1mvXTBVcrA+uCZ2bndgLSEgNAiaEyOenkrqnA8ujOqdM6sbU2ze8Buj/B1
Fp9VM2H2mfj2SnHsXblsp/zdMLL5atAztOZnMnfn3wwHztmI7NexSlFbD+/4zm5I4hnXk4wfGu0+
A/y7nbEQKnbTnVfcpeXwVk7TTRIhMhamefAKFDSWUidCrIFGpO/Q558mhN7W3H4V8XBtW5kDnEv7
a0F61j9w9v/nc/zP4IsJecr5lzd//y9+/0lOfR0FYfvLb//+SLp7kf3X8nf++8/8/m/8/Sb6hAVR
fLd/+qf2X8Xte/bV/PqHfvcv8+r/791t3tv33/1m+1t8wqX7qqf7r6ZL29/eBT/H8if/t//xP77+
VyEMNtb6v/xJCMPLV9P+x+orD97T30Uw/OPv/SOCwRN/Fbbp2abiO9E8GgljGfh7f/uLa/3VVZ4i
Z9J2PEodXiov6jb821+U81elhSM84ViecpDg/E8Cg/yrZQqpXEc4rmuxxf3/SWCQvyYw2J4LwNT2
NGsIx7HtJUnmnxIYHNMIYP7YLkSw+Afi7BvHFI+IQg5Ixt+Mxl9hQSjWihaHuPjVWDwUCGX/6SP7
o7AE8UtsDO+BzaUyHccVJNaYy3//p/cQqxHrvvA4LxX439Lyvh1H3JCWB7C8JinS++zJUl5KiEXn
bO+aZweeIgiWHoZcTOhrXrmHSVtbQ7l6285Iw6JgoJEGvbtGnAHtw2WlXgmCuqRzN5XptwXflntn
OrQaiGXdTgcXNMimZJNeIZRkpUUSXZ0dcgkuWkLpWM81v6C51GC7tcrHLcMiXoZ9XV1gajN0MO+4
nc9oHSPICi3vCBWxE20G0/j48w9M/ppPtHxgisbIBNKkPMv5JVtiEQCZ8ZS5e8s3H+f+GrkXhBBx
EIuWssjNw0SW+doagiWkxV8ZMAq3tPQMkyygQMsDWIDBasv0ehDR2795c/IPvk28L2SOKJtED+uX
N5e4le3Ty7t7V3QGukuAwkSbuir8lIP7aBE7u7jUFvoikxSHt2gExuOfv4dfc4iWz4cPiOkvMiui
SuzfX1A4kXuYaLG714WFfHp4Gcm/XfW1eDHr5DxAAV1FgmDKLsnWf/7Kf/DNWJonHhezxTT219up
VijTxtj1iJJDWCIYfBnN+IL+Hoge6W1rLtDVn7/ikkX1jwP7+PNvf3FMflaP08DzCHzi9lW/3Dzw
JGU1WD4c+TAD0ZEQR85a477Pos8/f6E/+FAh6dkUlcvWlryI33+oWNT5pJe71HHTzxzifWbE3y1X
H0vhn4nOMYvLo6nu/vxV5R8cDp60l3NTs360xC8vO3ZmUbBUc/ZG5nxKRGop+WnBVD550noFGnGT
adgbi3YExsfhz1/c4Zj9lw9XSVdrkzPS1O4vp2MkXXMmgtLZmyEpMwY2QGh1CKkU1UWDk+dqaLA6
q42TeiYK1kgcJrAHCKROonmKInqYLnGh8poPsZHMmzAZX3om1aDyC7X/7c9XqcoQXbN2jxO3RqC3
Mo0O9B5dwdYzj1I21T7u3XoderrAzLaubciZnWFiqu4j0qPRKqMUGV4WMgIze/PDycpbg0T4HSFa
yNwlIuFJakjmfnHNyPlEvumCccCChya844CQ+uizw0ILQhypEHi9xuyjSPWSspf2m6maz6McYc00
CqrrXGPERRhEX52vYz1Dro44LAv0ZUG5pARobukQXgvg7XLbKEdubUu+uiOKutQc6ZAKmf6b70n/
wZnjWZ7Nw5Sp+r/edkMeqQFdPlh9O/mm+iZvs7I4na3rbCQcUrG97ewf7pS8kePwjUR4P+K5N2E6
T5AdOy89FUV5Vhnj+tGWu5bNsTcEzNK/VBB9V8hsUdijBkEHUPkDUSMRskF6TCYI5m0J04SIyPz8
5xffH175Hs9305OOsIA//f6Gq2N0GhZchP3M7FrG/pqIF2AQoFnJMLr16lU0+Rz3pgTSra3Nn7/6
8o///ljxhKDw4EBiO/MvVz5ApGZg1unuzaJ6dArqVy85V6X9WBfZm52Lm7AMmn9zeHKO/JqaREaV
UAIaMQMt7dj6l5O7AqxsOCh19oxbEGlkzU0e9XDdlh19lb3V3vDSgDRFxoYqNYllRaqEEx2UHrYQ
S25FEEPtCYmAn5hL6S64kYxEcYAJAx5OPFWLJ45Hs+2KlQYTTO2NqNxFmlc6TCHHnhgmEyfGMJVY
U2zrlmkpnlk75BVzfRUk+WPbkAnTo50WPoKCsmNR2QZM0QUxF101ONTfiy05/pEJBvclQUl+iRzY
th7nGQpjF31nPeG/ZkgXH9f9PeLQFf7hHi7x+DJXWDCq5t5uvc+ob/dNKj5jtD7S2FlGvgM6sicJ
EacIQg0cJcfWLJq90C39WnoANbhPveIVgsC2Y6q9MjN0giW5NK5tnZaqR2KwkGS67MwBob09wONy
FIN+l4dGw+ZYRONHais8mm55yjFl0LXTm1HlXKrBflkqmbpkBV7X6RtxfTzDPcDjZfCiBprZSGS3
aTkKdn/vRcP/ASDqrSiNjyDp7+sBVLLVH8eZIBU9fvXInRDVy57sTYtCqraHFX59fOoJMSGMFbJT
RuzOCnE0wSthRsjKGO8mIot6wbrd3/gm2v+mfyE6Fjo3qVltXnyzFanWUGi/M38JEAa8PeYPaXto
e75PK80+AX08eKTdNHJGBz+N93bBq7FPZRjICFW25DVpM33uLC6ttL0ZFAEWw5R+z33+AlBsryOA
bqV3q70cwEY0njqrlpuGudI6j6q9H00K3Yr76I+cJ8reDEmHeQDH+FTTlKPHFeshNV6TOEBjzQFS
Jby+WXMpoVrcK0G+Rxg477KqOlZEfNVu3H5gedhxMKOt90W/jks66OFxbNoLocQo1SRiRIKYV/lC
ia81hj7fedSmIrEv8NjzD8knoc/PLFPhaZloAVrYFZpYGy5A/kabdnzH00+DCXbZdFfBaG9GmKiw
MpH0M1AAf1yaa7yneIQq7xxMuITnodix5mCqqtDADmzRvIBbAdfkgNCr5otyExrSxn7hII22gIeT
DU33jTxZPRtqlMIbLyFkW1jmVwheYyUtnhsRc5SV6okA6tC4D3b8I+G5tXh+ggM2gAOGMdLeLcYl
LvsUZrmrlOEoRu/gablipEvobEPMQ+Q4L8WACrfskNj6HbCB1MiuiYnxtrAD+63lV5uotPVB0Lhh
pW9fhLQYCi7o4yAhrxvhWdMbJKrIiDmoQYIHILVVTd7ZGvvMT6B/5dqjaoGMtkgEy+TaiMeNWswB
IfmrKA94onKCrxLHc7EDU4ajFo2xwSUPQ2V+4Kw1ocD6E+rwfic7KL459lijJr27ttwv9CkY4mld
iIQmUpa7Kc24c2REuhR6rkPlcwFTaoas3gdueYsbqSzPdkuV35nIz/VC9kOKf5COuatCkG4yktEh
iJoKMcPaJF1SdAQ945Vk12uUz9GiA4BoZKCsq87Crdi2UuFlXMhhPrwkKvr0u/KcpXxEicjOfYMQ
iIjkzdKiDWxV/RZhXH0M2DXv05xxdb8kukr4IpadD5uS+Fol0KUy2x424dAegEu8ZElD1vMY1Vve
xpIfoMqSZmt5tqIX4gDK6WTSrLy2uSFtv7oeM/lad6lBIIvxUZZ8MylEhE3hDWiStcVfGF46xGJr
dNuLTjfZje3ExCkGjzdk7a6q5Q3JXwFC+Pp5ZH8D7augUZhe9MitmLOWXhE9usdfQVwp2cBlUIBD
4yZZobS2t2XP922WoOWT4turOwtebrsAN8iyEnYJbG0iE85r0te65pniOzMssSl/s1lJCospnzIz
2NZ9cssFc59lkdwUQBUaER1yl1Ax8F+PRtBc8pJybVhOqYZfAsK2kLXGn0g8cRl5DYVNj+kx/SxR
Pa6GsYQl1BE/slwkPJgwi/omyhVx8Etz3wksZZG9V7D/V0h63I0q4gttEqr7YIrwX+pbK2E/b1YL
E/1k4kBZe8CazFvyyM62z8PWp8ii+ME7UI0boQXQlu6okvrOtovVGOO9iThNOyjTybK6F7PzjJHk
0hNGhELoTgxS3pQK7CqD2vpY9EW1CoqOBPRxejBSTgdZljhFA6tZgyTFSjTKl7zA391H2U8UFvcm
DsBJhz/yOK0PEQQYFQe0V4AJAOgX7zlSq1Xbupz/fnMVFdO97kGLaZmdKSluZqf/ZK+LXnmUN2ow
XkSCgTGwSTPT9wa4UObyPDIHVb3LYH7IDDjG4xRH2yA4uTkfKnbvMzCzdAULDST25HGUxsSkR1yW
fJu7oeUpBDS7Ibx85RftTVsEG7zdb13CEfLbIxYtFRuBauYLrGb0wcitdZofmhQks12CdSe4xMjR
VAsj5sw3EaPk4V3iEZ6equGY9C6VznKiO4YPP0RyicGVwfatjT1kK0oIA5f6bPTkqCQLt4fNemh7
136SwhO/LQT8lQrnjPQmDKkEjeSlV5+mod38o4LpeaMleKr1PPLDmEV91YvywYR8sbGm4XqWzWuM
d4utJj+HpR9SH4otAjyEmHMRkpnW3RWGvJ6zBq3QHCDHK1Eg6JEwdJN/uiv8L9HKe9+NvwONpKTE
GbFyy/alZ01W2eYd7JtTmPDvRVGPA5ptB1ZU+htNZhnVTPZQF8YJy9x7wPDszCv6QwSNVosNqZrZ
vjfkwOWlNh5D/FVvR0+lPWMdbctwr9agyctbt9QvABorMIHoUEg8gpgRZPddoB5bYlE2SUQ0itM4
R6csxFm3Mt9STgV77LnF0YhkuJlh4q4yd/zo6wr9iiRqPsuHKzRo1V7WS85MkryUPbMrIydQyw6H
tZTTkpaC6VCRFUT04FuJHjYedkYxPVs9NeNvwzWR8rhvTCDXKEW5zYZ2jzvqjp6NTCDDuq6K/JVN
UkzwR3mbmi/YffyrNmM7B3uGtlGgLGvAjCT0fvNY3aKlDY9mfAWl+WGWoeKDwNxhqvhIy0xcuHKB
c8ZqndbM86OxvVOMkHNkXAibm3nTUjfviBrfadmj961EewVWlbhrWDu0SxzmCeUt+yRiMo6RC6PF
Z/eD5sFVe8P2UmqvUm+pNLeOmf5k1eytDLy7ezT1e7vqXhLmuwa3UaxHHIE+AcX5mTtu7+Vtt6uT
YT8IZyd9eWaxC/i8CL4Ml4C8yVntGKyg9E6Mq7CczomJ3wF8J+JGY4NgT28bD5/tGO2oWvpjkJKw
7QXWxlQSFk8GecPEA94MCnzH2F6wDpxDPbWUruy+S+tl1vN1aekvP1rGhDekDwH6stBI+F5znqhs
EC9z+CtUcszkPRiea2Ac0R7vD/E1wcYC6rkyfO/BpH7Cl88jPiDsksz09s6qKJZiTnBluGylUV42
3w3d1EbmtHYFXBDUirpdBRooYDWNF9KWgDGFJ13HPeAhjfgJ0caAOYHYALJyYpJymmAkGkOn6HOf
a9QdN4VRJevWw+yel85WDTeuDA9Ny9UozNLf1XKLYGrcCpI6NkVlHozYerZprNf4IZ8iunPTnT7m
2Kamk2TouH3JptsaTt0gvgb7sbU1gVyReWuyZgbKtUHIjrc6QSmWp2SAaZK5yvziD16Alyv8gP0T
bkTjXXsOBP/cpJ1GtXLSyBLawDjrklgNJO7E8qL9sG31LAo6D9RHWzVHqELC5wTJN6DzpcvunuG9
9huWSKCSCVFiY/WbxALdMtzbaz+QOcoFkl9gadzAhcl/uiNGwIzwFtlXx1zFl6E06hUUM1xj8uBj
7UNsYV6X7XFwwKZrXQyUp2zcbQSEjZ/APjEeJ8zRtMRg2KzK2Xil+lktYDOgZ6eeAxJHle7XbQUN
b7BOTKvsVY0nWVXFMeWRQon9AAyGaI7Qv6Czexyia8fvGWc3D2Wluq10Y7kdurch0BiFc2eHRxDY
FD7sCdX94PbrsIAbDxHDWXcuK7yKfAKjPoURetshv3fdpUpqZ4orK3yXxXL1eHjY/TJ+oCHYguQg
mAPoGY4oDq0OB/OiIPJaf3HPk5Diarh/usnleiQ3VY2Bgn0GUXKBVtgqQrOCHw6sfM1mK8q2/aD7
jfKKxz4YH0zpXiy221sLSl5QdWsjRZOn0A0gEqIsg0kUrwM0w15wwYT5EPPRLFZ9aqyT7ttXqzcB
ykc07FkV46SM7V1eD0QXBv0XwlHcUgYlDjFYCv8HsSGBZgxPQgLYg/CpI9twWFpWb5wvOVFZdcJW
OlXOTSXATPtWAywo2AsfgTJ+LpPhW2QOFVL3YOO0Mzz2lJgnObxO3YHgtSK2wl1NutIKwTRmLUUB
Qp3pS0zHbKSW/1Az4tuMuSt3MnPuU2i4ezg3cODwkKzCRTbGeAANrnGYozuWwx327+AIegG+GX1O
wgQgJmcepFt7MQgcdkaSGokv5CBhRFFfU4tg9jHo8FUz/Sxbn2Iq7tCRRMsIA6TQdkDtmHPORT6U
89YUJPO13d6Y55G7YTj1BsIYbHhoDH6aBcIWpFSvDhyBZAqvSbrDggj6f6Iuz1EkSxgqJSSBfgxP
Ii5/+BDu9dzfCgYNq8xBJb9E8zGBfB4Bo628jMtKJYG/HsbnmlQo3xA7PyK7JZu+zBFjTmYwF1zg
AGb+k2XPXvfycXRCbEsNgGTH+KjCYZ/ZHTltxdqMGU2akR1tsO/hZwY12jfhgzf7d6Dmd3UtcPEx
8eD7TugYvX061uhq4ipfKTS/fEY6rkmp4naNSvKM4KLaHpHOI7aC6sb2Z7GSIY196URnkw1R66P4
GHL6o2Q62JgrN/XAaTDJnh8CtXru2eu6Q/0UTd8+/Hov0T2Ohs4GE5Fe0S1jVZIGuyjMNdua2UCr
RlBGaVwcxpCtX43jYpAobUKuQj2i/+666SZd7E18JSTT1BbBRAnba0cduV9eslKlB+qAizNveLgj
NxtYE1QwJUMTTJcKeFaaZFuSpEqG6qrkMRG00JamCuMPDvpmuAQ4b32X9XM3VUfI0HcQrRljtncx
mJPAi18RAT7JkBC49lC647kNEfM0IcVgZ2JawqPhcPmYiOjaAlOrUy7i306uHVO+D/GACy5ImYZN
2advzYdC82jPxvGzC4svkgmZcJg8drtPdgerJfmKuXP9WWGdaLmJSfeAllLMPcM32zwMFj15KDO0
dGm8AVYpGWl0MeknsJ6cOvtwaCTsAssRfuwvSBgRKYLUYKGihpxBF4gFDOY2ADPMtLlpzHiPp9mn
iIxxXzvitc28e3cW7hqAFh2F72xKRHwbi3DFIlYg1B2SiAe7fNHlD5YNuKwVnDaZB58x2UVo6gQh
5j49RDiQdxtsmXiiQASuLBRTJjj0FNDW1QgAgy+Q77qyPA/hnfnZ1ZxM9tjcRl6KayLx0BDZeM0i
wkvhpB+bJrvzzGnNExIhrEEKh4MLEMWFitpLLA1QpoiEQqd98z4n/4EPa95DYtuAhPvs7mU6M0EK
ON/r3MSBkbymJuCTJkF1ibmPbm/wgPTq/NZr8zMeAlSRXn8KavNSWbdF/iRy2MSLbDkz4Ev0gcvD
tto4suIjIVuGdxQxkyzmV5yjFx3O5lYTIxjNxR51IYlsPV6hUb2rRtjrPMmPk4NQ2y+agzMhvw2J
5ogzZa87JJZdXmEBTbxL1funSvT1Srf+pffqflWmOsd+GL2mjMb2fo07uBXiJSbn3Uc2NTBZMNgg
sca86VUyXfEMwZurEfS6RU8pucSKgK/xvZLGucGTjDPoWNwHhb4xUHdRQKXJOkict6iOkJ7m3qM7
FtZpKHhixZM4qO0oeAhilDB2dsMrtpJ6lqX0foaEeE2uaUKZER5hkZQrwxgvpI7ZcL9JhI1QZY3p
Y8Vw8uLx0p01GCQgFeWe6eg6pSTam2kebny4Jymz0XUpucsGlyfmiHB0O8WyXKF8J+aDU4aZbwCu
zHdb85jgOheVv2eFJa471K4bGYZAMMb0KezOcQhgzegy4I4z1maYxxXNCJ5jewTXzhK43EjhfjuL
7lsjfGpK91MZwfjc5jFBxxzzW5fJI/6plpVVQCxmbJJHyxwGDxPGbODzb5kGNhnTLGeGmk9qLMBP
miyI/QB9V+wCg+tIY0r92b/OhThZTjddU9e7xwZmIvbYd1ZBBysv3acKPb8UIWEywo2Ik9LDsSpc
TvjZCA4uaVTAZPZTZqJbEc6RRoK5QsCoNp5IDk/ht28GGbiPnu+8BQLU5mggdQeTpTc00XqVIoo4
dKP+GY2Uu422bsAV3Rq3SW+Uh1n0P6OhhnLouD550ndk6d72WRZiM1VcG41P2h2NLo1gdjBrCE2c
wzSqefTJ98hkM30RPk621irtFTY1kt/RpXmB+tmw9RjMaZOEPQ49Pp1kJL3JbLa1Jj88MJx1VogJ
dagA76oVLPdr2WPbJ3xli70WFWb7pIK6vnJGEBg2OQMrPr6lhN7X6JBWVUMYlkOzQETr/dygJXc9
MteN2KHOde5/Kwjmtn8UCMevuG6+7RmRnVGzdWBuxcIg65jCWLssYRKXkqWzMpv2pBLUVAAJj14o
7rU3H4YsDLa+aeHlwLxVEfa+Cmp9nyfWm2T1dQj0u0nsRQ9lE9195m9FnvXrkTF/Lf01bnnaGln8
6OyWnINkm/sSVlCTnAanflVu+xQLrCtDlG14lLyOHgdSMzKQ9f0cxHxbVFuzDXi6oh22HPadOeaA
reIBwrz0Iexo1hHVTTwujyNeJxLWunsCQ0emxsnLCGFwO9nAGcPcOFBqViNwm2nusTBQoA72DQtA
Fhm+sZu1CXbXCa4ZeZ9sbgd8bjgdu8T6Gqbg0U6oZpzoHkMUwpIyyjcNYLs0g37a1oykww+W6TuU
2QbxWhpgQMvsCzVDsu3S+GFImfc5cwLUO85/pH7y0xeRAb4PmLET5f+Xo/NYjtuIougXoaoRGg1s
J2cOc9igKEpEzqmBr/eBNyq7bMviDND9wr3nXmucIxbesomK8EBsHcTdRqZrVpfftWpfTUs4a8sR
R2bQUBwgz0yNO+2lDhMMzUjgvC8tH7KaaoPPfhMR9FY73etMhBOhX9URWdDG1mTuGIZHweFIxJ7Y
bclD+xc3vHAmg1aUuBRobcfPXSbuumK2t2vEdMfHDX5tJvADQxjQQPrYjPN3dOk4PO/Zj8cHkVX3
VoT9LitJV0u9AYvzErrWxy7YQbs9BZ1NuC0JbMFMsq6F8df2sPIl4HNQUxOUw7sWtIjR4/AeRd64
b3Eir3g5frJJY0SkhJpq2F59S1hTl/cnLQEXQbd9z81tBsuOn7D5hSW2E62BO8b7kwKhxinEW020
JDnenvPHYWKyBq7Nc05gRKxSflrquYldS0/VKz3rfc71jHNFdmurzm8WXvvZG/TOFsxXfVl99FQA
+HlgjqOqH4nRhKM1MNeSSw2qMX6HuakZjQbvTYIivon57dxk/jTSdiZE0fVQFINCEeaF7/Fuo6dk
zhj5Z8+36rVBqu1eNwGZknoZoXPF6pDUNuy6zLQ+smff8kPQnd2LGrJXLt4/0nH0KbU5Aj3ocato
Sf0Ix8XdL0zeHE5vYg4XfYG45pV+FXWFQCqjdEhT7DUWGKqMUrBxdH+oQ5KfEyw/MnkBn+d8DGJe
HAzxinADIL1t9mUJ+w+rGs16J8FF5odvVWE++9imm8jtNxZM5gQk6M7AMs44vNib0nkZW8faKevX
94fXShl61RGkO2uJCDmo4m3du7+JY3Yru/DVxkyLr9FJJVOAbKtyFqNRL9W+zLgw0NWzdtvSebKc
a3F0JVPB7BQMXTOzap0CHBfIvUE0nIi6oztNhVpBARVbc26XQmNA7AG1LZ3K++BqToyxj9mMN89W
hhs3YkwRZ4x50T6cMmhdZIcNK3Snav/jUCTvaF9BGAi5UmL8YDZP5kB8km6AVn30r3izjyBRmZG4
dGh+V9t7Ubc/AHsZSKuENAyOFggIi8XDI2rIu7aY/dFrp9O1QHzO9cPYeK7fA87AvccwqTFwx5rT
zq1RG5s94xRS+5IdZTmssPYvLE2YW6IVu5RexFTEPLURCRKo29ctWvU1ZNwR0lOVDX9kFD8Cr8k3
jM3RF7PyzgIrvZqpdevyONljUF6ltfWS+szzlnn7LcxmRuLLxyoFsTah/7ct0Xzn7os7DjvQJTXz
yfTdiKbp2JoFIcludvSbx34x/ae4SOBRu5yvdshF2kPLJn84GvkOx2A8DkNuUYoPv0VV8DVGOY8p
+Vw8iuWr47G0xjQ8S3vYMaSYNm2bwozreGqbVNAnu/V7YcufqdfvdUgcY90XbyHac+wS+QMXc4ow
PgA4QWcZKfJiO+A668rFUdw1+XVYrr4E90qTyx8sDOl2dEiKLh5Ni5YCxyAdX2E3m3rCZGyz4SGQ
MALX1SVBwVx5fmoLBoYuEhdzauYDMDJnLWY4Y2io9rgkgYjQYTREmeQR1Bh/cF6khOcyq2aLce8N
o++mSDw4t4KkYiBMynBYIBCkxmrfDtovUAp/Kab6tU6Ht8Cc3mg7vSEHBZp4OJItL1yPTvJtgpYl
3O3dAXlENS8fDCc65WRh5lQYec0pOZccLkNUYQScHyatj6PZEsmm4g+QW6SCwZ+tEWiaRXbsowIa
C1MPB2D2jgWOz9S8JjC8nkns6soX/Ap8DNb8GoTWgxfgz3Ey5w8GDwDFYrGXlCw2FZ0mD8V98qsv
YEHb0Ovf3ZBHu/DACc3uXrfiNM0GRj4p1spVH0HfrDubTUCJFFrY1gXEGnQ0G6Re4v+Nxh6L88Kf
J7MZehXhVz4efDYDNUoHFa8zw3nNSmaAbUVdTcwdu4Ci/hBdsalsFJ5yYqheGN6XCMZN005feTZ+
cdmib0DOEeP9R4Xj0Xtmyd886K+EnOy0KQ8oCh4Ke/6qB2y6rp2f8KRRO2DJAkp2a3zUcrRxzjY3
2rMuBLc8go1NP/FvV0mB9616hhiEt7VCXAk4usHUPfJjdMV5CrAr15RodYJswYthL7YsIpUlxsMi
/AulNLCnhzbBOY9hOwF9a0pa0Xj6FuED0NFmDaLeqA3naCSXAY3AaqjJ5ujz34GP5GgWiOtTdLlU
c961hmPAziVDUoWinalT467MLPpxEwvVQ8NdUfTuKpP1Faw0RC0A+eHQ4TWa1cSDwfYyEsWrFJyf
LWhWqJ35P9eFt6Jg0zXY+8Dzsc/sCm6TmXnumg0Mm7Cu/+s03kk5NeAaMIB6hlCe8lcrkWtzFdCx
I7dY615dmoQlTVlzbVdUV+lgPpmFurkRV3jvo7W3HqsEbgN7PEkiVdQljyxz5ArE01dbklCpGhOb
dM23HwePUcVA1rl1JFdb8kVL951l0ED6Mv64gCXdGm/qsCapp+1TffIsfQ4BIq7za5YSGNmzLt0G
uI4nFCertuMFCcjtgvD3BxPioYlQ/vgYbZkQvo7UTFcE/cXM9y3xBBVJSQKM85i25EL1+nOKiJgv
h/buTozApWRqmgb5ni2ge4gb42YHZDJF8PxgkBi1r4heWHzu0S8En3iTwrKahR9hhH6xxnw8KTKW
V0j0OMecdTCITY41zZFOtCIGdMtkjei58bUQMuUMoti29LMQ2dl3hwdzpExtIGEaLTaeVB5i9y2r
u2E9NEw/QPGsg2Wh1ZAhXwi32NUGCiUUSBnRSGmzjd15hUsyWWdZzLsnEthc3Sj3MFQ8qDUbOtLX
KCC3A5Y6122lqEPTjBVQu2lnXEmEvAAqGOxp3/bl1QaQi7Wr/qfGhHqyt8NVoogGmSsCzfP55pbN
zeoHloEMebqaaz9q8l1bG/3WI6uDbNnwWACEThcQrMUgBxosNtQkfBGj7AiZHt7qRMHrMax4AxP9
buu92TXnJg23Y1r/kI7WHL3AX7D742sqRoQ1DU2Prw7KKo9Qiy4pGZU0et0Sa07KM5Emb6oNH8MA
CadNEEDaeR2XELr3MGXFXti/AJF4NOfpGW3vP0R+NgdD5W07PTKtr14LdiO71I6/pxETdgHaA7r5
C5wF3sWUnV2vkX0nfv4191xFbhy8BSHj5FKcLamfY5XMe0y9B8PycU2bE7oRkAdrGFZuLstDXJ2S
wH1zEfbkE0cX6Pu5cRhdQ6tgAT5luxikQNirh8a03jJCLgiM5apJA5uY7UQyl/VjyPB9QMI0cwEg
FSAY6hLZEPlb+EgJuAzWts3zpyhmVmWVeSvoHQOvieR5NNrnlBk3s9dlVzA/ZRYrB3LiLljALeQ1
al0MnrMZ2dpufMvYOV10s1p+X1vhLU4KtBlmj9qNJz71iJ40DfVbpKgrYyzKzjSIXQODl0Yh5jfz
SH/OUZElThPtuV6eCjusGcMoSHz82Ud3UxKFB9edh3Ygvr5M1BbBOxn24RP8pHclF/zsaLL1JcZ9
DYeGeahT+VTeZz+J6lMfQv0Yp4ksejXsCtFe2G6JGyPPM0oT2pMU8pEb9vffpvB5+Eh0CHW5RR46
rVQzQcRj+pewUN80AZfY6JqLQRnVruJxZwyJaqIqIRQTj7dmeoYiKAeDxcDtw2eZDCj6Arvqb5Or
9Kzs787R+6CLHlVfPNpc3bKGX1pwTlo1qA0Y4ttc5ZpBNnmoGelVbAwIh+ncaT04fbmp5+CtlC3J
Zah9hcPUFiPCby7bfTXl905Hr7oFRGZLr94U9TXtW+KvbeBmG1Gce5Qsa29uCN/VBHukHlewA/CX
scaZEe2vmMNo67bWjdJrb2CHXXHBxuDpoqvM4e3Wc0USCZsj9SH9ASQ/StRRsGetqtPUneYsx6rK
pwnU+DsWmo0MIZKtSCTrmuneC/OpCpuXMGevGRvDOWHOParh3MgK/KNYakNO4wzUJdvjiXlcAMJ8
E0bwB6WxGwOYc7qOeWYKiDJIC5/nCXZkb5AZVqIkCaruXuXNIxDe9z709/nMpWKT88XXVWw903yY
gQHnGdlWnXTvmhHPinnjygoWQdAotlmICsEaAsJRXZYu9mw3iLVPmIWZUaQm4jc5eixeUuwCJGEW
nk89BlU1qhiKZSNmROaRZ8Rbf9XY8NlFul0PVfjUwErEYWf4OyP7ZJDFlrK9Jrb8TjM2WWZtFseO
TbcZp/KcucW/sCrOdKnfgVddy8TfmAmFgcWVq0DpZ1782UX+UdevIzkkSiyh47LYZwJGNAZ9pG17
9BHkNnXdu0TiRBCm82vmxm0Wzrei0HaSu4hEdwbw+Ks5D9edLn56+4/HUHvjNTaC6IgkVBgKWz06
NH0iJjCYXhq3oProk/x7cg7gHtAS2WpVD/lIxwPgU5h7OkbQdY9TQ2Ncgk8qIeKgZFefE1DVPfLD
cDMTcbqTVnYcM7iQXBnfWUL56Al0FMrVzGkeXby5J/PZZW7J5pzacexJ45udtWys8MWqYxDPhn+P
Wa5iHWRomICFwFLOFJFFKrLCnZ5dtar8tzQf/hgdzHM+xvMAw2tL6NmdUyzj9HPeNPvHY5gwnLfo
r5Ow70/1FGxdu34H8ogj0J/fnaz6tLqRJzZc6Lq8TklHkd+CRyLD5MiHauBAXjxGXkuPRhKP1bJ2
qtHzetDmwyB7xfACVSTUr6Yf8+81elr7I3RU4zx3Tv3Sx0zJtZ/fGmOXO5l5Ljh6y9p+Rb8DEL0l
wHuwWAxWCeb0Oj0iG3tuE1LCOuIR2eaZl5hp4crpJnEy5vc2h4iOEKbM7yJos12ywFDdSUOubImM
92S9BWx77is97qOe/jrW2S1p7X91Lv5pNpfkTFvAfplimke4n9GEmDD1PXSrZOfsarjo69aYkTG4
i4IiKPdGZOzaxuzxYSbk3zBK7oFZpDHTD7fd2Zm60+196CHZoWz3T0ZRnvKgJDiVwNgKAEJZuRCs
u/opiMyTjhixzPVDQB4KFxrxKAAiNMjOlM9n+gDAAhmDHzPq6Cz82d0S7yMnumk0RzUwwPSW0nmX
TROQVWlcewY5YXaI9Ejb7v/t+n8VsQc3Ehxwm/pPtdtemnHeQI18LnH51ympMpEka9cvCDAjVf06
yAUszL506Ey9D4lQItT3bATFzNSBEINieIlrnpHBZb7UgpVyCGUhjWdPwTuxLVD9WsWocNPC/vYc
wwXZwPUgIgb3wv3r+TZzLA5h8DQ20ws/OWRRALezlQ8J4NkDXgD+hmk9kdZ6q2srRga0a2KvX16Q
teyn9C3QEFMsV6WHXCFPqd0Pqv7qmQl8PDX+cSrjZQwo4BghT2PbIY9AW3doSR4YyRAOQK4EWNxW
7EUCui3tjKeIDLVnZSaHyKE1ztC/HwKXnomV99Y2LMXGO2OPFvGREfJbnMJAv0Rj/TpnvnnxSsV+
qCpGhAzWfLaXXzT+6GMZBBhFHP/qlb1/Taz+VBbGdE7G+RfbYXxsqnw4DKP1x6MMO1O4jWfHILrN
lxjEqcEM6gOQpwbetRfNPBXSX3v1k9RZRIJbY3LuKdcitvRwOhcIiQBhSYjeaQMnp4SN5pAKMaPX
Iwq4ZGJokxyYAbQAEUrarMHOat5wtZK66cY5rIUMRdPg3KaWzCBECn/d4NF3gq/OgkXikqgpm/Qx
FD6dTfPjEWOxEoKYg25gWQDWDg1M0F7myGTQmg42j1ag1tVokEzcH2dlagAD7EpFCn4wxbA/OWGy
NrhCtuVCTsw9JtoUTcfIJETTqdU24Gtg1Fq+gPGwdozInW3M6+QVLz5xPByzzmc7lWQ7TOA+Yl0R
WhG26OCL90jcA5qNTS49m5jSaWPAn11cCd/aZLU1DSa8iNj91jnKIPS4Gss+/AdOK+h3iXpwBvkE
aq0Nycs2xWdUc9bWwlLrwcVj1pScO0N1qlMmbgLJ8bqhy2eZwNVIDjWZiGX25VDoxoSocg/yo7ge
4uliii554O5U3rswUov6LCrg4Nn8LNGTrKVhPUFYhc2jg/Rswg5e4TqAGT518Z7AYlDkxMKQpwIH
dGDUmVcI9lN2qp3i/xUp1o4NZAtWVj7JTwTSNrLojtlgAPFDU2I549sIr53vmU21COEN4g9F7ET+
AnRjibB0ah/slgyONiMSLs224EbBCs293rkORodWLhjBHnV6lIb8iUS8dvpPsLmcA9RPRBYClaU+
3JLrBRICn1AlQTrL/GzK+jLY83wi55GD2yax186ZgmpmI4vAyw8SsFnK2LZzkO8UWpZ7BZpsseYD
bOJPNPb+BqmeX3ML9Om0myABXdp0fgaz5LEHPUQTP3nU2/keZcwhTSM2QoF+bkciFgm8RGN9xD1/
RS/gAEd0x6MzeytyG482+7tk0sZGjthTgOw8gnTh4u3zQ240MIAwGK6yWSABYtvl+OMrTjPmPG4a
7vKR1BS3zWuQSf0WUkNAr0EM46hpfWzfW4ccW4y8WrkLWF5DP2Bx2aSckro9MAZmwqMR5GAXTVAJ
CUqxPkc5GhtblxSUZrJNZllg5AkyyZddpBX3j74ecx6Vkm+QGE5XcipxR6abwYFAglv/R0Z1fo2S
edf1U3xUFq1E3DjJtun8IzhexCF2WO6BPf5pyBisZutVmOlTwl5gryQTvzoplyM7g8fhMsdrQwoA
509ChEkiicuIBGGHbTC43NjJI36PtYsoGF3SlzNKhn+PqeFjP0kvkRFy+KFjhCjyRP9CgevkBL6T
NiMcWPuDdQucYj/n482gN96Z8wOtOIyBQi10Jc5ZcWTgimLIqdL9AJCRSdIlGx06lXZON67fnBCr
m8dZ/0SahVldcaa0uDpSlT5nC1TD46ReOykFaTU/WU4Zr1naIfcz2MzI6c7+HnpOjKZrfJgwWVId
FCfpZfdWzaxtrCHZWiUHnGGTbMQUduRE0unGafXeleEZKLq6eDjjtgXxUEgdkl/d4GoIbFAKpYcX
tPjlxIyPHh9tgq5PqnintUAj1r7ZmneMPKs38uOuvheI+95STFfDwX3jXN8XvUFc/aSiTYxBkmt0
O8IWAyfpkCUdOA/KGN4z2AzbciCOvnZvzei9kdiiKK8XXe6MVBLiGS5ujQyNdn/bVN7i6f6CmLBx
2KXsegxgjFR+If60OxyEkow1Jhhji+xC+9mRBTr6XbL6iB1bbKb9geDMC2pI9hmpl+1UlUE7dYPf
fIx+lwp6zOgUEVyH+0Qi6grCGop0QtXeA/tOqJPn2biR5/axYAG9xp8OJCcXeETZE7HTdxB2JQ9y
kRf1lnkMzLE+o7fG8RkRTpxfTVtOp3TMXnGh6EvOvL1MiZ+QNkTRKXww86o9WY7/nrK71DaEu7DI
qaxcw0AeurJFgxO10yVLeNvD5PMP2pgFkw0puT9/NC17kaalaHRdy2F3NT1gIw5OgW0/WV0MrxP7
aZ6qDzFY/3wYOagFEbVaYW4cbVvdpsCpeYgm3FEGQqqGiXHH+nOou0fb9MdLVerHLgWl28CnuOdo
Xu9ggX46tIGn///OQ0O1NvqZXPf/a7oS8XfvAEWakB7vE9vgGa3Ux4Rbb4m2SYggrudDEI3TKlve
stlHBF2qKbmEBu0DMRJImToiGkitjsj3SsY1ueKBiuIHdxlpWti4f6JFpynI4/CzbleRxbtqhdBI
19xwjxPHAZkqmyvmjNe4I13Oo9phoFRkaNz/FaJ7G/tc/A0VtOpa1E8c/aA+u9HYQhVACW0i4G2X
X8z6BnI3u/Qg5SlE1CEzKPjsyn91lvi1au4vavklBFoVp21xrhr4eL2R2acWXjz2ChZdc1SdY687
V2UCPc5L2c3o59HpsDw1ZGx7QwEQyiJVSZLVMXaGt0uY6ayLHIEcUNqAXHWmpE2WMW+ZKC4ITRpi
++rk8Zsgp7BE5Gq6f0vfKa4tuvysKRi8sa9qe+uoiGsC0mgarHjihWno/ZtV8qf0ulNa1Evqlr4P
do9SMQw3HQ6vjWc6e8hYVMIxK5jsFqEgkR4RLX6+KE1Hm5cqijdlVH3VEyIEt+g3AgVWANENKx70
xiJFexMvWWLQsGFSmtFjWLNRqQFo7j3lZq9iIDXdkYVBQck2LGmYulPZpNRbc3Tva6+iHq0+SgBU
Z2ZGwa6D9PjUSjigMHb6b0J1D2ZTxzd3ku/66hIJp5by0XzF6/Y8+9bOH5htulMDa0K9dZU5b7yq
vyOkOiSG82wFKEUql5JirqvXrnUeIytC0BPpfVMXh6rgOpR6PYLiRUVjEOK2cNOyghGO7tfznH95
ZnLmHhyRctpvETO+dSXs8RAWLUGb+Oc8gL0qsLaNlSOIYd9VTd0eMRvNAx8mx8QmsG9tgOyLP/HK
1whEbY4FeVu6hZhHb9365Ql9FMtMSxyTKGMbiY1ppy0b5SvmbQMOa03KR5o+l5bJ50/JWfQMFbSV
P0E/fcpHWmG/sj/iJCYkNwLVhDrUNtxfjWbZ5oVI0fgdChulhwyXNy00ILySOuwZzkUD2lglpLEB
/fXX3jBUd6Jz0nUyJD9DwxOwxmBUH1luwzF7mEYW6Qbe6rAPjLXMq08brO6hHUjkDpa6u59Y5LXs
tlGWGLc6bl3SmbakCAk8XUigWten4iYUhjhRZiPNW4sw/sMo0mozz1VzstgWek12qywTocvkGOt0
IWBmELZmHtqgRiSZm85lrNwTAjh5nvLmJ+JV2VDzosnijAxg5zDgQSk+z48ElbFPUdhhch65bSbC
bisRn5u+l2yFyWa8He98rQ9ui1SE3fiFBd9zP1tgIR39qDWPbUNJQPOpjbOdmh4e3M+otH/GnpO6
a1pxM4eGDflEwUEPcf2f4nlG7qc3EsJf7+jvOly2K4GRPyfs8y4GkMCs9D6p8rzvhL8Yg9o66qAg
j5wz+4L9Jdro0fWRL8nzyPuyQZT4Gink0plH1jVxoKxZeIuCEV12Fa47q/A3YhSHypkUPYq9JqCT
1XwvfPQtonucQLXsZvYx1EGVPk9Ty3PpfscYFXkXPfMVDxMWHCYkUqAwgzGxmhw7ewxx4wP6ZqMw
j2QHiQlfI6usvoENjbsCaBVa+Rq0I1cn6hzyudGLKTpZmxTSfWcE33R5Q80lNm+jwYtuYD8AhLYs
Rv25f6QwZSohwUwNTHgrLp+gCvpTYPrI3Rq4CKo1z14Z+ZueFF4VV8w1QTB39tw9u/naESq+lf1M
qVl6xVOq1GXIu2ktzH46jDOCcWtW4VHPOPtmZzQZv1NIxNGYXLnRzllul7wItK+cPQY7UMzl2neS
zZhDTxfhSFrJbIybdCZzJ4oYu2LY6Z9cIutNip9VTFO7hKKIq8zEPxeV/imY3WTrZManpE25JdSu
OJtH+ohmOjmy4YgCj+kyQyY+ic3JDBe8Dk+ssUvcuzkJXsu4W+TBcPXyerg6PkRopz8mhypwkoe2
rhFZRXu4gIzyC9GfGtXtcuUEJw2WC+e44W1UzsZhWkIGuqpI95ZPbe4z1FqlTZvdRPVpFj2sW5nW
pxEjkN9nw0XGQXjp5uwMrPDRcMVwUWb7WCNxP2a5SX0Q4kCLoz3NAFcONWhUBNln4wnelrx5qIaO
epxgwcwngUeN5nDpzPRTY4U7miTzbW3BFr5FTrUhIyPdCJStWkHd7Rwqo6BUZ5R8AyWNkx7Tf8x9
I9So9ceUR9mzcTW90Dy1WJppO9FpYAZFpNT4vw3+5YfU4jYy7AWDnH4i3f52Mju76AlQWQ1EspvN
8V5lpt6MMM33dt2x+06TqxmmWJgI5GinKacPicMNIZQNKegs4NkeTifhinOBghrXf5LSOWr/bNs4
iQyrHCg6OIbgMoE46yvCZiySIJ2eA7aN01s98USkisw9tIRIO81rueiEg1w1e4u41E3qvBkpC52s
jg++NZ6ivM/OQdd+dh0sEQ2rsWT9ciV0+uBOFjas9nW0JnPDsVyvVZ5epNZfsh62yrbQslZWy0mA
245ucMVoVaClr+5z84cqlHHuhPArclGhJpLnAI5SR1Qb2/3xAxk17XCdPNdD8WTmsEkryPoMadFT
pNgB4oirwaGzmcLHsuMmrc1RnhkWrAZc5F+jcH57V7q7ph6pEyinhpuLtnQZDp9Ro3zayj2yCQtX
gg+PPImd07IYJ06V2HOFcRWkHdDbA24f7jLAB4D87RU7jk+CUV+gBt06iH52bqJKRYHGuNbVx7Sh
ZOmh4LspDuHCLP8yGEwNRkwynbKVUM0FaUGxTuON46CvtEiX2boLzbRns71OfC7auGZNu4TqMOGg
bkCalrXoQEx2X6Ibbm3nv0a+V+1qRMhjiovFCJDgZQp4AHnLm7ECst1Y0b1GoTpgwlkl+Dhm6TxY
cv4csOiFdvwL3P1x7Mh/b9yvKEN84U/qxcWs4iv9RLQunvX4zxwF303DTpHNFimpJrqArv1jOlc/
6B+SAuNs4fNP22r8M9vlYzSXXwv2wmiYXbX5JWgGPhu29WTxdccZOmE5ukectx/elCwhaypF8wKq
T6IHAg079ECUIzSCK8edHmlnPDlceD+PQgQl2+uNbFgpyQw0W5ot7npOJdTpyHQ3eTxdHBL4CPE1
nFVi4BKwLTiQzth9eCNJV8tTY81ozzW067F58djQzKgh/+f8Eax9wvxCSBH7zXpUbGNQRdd9t6UX
g9AnDdrXctYoYrYIErkvghiMQs0YghTbbURrULAT2oSW68HujHFg9eU9jd50A0ov7zGSV/mMOgFj
5srw5a4UWbah3d+Y/rMqu4ylHsvYNnUWzID3rE46P061w+NmYgkr5CNsiZsnQbNqwVSuKmS1hfhg
hoAWDTd8MZu+ZvdV8X8gDXM2HjxShJj+lBtBjwq458thxY9vZCYjXhPTUy70Ra434ldEt8/jJ0gx
xIMB5G3mJKLg7klu8cbosWv89RBDF6gLd0JftmDEK0sCMitfQaTkd0ZJwhPLxUkvyBblxhTrbrQ2
qoioJ8YvmOsdwIzfRjDch/vxZCU1FZkyKFKTb5eIDGZfYqkKMpNRn3aOVD7Ydg60pfPShnpnGU3I
+XlKZrj4O9Mdu5dinA9z1D1SU771vDQhGlNoBZIamezOA51dSiSG7jYhUym6wqRirgrroEFzenVG
je8KLD+lKm+hOEAEgrCZs5zwgl5/0P6tofj0305oP9YQKvOcoGhpdfxcOj916rlmB3ua7QpDSJry
51YI5aDjo3hcCMzDipMPlxg0g4pZIpv2QwLP/ipAz9pgLuN/hCMdGQviFbSZBUj/wdKQjySY1BUK
wLtCqOR0mKCjUr3WBl4QT3nbyXFee42CqBui/iTwsNxZ3t1HYxqB1np60xXdk+HF+84Wuzifx+18
1aBBjUnfoxPf1U7g0SiZgW6VhYV4OEq7e271/OIwi9sg3PrxbUQ5Zv06tLguRnjbzpg96zZBC1bJ
7cxNjvjGeOE8K9nohG922IK+JXqIH6oONzmAWE74lRLGr1/R7DEp+O5Ffo6w/MVFfU/q4ajq+cdX
095GMQppLP0VVX4LsfLs2wZ7uTDwQbIvq3vvTI5Ud1Vu+OAxUz6Q+HHzalLPC/TbUQydpA8URSgz
o7P5yUKX2l8P9m6Y++CakmraWkt+iFxiFBjMAeBzu4seDiolSwnazmu2xOJOBWvCOOU/TqLFMerC
LOC8oVBB/QlZQQQPCTl4NV3GvgcdD3q++Mi9Mb1YTHoxPvinGezhAXQKKYOiOXlZTuQr2X1MCfyr
Yrcb0LfRNXniTDTIqlWV9TxlQhwZI34vmORp9vNtqAnVAhjS6W68DmH2YpYBvjypEQuUdnVxMjJH
tVMTQaGzv0lY0HqycoNe8KdKXTZhjtwnTW3x3ixbOhR1A7G9UU2HbgoA4DWKNqtEGNTafEtRP5JA
vIxFez994kfdiSUUr8KzCN57fGBOXL44wAMkqY4PyfAkPDc4qTbnmSSmlNViJs9+R2agZ8MnJWh4
605R/mYG1o9o/HMOZP1VotCzPX/iLUU8UqcS/1ZsBy8Up1svfpBFmH8JKCsbL5L5sdI5McJpttzN
4pQ12XzQY3ivbBGfkjAyLzMA/7nlu4A8I/expM2b8LNeEPkOLOIffNs9h5P5wZRhOISdk2MXKvn0
fHqSYZo5WlHELThKavreweUbzMwc0FswHppM/Wsn4tgTO7oJBIcnOqaL2fbbPMce2FuQBo3+GCxL
TMghGYSOTtoub6lVbxXk+FE04DEij4gAm7Q6v6FyEFlO9HcyyNvkNAcN3exrdoiiAPzT9GrGd6cm
4ursAxC0HyQS+q1SBG017g8zyengZ9l7yFqIRD8C+5LWfNQc1mfbh7/tdN9FozQxcK25C2f5TDeP
KMnKM3KYxT/l0J10Vsl6a/BtpPticTzj+W7QKpxbc0kB1hvscd7LpExr77jV3qwjh8tkiK9+rt6M
QUYERN30IrExK/eB/o9bLiHXhcDm5MZlcwBVTYBIJaDNLfUxmJ4ROWGO0EwYLsgGBvYitc9z38Tn
PqvPfT04d8HTvlWFUluvUxjF4+wyLHld//9S0AOwGzcI21NOukU/9dMgzn93k0xuMtbf2GslpE7c
9h0SmO2Qk/cDIjpBNnvu6p6Eh/YlJQjkHi+/MG238prUI57RAyauaNsHAfdEqvIXv2P5C6Qo3jQ2
ZWOVtijEg6K7pi223dLtdnps/lpEPZ2a+CYNggYRFf2Lio7MsZ5BDb4c+z/2zmPJbiTbsr/S9uZg
Aw7lGNSgr5ah9QQWitDSob++F5hZXWRkNdNq0pN+OaBRZETg3gu4Hz9n77WxVK1SmrNtXa9qxnV3
uTVPjQbzUNfJhAFkGjZwXZqLpAleK255SciraZlIsYE5tAURiob071Ucr1OFY0CZyCDoXiJqI+Ak
98xtr7RH8EeEGDzrHiENVTM9I2t7x2eZ9zR3zEb3Np0N+zigvszADyd92GxUCMd60eQdvue2Tte6
4HHQpxUCL+MTkcw8Eziywc/KX3P8zDrTPZpR4PPeODVRyHWBd9/srrw4VnsdU5wV6vUpDeW1ZiqO
VS3R5gntBnrP6kqgHdtmsXfja7V3GgPxOD/QtK6Hh1Y5yCal2vZeEZxtN6u2fUd1nFYod/xnRwbX
k4ctM2Uqt/aMEtaDkUZniwUvwxfdhpo8CU9H06enKO0htIQyo6MB6MITZHkkOTt7jskHskG2HALc
4k6szsOEL08Z8bueMxdU8E55bI9opuTRMxHj9np5ZRTIcsMMDqyD7chEjklPG1JOmxNrW2qAZJlO
njTUmLTA03dbJLceB4C8hvfXWMnKNnAwUkbfDz6ZiJpfvXelTPYGHyOcR7UGWaIvcmJhF1EjD4qp
PTV2C4PcbOxlpEx7L5ODqe2goYfRDTXVuOIVoeryXdIoNOfUclLGafQqwu+qmm6Nur4K6dGWxvzi
c34JlbdBBGlhZ8m94sVRyLUloo77lU7ToM0C4jDMsd0XKKbdNVWaf2XFCN6Amm6rjCZaFGFy0JED
NKMQ29z5CELUTeH0WGBiWRMOTbyxoR8DC9W2crEBhPRPytY+YWzwr9g3s4qgcwSIsP3D9BSJnAbO
nYKsRisxvnAne+e6nBxCx1xRtV1VwYyyGmcYxWtRM5NoZqV8hPY4mCqk3SSeIN2oriTZnxgC1j1u
RXa/vFz7IfkReXlnlfyLbsRyZ9lPDJcpOXJiYmTyPQ7RlyH+WMUVUTZFTwE28CK6uPNYy8lEs8Vq
dKg4K9xprMnMBYKIPuKlmzuIbkI4VCIBvsf32oJ4Ry3Gwl8aN+PERKEaJAc83X670detzqUkJH8g
3QPapkdzUaUkw1CSTLGeJFtVBbu6ZJ7j94BP6hGRsz0AiEi9106C4BmM4ElN+I76mpu2qtynzMDd
6A/6EsbLexGZaD6nY5qCoujcFiASir9YGxXTYkyqxpDfIkFae1X7AW+M0buEKwGKwlFpz2QbH+ZY
+9+LwL2qjfSOmQvqpuyl6k2C5F2IEK1BuW1x+EpDd9cBblhOzJcoWVYpPSxAftF3oRjyuw5MFWzD
OYbCRqq3uKTmgrcFf9fDauc09Aqt68bnPOvnc+i5zsQ5YhcvXU4uJetR3cyZ7hNKdZktaAnQIR2d
D5UNt3YxcvjkUD3W1QLqkIbYtnjsDZa40U2KRUAkCEViO/DPDIJJrdLcjR4iBx4EqxcOp2U3jggs
0odJjPVmqDNCJxm12RnnjBwK1EKJDtJfxUmmEdllI7AQuGhDfSY0OP/4haCKC8sLT0WAqC7oICcS
5rTJou6hA35rlLzzTNzTMYz3Hn0uR70E8TRsBbQCVM3lVTfNXzJCQ7apuvFVUrU2jcBe0+qICKyN
xWEmKBpcwiAhDdrGXat9hm18IlBrhhb3IvvOM3PCnA/QLIfoQv1x/j2H8wfxsvgBZP8n39fTLdoR
tJuFhRNs5v/+BMcO8T+VZVjJbeebw9r3FEA3QHukcb7zlC9Hj8kMYiVUezMAS+nRqW/UVW46T9At
Pmal8tIZkED3tXVwqb+RsW9FeWe64jxlaXnAGnxGBxEtp+KtCPtntsqbhLhx2u/Ftd40a2goFIlI
GdhZvFK+dcYRNqf6G4yxYf6V4coLlY7QoWILYcgvoN+JNVNG3iC3VNozwwzcYRngQxxtxDrIARDq
PXUkKmylIDDW7EriPBUGeq2wYQZ03Nu1fQ5atWNSxMRzBiF7rGAmfTAOdPl1kTMeMX0m5zDZaDGK
lTOVb+gq0rIAvELXKpaHJsBhW9PPJ4k3ZwkqjmbhHNKGh6aubtMSyccw00iUk1x3ZvoMQudJS/vL
XtPm24j2CZNAvBD+w8S3XDCoPUYR1pCxR7CXhNXO88kmbI2+3qKXtqtLqo2DVWyFDlyxNe2bbkr4
4aF50Mw5QbOcVxgWDBSwRxSI+Dm1mLlHw9+OJpHY0Qmmro4oJiCAjFgCCrKHHw9OaQNiBFt0MEf5
iHEB3tAmqIkptSDfgrRZ1Zqzz1xnWLgx+gWVNrdpY+4Rero0PvGtgNJyzPBROc3FFCffAed8z6v4
vdRxEMY8vmamNLyk414PGFRU2hYWGXwKhztRxOll6o0b5cQvTTmPYfFQVfPMs++GHQNNb8E0nf6H
INbBAAiQ3lneCnYcXpoOYFelYVIYuus+0h/h46GgpBXCuqa/D6oq1zJzqG6EdQh1fqLJK46NPwIP
yC74V97B/yAXj3DgvFH/+K8fMOsvT51n6R68fvpMJtPEX5+6LFcWN6QFe1cS9DpRV5Q0OeGE6HRJ
ULlj9nMgZWQfhar9LSZVbGFs6RJdNo7I6iyH9mNyibSsXbrIswfUd7UXjkD4mtPvyqgJNemcR7zX
IFAcjBtetHNqtBsiLsQqBAmUYXxlisx3KPDIajPyYEj5J7v6nhPtt260lDhvgBw60e8L/NqzSap4
cOKAH87mMNj+kzu0d/5sRSG9vFgyImKbgLIJqoWXUauDPsPVSPRChk5CK2/s3rOBa1v0WwWvVGYw
h0bHAJhCYfr7dc3+N4+7ZxukIUh+BTM8o7d/WtcI+vNBKdYeISlPYRc9GuUh1Zrj6DBsi0NaP4bh
dIhc0j1sQ9C6VrsiTJhhvzHqFI/Wc684BLsdYRtVsmq6DvReGLx7Nk2dVmPCWcQwHMrygZkebbRh
50bdexDxhKavtoIhagRns7Z20OoOpWoe84w71zPcRyn6Xe/wxmAMxiIGFsDWfdQt6enH3knRj2HE
TVd0UfZc7XtaInar4pcopzqSUZ2zF33+/s2aQye+0phB5TiShRFcKHbxX9+sQISaYziZtx1E8TKa
8buBrBBQ7cPLQG7S0mBoDBs8fRl7/7u0BsbYIIGBza59EgFWut09/v6C3H/DafY8S+jzYm3onvHl
gsqYh4Oej7d1EYIxvIleZXqbJhCjSC6t+v6Q69rz1AHwnEK5z/1DW9a3xElQZglEfOjnOd3zeIym
+Q7kVMQhXYASv0wr1gmxQSsmXC9RVh6sGcppCaimvrSfTOgduga1H3T/R/IZRz3lWNo9ZrI4EFeD
z479btUqz+CWhwk1Znei8EHlVJj6ZwNdSjpaVvQEUAl4w4J0iPPQ3PSBW19Pyj/3GQBPR2NA3pv1
UvvIJeYsiLOPUzUEZ3SCujELv4OU0ibzViYJnFmenuaFzqy43zoreg4Gzn6uQcJBOLIp8clAn3vp
S/s2LKen338O1lc6vqsz27LRHYKphRdpfglbQJc5QYBnnSq4yhVZaWRTgLcdaI81bnIqkxurSq+j
KCKlFGqLnr/FPhV9SgiD1cfVcpjxygw9yNgZQVhpnAJiCLARAaDMtJhogodGuWD2Epm7tFeqscY5
yWBNzlFGCXffOZTTRF68ZynuT60qrgdaBKs5Fw/9G5mqUXCp5ocTZhNvRCn/WEf+O5rmbiw///Ff
rx8ZCIpIUe28Nz9HzAg+8h/3yk8xOev/d8k4eDt0V3jEX/zPn+N3/ozVmfN9/vFfd3VUtvXrz1f9
ry/7MxtHfJs3WMPQJacAy5wjcP7IxvGMb4bN6sKix7+7xhy98M9wHOubbTsOqyBfIh32jn+F44hv
0BMoI2005pyIdfmfhONI70v+g9Qh0Fsm3xDRm+14+ryJ/bRJMcY1at0y2h0dzFtR9U8dnY84hoyk
o06uS/1u1EG65s65ccuAJsW4IkeNE3OMoJZwrGNVhgdoMJDmqC7lUzwybeiUde4NDofB7DIpra5d
ETaJD0o/4oElFbMlfMAPwTkZHwGrX15dJ6F51wzQGYzYoDvbvwY3nhidtXS6+ljACPDqz2TABF0P
CGi9Yq2paa/70WVK1IFr2zNHgclZRBKtnm0ixhVrBbElajnxD6goZP6M42qvCJhfYwG+jt17Pcuy
pY7saRxpFatiY2r5DZkXGNaH8rYbEZQFerkpxIsemG/1AHIn0T4YuVyYaU2zNrQ52Truo8dxBOAL
nPKQwWBrf9iQkHdJtrORQ1Lmmz3ofDytDp7nYxF0L5ECiDYVJzgsWD6LHvbooq3QgmHZuwqMFyhR
bPUpAiNBAPsiBq7U+MZFkzbOAR0KLhVJIE6LqRJHM/u3gOtISzdyhmgXUSoYur9tqTPhS9OjsBIk
GGln3cQ61rocGOKeDkR5TVAmDq92J8t+k3Vz378zip2Lkdvrj75TgE7Fsj6QxYssR/Ghdk1B2Z9c
xcMAyEEHF51n46pCLspMkH5zVVPO047f90UE3swNrj0PspYDc2/p0J1aB4IlFuXbGqwHdkoGyJ7j
mHvdAUrFmDtHHbryAGlvo3CU9EQQqPjKWntOfy5DRHL2fSjjOZw1Ms4NOJcVuOCccrMJObbBFO0p
feIgIBbVjyxwido+cjTQTA5I+gZBZDvnTbIOpcuodD/zKd2XI26iRsB2d2PMeSNTJWpeNOFBjrRT
UfgwgB/fuhKtXzw2SNnlVcTZyu+zY+2gXY9VeqmarN5wjiEIu6OlD89yGTtJu8C8U23z2ecU1OIm
bZ5qAg04VVD/i6J99Nr4ItPWwsN5UMqopb3FoSBNwnRpVQ+i0V5IFbU2mUEoODIhxOkBk/ckIysQ
KUEjwhoHZ7qdBveABV7jg8hRUiDhW/qpc3D7fVHghYyNpt9id2aKN41YcN1NmeQRpCHtXc5HL3ic
wFXCkVBBTnUGOqClsJE+tQ6yAfqLc/Q0Ijrg9uYCIT3tdDu6B/a36m15RKX9gYaRojDniKYjEO1s
0S89ndZS45n0x7rw0W2yW4QLjI40/iJBBRTl8srx2mNGo5bod04C8PGXE5r7aUQTDajmux3jyonp
X47IqtzCezEInqVeFcsqo/vKWNiyNCqvjvn7LMDppNuecr9G9g17gAv337pMPxQuJ4+4xg+MZ0mA
D4zAvdEixFi1i9z0LnIcDmY0QKO02bupeHI1Kiars/ZjbYA892u1imuWO6+kzemkztaYPu0qfC1d
o95UFUBr9DPLvgklWEPve2FJUByeuQaMBdbDgh6T4oHZZn75CSfX3vbpdFf1+GCx5G7TGFtKrY8X
jkuoQzYhOS7qiRlU3hxaVBKHITY54Z7xTw+46VvM4y5cppZwgjQOHxg+dwW9/kefuPiVyllIo1pd
dxSBmu4eVTUeTQ7yfDVwMVbvRZ/xUcVPrONv+BaJz/G1YVOK/lNrbm1H3hA2ejcNMa0VjVtNHkfT
A08Nir8L8ZMw1ApWfuEzOsDHsU/9t4Cknm0dABD0B2lskzqI96kTbkEeTQfw+nILetq8dHpGOfgT
vPsxpEcwcs58d9pm44vGOSVa56/py97Uk10v/VA1mwAj0rJ14nxJlBbkOG1YJUKD+YhShI+GDSgB
H+pBVLDy6LrRxmCp59BekhkfKS11W1hBv69Tc2Mq3FFpDtlAtjLaVLGNM1Rypwb6NsVJs40mxbgo
DNno5yDy6KKC9XM2aWfuvLo/ByV+KZoFQCQaa3ZBtHRpAZoOxjPbdrQpvQTVVdMTHlmKEXKueoCt
eB/EYbQVP+QwOXCcsXGuQRn3ByxvzF3Hh8Zy7tMa/gEax4bp9N3ALXEhTOcuCQFWFVp/tIlSWfpa
8FyItOFMK9NTPRpr5s5PUx3QqvVbf9l2bQFjh9xPMYPfVHCoAnOHF6+6dohzXqPI0pZt2VunKEx2
paRbXlY1ctauOLR+/SmzgOiPzLnoByQwBUPeJW+QV83GMzwarKUUvAnqXczjrgecOWMuEFH2VmgW
Q/e5Uc7Bmfzx0KQz1rDal0xau7mTJOFoEmyaW5vIKF70aLru4XksTHtm84TtMgx8PNfk67IVFM49
Cl4FTNbGAjnp+4tSR8Hih3m4nQDm68B+L7sUn2Y0ziPJ4K3PjI9WQxeluSaoLU8/zAuiTnAF/hx3
mRgm1ntYWoUvtVukscuhH4zblvAPQ5D8McEC9elz30a6RUR3EIJgBHiE1RkwjFGzdZRkCJM0K7Yt
dJ9zrawrKD5q5RUd4CLDuoXU47LBozhCj3q0I1gpqe4COwjht4QQyt2M/8lIkLcBTNi7UXOFpFgt
XU0ahJv0Ox2lDJy7ECe4jX9PxOYist9MGiE3Vpjd+lIUF21OxFQ2lcGaaeDVwJtySIeTFQHiTiIi
LugHh/OxMluLMvwgewL/khFC7w2GtaMP5xDxkF9O9qJUw5UnE23boNNFBzFZRxNmLylVclN49NGd
qr/RQlpMrkU0bglha2sYPSEv7fc2ix873WIyJOmvOBKlIAEG/YWnLjRNqGMSTzbOEproekJB6OIu
0pF/I9HnsOVHRbhtGknahcGyKjlHaS6YjZIapSWxubWnSypWGg3CSFb0wT+RlED17ejl+l6+D8lE
SqSAfKaZR+kyvIgz1shR5E9UafVFFcRsq6iZsiHxV9KkvGFI3a+rIryFyVsiQIcNZozSWw20yLsY
3rFiSgGJkF5koBxuEb09ad5z5ediM2KPW9lIdJl4ZN5iMMY77oFNl+eQ0Pv8So1BvXfK/DPv/bc2
MsQ6g9W+FCStB+GmUuYjBls5GwSWE4L3agp40U1F9Wz522bKg60Wt5fAgDhkT9W1kLmxCioHLtjg
vCbAxCK8gnKidjOyBsO77wEhaFalbd+0xKzuEt/zl6nNPUv5eZ6i5gYcQUA3dj2ZWK60eIShwaCT
A+xrbGFVUHF3j74+wqeBwR9d/30uopMcaYkamN33lkLa0JbTwwBFQ7UNxjCKAU+nVu1zJFR1tRqn
4tbsmeqmz51LxZGr+NGLzXGXuIiau4ApvtV1YCpS6GdzHklnQ1vWKnvlk9i45ZkWZDE56PoVcSeg
PkqpPWtZ5S78DIFTHuvayqRRPUX25wQ8YWEambXyJ/sDBtC7HbXN0q0TuJ49MFiUuXeDGRzwnjwm
xJ3MJjUMOvVtsKrgL5MvhPm0yP0HIoBSloHorrDzg0htc2221muN024eCsUIxhz2K49kimla9jJn
M5PsmgG7nFD2oz3YGwG/42jGscYoCYtZpDzrGPKIDQDmljIFL2sW1Zp58HSKOweXjlxaRMucGu9U
zRnzVan8UzHkB00rrZV0vJL80StyPRoL9boo5XdboaLuEYPTKPy0ZbPX/PJWCnnZIUkhq06hDKkc
aHnEAWHvdSfoBhbjEJdkNDeaOFF5n4MLIKrj2QZvG9/Es3BDTkvdo0qsiL/s7RZIE6AkB6GXJ511
JbC4tRoeMBxSYOzymwIHK91IT1+Vfh2vPLtP9/zQZ7x2C7MCXR2JZl955YePRVDvoU0EvY28LHnz
3aJYmdW0DKV8lAF+FvTAZ3RLDDcRlsmuoXgZ8ScO/iELh4+Yw9BEgJkPPVK1ONVKhpNe4FwiyNaF
d9+WB9vTdnUEkcjsAshrWdSyB0n6Xvpzgj5t4XYKzRj47a2ttbdGGWFRCOjLx9a1ZhsPEI/CNe/7
JwlVBgI8lAUlRgA/uIJScCi8cFyrBqqGqwGkMMX1INWFMYy4cdgOlmEqAcGk8Vm2ilV0Ar9lV3m7
bGe2c2RXN3ZSNBeBiZQb9oWK3QvPyO9jAmqKIKPSQYBbWxea61UMv/PnWOiohOPqsu3jnT6SsgHS
LmkzbEjFeszFrgegZtSeDUcdRQ85HMuulR8/d0Su/ujnf8kx/vLH/y9jjQ3Xm4NJ/++dm9MrU+DX
j/7zs/yle/PH1/3RunHNb3R+HdsWBsRSYVr0Tv5o3bjGN9ekceLQGvZcgUb7/7RuDPHNYppJWimN
HexEkn6lKto58lh+m/tAxJjaxtzuoRP0z8bSLx/kv5/fiL9MFyx7bpgLLsKxDU+fw0x/atxErW0M
ceUH6xbxwyZyI3W0W4ISrYmshqI1WU40Dd+oipe2LwtIXEB3SoSinKCsfBO6jFankmCmcJauKRQk
+8TyjoaoZ4Uwf+/1nnc2yB1Z/fRG//lKfp48WXPH9pfJEwdul4BVQ1qWRQdrbkn9dOVwMkLd1rGi
gJyEGJVeF/2r8lv9opfuowbpYImGXa5zPZTr2M7AOkKVWKaj37MUko81NVBhDSs8ui7zzkySTT9k
zBnHstjXNbUdh9WtU4bIEoIxuCW3ZSbybYIKv5FGItPzbEtY5ISGdvY9xr4cM6N91jTUnkYJeT4q
8KA4GLtPNiLyqR8ZfEC1dSjjm7DMDiLQgtPv3xPxl+hZywE2T8aCbpJRLb5Gzw5aTBqWC1g2LdFQ
p4YRAs0LLidO7yuUKziNtUM+4oUdSbu+1GILcVW2bDzMgk7OaT3UvdvA8p8tVnJy1gt902DBvehh
47dw1A8dBczG7kB+EDa7UsSX+IN6qmXOxC9KH6xoBl4jA/79yzL+epM6FHAQUPS5yenac5jwTx91
53otNPk+XOvmXdnLaB+OtPh6rH37yW7SowJ91OkcVo0pLU8MbwkPGlt5+JvL+Mssx3INwxRgz3RC
k6X+RWFgSyfpG90Gb2EH72ZR8NB42QiOWNyRvzIEdvSQDL29D0XF4du/60IyfwhmPxez3/n3F2N+
vRjXcYjbtR2dyaDjuvJLx9X1bWeKgRDx4LVnUefmfV8QNCPlqnfQwg5e74IInfYoU0bogrAbu49p
UP7l0FLy2JScm1GG45KxEWEkRV9tbc6qOLVAeshSfwjDukc47T4T66Rt6rL69C0ZouJKodg0k7pM
GS9ajslQJDbv7RHUEZFwqzEGR/Ofv1QP8gv5zbbgv68z5pGDYoTniJdKawDmZthctoykqt6HDFRa
2C7cN/xoxpZIzjcrvPR786LMEbXFMRalUvdOeeAVGzef4exGEhziulGryusy+LEOhjVrxCDRwh/h
MBTTJu4Re40y3pdxioukcN+gbuqHCnpl6WbI8uAgDyQ5MKrWi9vfv1jxl0GVwySQp5fQcsO1CJ/8
cq/Xw9AxeaNoR7l2MoBtLyerWYKEcm8s4spZkNUm8Z27zr/Ghvgi/Dja6lpmLo1mivYcSIkTS7OP
zCWrBKqJWNJHzhYYJ15EDcTm95drsB3+sgrDLTVcm9a/5xn8an25DbNoqmQdpMGaITPwfic1Ts0V
CXX6gkMT3AVweFsHBeLFELj+yTTJsYIOf8KwnpNYS9iI2cf2qqd+n7Km2YGWarFhbP7mKr8uIPNV
zlMT02b/ncclv76pbTV0IY0RbeUY1Y8opzc0e/BF4KtcosHbKtM96DUJtGmZH1rSS9jscEn8/ir+
zSPrSnK/he7OgxrhfLkKzdJ9F9mBiyG1mdtiGtDIspxWgylHlK+NDVPa7U8iq9tVQi5In4/+YSqx
QY9i1B9Kf6HbADgJeGmfhBs/pigLBU0YoanXxqY9PvQ0L+rOdl6Q6+/xZPRbJIRIZPx0hQBUPVpE
Si8K/z5FIv6cdhjnBqITUctp6d9sz8a8/f68PfOWS4cwlR9lim47X7bnBrR5ktYOltG4/06Tvtmm
bTNHYeDKoXlNDFXsGoeuuTWqQr/Jp17tmjEw1mWG8h3v91KMaFl+/wmIv1yUi3nItSzHE6YQJlOv
XzaS3ogKz8U5w9vb4e/k0Me6WWvZeTKgX8Q9ChBOwv7aCi3rJiy1Wwig61A7IRP2jzokzAQu2EJL
lTrUbmcSdKv2E6GWVHjDiZW2ZNRCd0s0XXszkbz4+8s35mf/l/dUMlxjJ5zXBzQOX29j2KymciwL
eXeH+M/ydO1I2wppW5/Nhzz/IDINwUulm8dQyGEXNgpNJE49kWvT+vcX85fK0WXtcHRHhwRHuWF5
8wb106ZcWz7aRgE+Mff0hlCJjzHI+xMW853t+f3RS9ryMouFs7NxI0LIs4KdU+QEBln0inBnaA9G
URi7SA9XKVJFmmC5ce5pZVscuXcBWRtrFso/3sL/noL/3RTcsH47gv5fSr1mPx9hxI8v+HP47HzT
qXs8ycfsOJxtWLj+OMFI7xsVuC3mAZuO3Mbkgfrn8Nn95lGqefQDpMsjNy8Qf55ghPXNEJ7Nv7B1
UEJQ7/0HR5gvwk/JbW5yG1L2chTgR+pfJDYwYAOLHCG1b8zv4oD8cnGubG3r9gjs3GGvGMAiThcg
cGwn2Q/w+oeDdms8tQ/eU3FTXzE4YezpVO8E/21DZGzFg/nUP4wP1Q1Ti4V9UtdEyNHjI9CuIo78
+DcP0nx9/3qq/7x+tEFMzdmhrK87fuCZAPxl1uwDVhLt1nzy8oJ0ju8d3uUROxERxlfYnD1nkz2g
W6N9ph7iK53cLPweq4yDmjx0IxPgxZBoG9lTENHHUqv//DJR+dl83Cw+lml/WdBFpoyyqKJ8b0s/
24V7BjDnYDIuDS1OdgW7zmGVh/emb5lHy/OG9dG1Ayi90ePZBuIGezq5Lrz4wYJXvsQ+1QMKlNZa
57xFkyngVOY0drsaVRzCiINr/fvLnxUXX99lKmVzPkybiETdL0t/QGBpbIMx24uACZHqsPHFp4Sx
I86UeSgzLiXxP2cty+XZD8CoKBK+f/zpx98LkzEw4TunKHC+t1hNXkcNrh3nSqjcGpmzmWbfcFhU
F2EWHCMrqbZ6jiaoTxv3aHfCPf74HcYn92jp2q4to56DQmmffDXZpx+/a7OEVu6AE3cquqMPvow5
j5NupGEv+65gYOTnj8oT4Dfh5WbR5YpB3Qvu5mXRB/qt3o3Yo5cD+KyDi1cwVbKmZaQRYV7G92qH
50Yc7H2Xveo1lkf9wjqXJfEbk5PnF7W7h2miy5BkdswZtP5wJoigmgdcpCUgeN5AtctH1GBBDBMZ
XxA62CReZzWGdZLIh63Wa4x/msG/aB3RYktJXJId6A/osLR8PchWjYns4NqsPFwlmFOmu27wtR3I
CUZmnpUxOd/+/lP/ciDm2eIwjM7Fc3SD+xaxy6+bVKBZQVMXnBiRIKM+Yba+VTKuAIMZ3/HZ4i5Z
FV73Mo5JddFrp9GfPmlqii7adW4TbaxrkZJTZZeCfUvvbo3cwsDf4tGJywRTSl+PNOrD9jKIX4JJ
5hdG3AL/EuEMjU/+ZvsXf7mFOX1yBrJZVFlZKbZ/fTFOFeK4CNpwL84utYgTkkfAUU6b+mVqwOMk
IW5VxaLaOy3RAyUrObHJpI7FZlicQjO9ilqgh4+dIJFpuKivu/v4ZXxzn7U7cfM377vj/dqKmFc1
Sl1aVMiMaEmYP5SaP5UHRejCj8AfvTNkWF0lNwPatwP7S7DhsYjODpieaVjRFWOa2E7dbqx6wBaZ
gfUlkfctnwRmNP05SGtoopMmjkNpegSd6tG+KS+bSWQXpEMicOUOjno7fRh6M1w1zb7JOc4hQDY3
bVAPhyCMjwOV9D6dbMjXdZ8eQ+63k+0PFwxIKANL4p9j3KxbdAjkqvYh8GMyWQm7SPslaojqzqiG
/VQ0xgbAHvFwMMofs8naK6hp0SRmbpuRnsrZ0/fjd9iHu7UQKb7NPmnZkcRGMyds452bvg/9deP0
xBgB1cGiu1RNLmb7FJgaBTxicJH/2JTrpgNuhzYV6/l4BVp+YVs1qXio+ZcQ64tSJ2GrrB6KQmH5
MzCF2tGmxYu1SK9G0jzaOEDTkxIIXJbdG2pm5ErBMckvUgA+6zYCQ2nY9R2ayQ0gEeQqTniK+mZR
2t2b3tbuxqrcZ1e4e2UBomdBLNelTNtVQ3d8qSXmUibeO8EK/ragjT2Qz0u7j8Ajuvg3dNVmi/LR
beKrAfb+SmMy6JgTsh3tqoJG31cOt2xen5OSKS82711oow8qihH0kaKoZdVaJHr3agBvHAOeJDx6
l0BNQLwEYp3n1yNc3Go2ZWMXAMIYa+c4FY+ZG8wZIDpKmKkrNgXCkB6uVCvj4JgxY/PacIPRHh9Q
lpJAt9UMtkmon+vCNj8azFVY57d9rE5M2AoeYw2xj6Flm5HP9yJv+v1QNBWcbP8dvcGTV7lXPrQG
zwJigtWEmfSUWSfyqO2FpG9GVIVnrbKGxPmqbpa9Uk8T+NVYCz8JqgBCSS1AKkR3YckBcJGEu2B0
aHfEgIfRyDHuTBKOOmFpYm37WzbR5yqirepNiqULvggnj2uOsR+kZ24yiFLNSCa7DQqS0LEoVawQ
HSGaoQlRc5a0RqD51D7qNoJ4Am74jzwvrbXre8F6KK27AbOOY9bHnAm8Z2koedNLV1gbwqjWirku
gqHgkoiarZ7sA2fcdMZVClZ/0YQYb7UWN/swnsqBvKyU72DqhMEiCl5z4jWWUWUxOvIT2CkakMKC
4VJW7hPE5lqnXrwguBgECZfkMi5yW4NGFkKo64BzyQxVkk7rNqkQETsfPlGSNE7qRXafF+6n67TP
qMAYKApUhRZzVhRgNEEsH2RCUO8SRa5aMkmSHkviJ0dEeZ637yDCrAoJREFlFiqfRp+59pCEXKxd
+NOIqaiQrPSjrmjXmnd+CLBJhaW1jM0eua9MtWNCW2nlDEm98Vue1KDg/xU+CZuEDIBVEeatmjvB
/IAObU5lbDFRHSeVETuOhWGhZdYAdjGRyw50KlSx+t7IVb4ttObdw1u2iyITfHoBi0LhMEGkPY27
LMqOujGirzK1bBujjqr0OljMyNW9TvKcKvPsIgkRB1BTAiVAqkwEEZgxqBHxuEPdjpMmDw+wBTaF
q9/BDXukt3qLyWJa5r0BuwVwUTXS+bAG6xr+UbNKMFAS/51/aERX5vOmBmknXHCjTgf6krcylFfY
CchlYcXadOl1b/9v9s5rOXIkvcKvohfABpDwlyqD8t6RvEGw2U147/H0+tCz0u6MIrTSvSImatnc
Hk6xqpDI/M8534FC0rbRu3A/ACMfFQn4eRXdap9YC5ORblZKyNQBMMySyIJOULhIwx8dZJm4tizS
B/7Am5SvyLb1c13dC1/pjqFqP4RWgrjokxHjjM+pNx1pfKl2fQ3Zz4RYN2t7yNONWpFBKXQmOB2q
bGowPzMbygaoFSz85gdlDBB9VTwPeSShCuNwsPpja6TFIWDlMvZFZxfLUX6V5eSwk4N+nhfWeqyA
aOC/hJkjSTsgJ+BubOwTaVGDq7YW9th7e0u0lK7SstEaQXmJ615d6LQGXe0Cj0AyESiGhJ+AdyCc
dagHK1cqlBspnW7eurCJXVcUx1CrVAa5wyoVZrEapk8L4cDhrOGiSajnPiVsTGRRVwczMnXIEjgb
ar0L9104gt0nfTajlCtzUC3grplALz3ZqhZEcrWdRqOMRCfhilIjaVvUU24jKq2VP5YHO8WrZYZJ
s3Zr9HL6W8Ql6ScnR2C5rPvsY23cjYQY0df71sWjE1XqIYv0fNHCyqmgRr8UhtGZOwwXHCv5vHZx
Jwk7SdZt0VDnK1JXwhHWkVLuFGPbyop2NyjeVMNuIUmhuPomgWIEmH7hheGGOV64KYDtR3r2HoVp
ucKYM5WHRGw28Q811XT3JkikWbjyWE/6fPgGALOkQSK7xB4I5lxW8kPpw1kzoNhhxmHdTSCcnDLJ
Esusc/dAveOtWTTysktU7dOeQSKFuuFFW11KcAskRFsnqNwkMgzXqZDbqsytHzAolnwemgDSQIre
+7uJb6yt5tZk4sqYufpQ0QsWYdjHuyJR6B0fKXGshVYfC+4fsyYilsNymeEKxCRo5O0JQFo5hPrJ
zlt4h3kqtrKe9wu3dI1rKfJ8QV8OE7NmpaQSATuQuD+6SHGqAGXLFxGJfjfASBUS0F7WmlkcbFFH
u1Ako5PUjXYrZbmdSaMu/fRHSqe4y3aFrK01mp8PeYnuP6Nwls19ATWHQ1hEuYHSH4KMqyQaCC7M
Wm5JMKbq9yKRQMpy676U7PsX0NRZUtuUUuMxgBRiKjdm4wC98V4cDewbAKjpUkjzU6T53g8zb/Hy
kZjacAVvmtyL9yYVJQ4ClHyrat5N2WqGUx2bL6vsipMxPUhZZC8AaGaLHKQpsI7JMxRVxGrV2ttR
BvSfD4ArV7AkTrmri5OXnVUxRmuV3erc8D3rMhCYn4XVIHOEox+mg2oxWJFCmD5Tb4XdbEpmXmub
CpeVa9N0Yvl9+TTbEHIweIFrMxbKQhPvuN6aY2DKGB3CyIb4YehHzdQpZcFfwp7SPAAAgtms681z
HGsNlSLpYc7mj77uy7NVJH9/WFRZPeyw7Yq9aCux520ntyx5FNtnYXusp4dE989uSf5cByuxK/1E
3YdlN/M7fJGGWX3ajbVWZSw03RBKG9HZIJ1aZnOZXhbM3ymgMUpNPcPj2eKd9XlJkqdfq2LZcJc7
NqjU0DI7ZRfWiULUW6kdOx3qXWDQM5/5jGXbkOZwvaxvQUYeDIsObBRNmhshMBFXV5+WPPqX3w+5
bn0WY2bdIl6HuIEzhL1HmpeWV5wxtHGygo25MWlGOzTYdgnGq8UpAjw0grB84nv+jPqBlq0prTdq
MsAODnB4MAb/GOfcPUTdL9j0P+zB2+YBVHMO29Gyx+vGBMH8ASgh3BKWz9hsmgc7JuiNB/cu5Z5Y
2C2O+NxmeTXNN8Wg/VH1KUGxyQYvh9585WoBzUuVWoZHabHuW9ruet9utp7AoRkhP3H3UyDMZ4m3
9doIQ1wQh/NEpNZeibV43hXUOwCLU49j1F4TIfybxne0NhVntW5PvPv6FZ/JQZO0U4MB9mRk7eDo
uGt2Ct1RM7dEu/TzbheGwACqdt3E9rnggJJ4AI61FMp11lWUWEnVFqH1jAuIfXG2rvBVhwtQ1sS/
3BYnvslS4rXDqW3LeO97sbpMYPQ5gKBZAMhsfkHAxKMp0TgrjHIbdO24E4Pdz6wM/gHUw+by+2Zd
GNix+9BT1jF0whUTkPbW5gaCkjKyEqQwmCO5UPdVpoo/HpIyYBqdDAVU+IT7NH+73CjVZ+tl6EFV
QaUu1D1+pWZIO8dOpF9xOnormZXN0aKPzBbrqXrXcKdTDD3pSLlc40OVSZusMC9dsxIGHeNdDIMG
x2/I/GKKNv8cO6C7HTCr3n3PSKRSZUB2oa+zFeYDmMa1RmIAsHjhw8obBvJqDY5EgqRBRe1HQa/K
1IkjrAuOjfxo/VbgYrGNPKA4ecJXvx/KiFm7rC1rGtq44RT+UzWBtGVVK3BJ+Mkjq7c0d6ANBl1y
CEXgvboxdKyQz7xv4maUpcx/1FnntGrdXX7/SUmyd+GzWqJ+g7ILAupS1VLZ//6qYmFAbXdlp/Nc
da9YPYBQaZwH4X7o1EXTh46seu9mwEdD1poVezgczYCC5q7yNG6UhT5DVgYM7TZQAXi1vB+Lwklw
7+GDJGgCKVTeP6QQPqCx6Y/5tbgn9/Lp3tAoz8lejbfG24BE456skzRlXYyZX4WM/7z5PpTO+sU8
eHv1SCJ7Em82dv0pnwbpAgsVTjFHH/C7gfbTC2hLPJkHeSPVT78CZvTEQJkc4512LrQFt2qV/fTm
eiVAE0x37IfSKkAxKMk8DmQ6L219taXq3NuSdhc21kw21LO4UoerqlkzgFDFLcnSCRynxztqIsqb
QuOGowmxNhIzAaFku/eOk9Chs7xfAn1+qzQ1HedQ/YA9cNoYfO9ecNmAab1D1El5IaLfL0QEv+dU
b6mViZ+Lef9oTqo9l+/VOb8a+Un/tr7keht+WrfxQiOApnJaO7MDmy25DzvuScFRT5EjXfWUJHBf
jSi73UvKsBiZOODeRwRLZrMULEoJIWlj+Z/aW/lUvcPwZgD92VfOSqc1Fa85LurZMW33RbCgRBH7
a/Cuf1fSwfrqv01xTzZ0EnkJtBZ2MU9xAqts7OVzrCwFGrkg/wvBoFiFgL0DaILmxqARgJyFx2Cg
XmBnDP0NcZ7lFfz4vPIWS0DhKcEDyGoMxQhbG1cSlot3oIzXgiZoe+VL7vw9CaRbDP6zpJqOWaN9
5J/ym/ZHcVIP6tV70Co+S+bSMQilVXIYjHy9mRp/g0t8Gitlzo58hrub0megwUa7iotiHuB/r9mw
Xd1QhkGUH3R1nZexA/YxNOfZCnfDhhHQPeQm36C3kTzrsvRle9LerfnZVQLPidZCdZHIwDcvBlsI
gLQnygrUD36rmqe7Cw61+KxfPfS9df7MYB9eO0XwcUVojWBbrXJ5XbJ818+cy0Gcap++AU4P2lvl
eOpX1jvhS9G3nFeMvXotX9a796G+2ugk668kYh87E94iHdfR3tvEvH07cfakdfCQrtkje1BBhivY
XYx54FCLZ/bOL5tAGrTdpXFu+q1cEBOlZC6ggodD/KN49DbhOMfA991tUmumGB/tD3ftZ0dYNZ/B
3l1Pdb2N+zUtmrxXbJUtb9d/gtD61L7aaGvdphfAvZvX9iUpS8y8uT/r9c1dZ1vfxMOaiNisOqSM
9DnzuJvMu+L9n1F+0Krm0kwJtDqFdtUPxl6cy1f0GF/g9W7VhXiPqZ2mX757NMZxOGhWMeuzDaeQ
OK4fX2oIW7TxcMiWg7doW1hvTTAIRzd2KaRs5jfyZxRG6bzixpJTZTq84mgH4G0W3ARNTuGFqltI
R/nFK7cyR/P6YnbX/oOqOftZXmGUsZ0Od4GJ1f6e9jQcOphYfG9V9uRujgEZs0hz13mWLZXuwGnm
lsjuWqzDS8gNzzL3a3ntb/vm5C8tCsXOrroefngxQyX6dMd2BcHBKR/to7pp++pc3C2uz/xp3dhF
6m++8l69YakyED1xdkstA9fEWsg1qo1RaDvsxsccJ8lGkrdWMXSHRNiBU+W85nHF7Jxcfpnvqk2i
GfPAAhXBep8eI5aiYubd3RvwaecVjGcDIwWjBJjO6Te9qw570kumwlVX78WQqeeOtDdgqkV5cXcw
VmcFTzRj/fLuCl1E02TLMH9gmJsrh/aYnftncs/5EaPebusliMCNkNol45UI3cytOvpOrBmFoqul
EhIppGv+m8PNVsOLC8bBJoMkEfOpymYHm1Je+kTv39jY7aImlr7UOP4WylDcc2HtvBg+gV9p5nYc
PHufN+CKBBUd974zaiwNmn9WOjQHrF/wB/veuxVKPGzqmIL10IAbMpijk/bgDmR4ZaecrV1gRdqv
SHff46CV39zibnvFJyzv0REB1U9bl5KhuRQmMFAc+GwHb6CetsP8ll/Ta/1UGRxS354s8lndyMj3
X/RQSHyLpGL3Vr2JjFQOhfQnOZKfBMMIPnFJ6W2R/agaGRJ2p331TfPKMcU4eWLZSxeyzBE8WLgJ
Y+3GBJe6PJvSmHA0xpsfUaIuiuJmcn1XuNgL4lAIYH98aeQEOGDIPbWRFdFq1d3SlZ90pZezVWeB
sgkF3xvlO4fmhNWGaeZaowOl6LSDslJyNVkrq0xR5U3bDPd26pgQ4IzV2e8vmS6dyk7PiFzx3tbk
GvZkcrr9769sK7kFqp6t/EBD/mqMebulpxumliKTonLcSZPxEWfIQk5KDWboOyzASb+5NpOWI02q
joK8A79RgP9B8Wkn7SefVCBGaiH4GZQh+HDePJnUogDZyJ/0ozEY8WEKggpG6/BakuoZ9HzlJ3Cv
hEIENxGKzx0Pw1M7NcDZdUIAcq8clUm76pJPg9wBehatXIhbyqRyJZPeZSF8DZMCBr1j0sPySRkD
NUl8r/qgwxXVDILepKENiGkk39x5RI3MYBjcNntBpUNZZAfIBNkhzeNr38jpxlSIteadPjqMnfHc
YFqhKhF1mZbChXYa2zTAcpUF61eQ9L8g4xUZO8iuqj/UnB5QTOzD8F15br6Eej6SXjXVN8Eg/dgH
lCUH1OAQfI3O8Bd45fCVrF0vZabaDWADcfdDl0lIRRgFfDFZ3pYJvhg9kM2l3RbuntzkInDrgtWa
eHQ7uoe4Y55EiE/V+oUKFnu6OXkP6338EX10j+pSn1lFqqUuv7huMYyfiwDeYEoIZMK/2xQC0kAV
n7OsyM+4XQ+GFbs788Gg+BD3w92UsnSJax+OWHNISjqdIm8d98wVfQW6aGcJZvBJ+6W3ZbisMLZz
y/bxTNLTF4BE9whrUxXUJTE7raMfIVLlKZhw4sCMF3TOFIP/MhToEXZ+1hXtB/XEw6xRwK2C533v
EOHJ08ozrd7yJKAr9rTYmJOqoplPTksfIs4JjvnkMmAypbq3cblgJExUJDVvVmasUw/pXDbjch6V
6pewATyaxA46f+QAlSwl3QIcNGKY5WAxMBGf25Iab7J2WcHVdCRL/gAyAfBZqrGwKYMTRV69N02u
aqvyLPbYVKQM6amUig+7llY5DLP1uAWyI7YtIyviROsutGZDaYirThFK1GiPoWmiFf1o3ByVbw2K
tGKH+Rp31cdQuHPDlKplTh52kZhAKGXci3TmMEjH9jCnGBHqnHcNDK86Ne6HVLFygP6wl1YmcP8l
Ss3HpX9TavkVF7ILT6d2l/dwLIKzKTGgs31uc0ZCvko1aH5JkEfJ9rzRb2aTU7rE0PusZlzmMD8W
PXnUUrPPo9UH80Gt6IKJPtlxSrmqrLOub5djQ3xc/fYV0Duu2gSftXIorfpLjkv7XngWGXe/W/VS
2a47FX4Vone4NK18obmuj3gXfanU2cK6ZQDPOHCuBYPndKrmOhQhzQJS6FDcDGUvlCBceSkKocb0
pzJNiQMcIyCNOHdqMIbqWO68ptgZXk94VwqYlvfg79tMh2pf+e/8bUcaTXqQdPjmsADGbYCW4WRh
9cSI/7M0arzO7Nm3zCoUQnPMBU36RTjN8B/shfB2bN38reF/NI13i2l1dcbpu6GUM2qI2RTRVc6R
lwJNvy7SfZ2D83NTlGK7/eIi7rGOc8HYafsj71sDLwGdiQFEnk4u2BB2zeC4Z3UECT94J2mggyhu
bcyDJdBuKCsJRdjhTq3MDysYPRBH+Xta2NwpA1N3LIlhMjuwvGsEheKwXgJW4nXr1TuXRvinPf6Q
Jja+RNUc2c94P3BidGrPyFhHSMJJNIJYKd3svDbMfjhIa6TExkGcgE8TvMw4ZGY1yfNRrMx4ih0z
0T2Qpl1LIMjmbdwrIHjat7HnvorXy1tqLdHaEk8FsdZ8wfhynNO7fE3L4ICpxl64enH0at76oGQG
bOd27uSfwFK7eacoL4L06nIIBZH6AvocmNSDCsipnfjdSNHsimP5YUxnzZwmlUWvEVGkfD07xamX
n7r8Mma2vo/ixiM2qMTzRP3Zanc0AZVxfC4QmWgmh6oY3yudVqfAN8p13BS8iqVsLO2pdNGcHoiG
vzeFq6973HH0vhF41y0z3kXqsJcZAx5+P5BNXSJjdJsRQWlnYszduXaMgjq2qBGAHvd4+978jCG1
a49bc1S12SjUaBkHvrKgrq9ZKqJe9ahtPAtphOts7PW0sS/04MT3vCcKxr+4Gt2qcsY+MrZp7N9V
ig0biI8bVNl8HoZkYIkwLhnR2Zu6faR+kt+G6i3PLYDcfkKP8VSOKTda+MwZ3PoNOa4ijYylJhE8
pk9pdIpRJX8eQhfOPSw9BEiWkmq/tTlVO5Ho7jlg2am8cObR2DWnWyCateaTcCE1ehkjyMxiC89v
6IU0c1LQTEiUo9eN9g29JzwBpvCJB5c3lRotpCbm4bL2YQbKOMN9s2fhpEGgKa+ZFEKKjMBGUNOa
QKOdsYP7jv3+kgJY8yWx98CNJKE3L7NIzJuRJSySyh0ZGgOHgB1NEzhQ4dMvg/d2RiXlsXS9beTC
jwMjq81NhVT4iG10X8VwZtoek6oUKdvOYANd++XGlIN1nUg2Kdvsi7p2hBMt2Xvp8EE0E9atSmFf
L7nlyrShgnVB2MzDnFx7U12KNtD3eEsPVKmvqh4yQmx/g1TkoMtA2y6Q0+QMrLtcQtLrZIvboJpd
AZMhFckjxwOloZ631tjdYCrgWb7cTq8WmdlhMGCnTtsJOXs1bHaq2ZpOmgAKCaR3uwSanoey4UQ2
JT9MNmhXNLpDBrs7isxtXJ0NwOm+Xjtp5iEa+elnlDfDKxX+sHZ7gP9mSTtK2LbmNhf9r2rQzaOb
1Zf0XR2zfo8DuN/bHVaA1uWjDgWaj3pFPjH/yUoGX1tqiofwi71n5toqsT1lk9jWGczFcEdy9LeD
ilmGdzv/9JnGtaXWvveg9GGwlY5B0H85tUQRpx9pFw7L5qj7JQT4WCwL7r/o6WazGzvkCgAbyRqy
RLWU8iBZNTLYuQEQDMT6VRNayVl00oNjCYWapvQl+Va1LKCyJh2qR1Zk9aZNUY/TgaPikLIMBQYn
0NIwCZASgwSJ6N9rKieWpGf9qY4O9ESim+dBC/y1F/BHc5Q1ctiAI//x8Pt7cWT54Gum/0fR+25N
SQ4neiXh3ibrPyu9Hg+6kg4rgZC+kupcfdWtvWxt5T1KXfueKexg9UIV57ReNVJDLrSJy73XROYy
6BROL1lo7Awkhh3qQbftdC6w6U+1n/zKYmC4uqfp8B+oOp2JDwmDAHwxtd1mjSLYYmROSx9RyYV0
tyXgD4NaAAQ3bf34+0EzxXeAWLmGGvvlUQVzy0sLgZfyEuwH7Pd5oqw8ERe9HNfXBGWWd6w6mZ75
1cuh9SEpbIG7pCO8GbebWJDeUDHlzNTOrF+M9/1u0LENAAwlziKzPDOjr4sivdVxe46LbN9GRf3p
JbbgwMSnBjgkTYu1qR4RhD7wYgOm91LlEaUSYkniMv3qmWoM1QiJKwchYoFBoW5ZlT/SunbkoPN+
Efb/FGORXtTYO5hFnWzwUYm9xmLvlHaincwEZojwTP0SiQsZLnuJGiavqUbU30Ft8jlLGFnRHs+h
9QlPRL5mhZqvpZwZZjLEWT6zDDPfUQcyBz8YbbqpYaeZHn5/9Y8/ilZR1q2ao7z0ybVeIEVYZ6JU
FJ4I62A0o3vGyOCe7U5GAs5KdWOmpP8tO5uLihmZ966q0wE6DBtMBepZGtWjohO6Vvod/M2FbxfQ
SCV8QJqfjpuBYE/mpvm8K4nF9BD52FsZI2cpQ1++gkEqN75vJ2S1yz37FmmbpJJO4xXekdJWHsYA
HZdWDhC0DK4nTRys6pIeiwcYIM65Ssl+cHgRyoe52ttLI0fPLvvv2JPrJfxMdFer29qNiuFC6V6p
FZrPfeJfrYJxvKdz9E/htC+i3qbXpOMSdlOiusbALUBEdJSHoHqWo61j4WJmXCMnp2ZhHX260bZR
7z+GMDAuWhIEMwDh5KWpxIit8KRW1VMFtc0TzsBIpGwa9MjS4blJa3IxABPYKtlIGbp+lfqXh9OH
Bhb3Kk8wcNlW15DMm9mQj94m6KtjUbsAW5rkZHBJVKkQG1oOr4iobzTRkIRkBtlwl2tbmm4G5WAr
4qeSGz+k0vwBPqhf4HkNN9hEjk2VLClyibiiNUjofCPu5e+4I53sw1iBn59g8U15XsGwYksDqbah
oaOIM+2LQKPqq1+uUtlnE8/XJnSTbhFka4A5zZU6de9cNSBw9SG4eXbKiIgjwcqIhIz7K6APPGz/
/kfIUbkz8sYAQ+EeIxpzQjVurezEMqseho7aoT4gE0rr2sPL8ITqOMbOXl3o5wQa86lsPuvcTDk9
KeW6lChDS2ltcixZ+Ot0KG5eFeRH7vCU1LrpPGPn/rLIde5oJUzBl/ribqvykjbXcV7rfXmizlXf
Jh7te8Fgj0+dFHjDaFmVA/3URql35VB3N8Z2AR872YRZXW9N2knovJgU8EbfmsaQ0gkx1u+whvt5
IFlTkJx5d6Eyq25CCo+auMNNn9n70Gjk/dCgh9UCarD8ISQV1daszUPDedbJGkIhvazpzmjj89KQ
0edNVSWbEobpKR1dh/32OnYD7xy3DCyNMf0WAb3xpHr1DbeI6m55uUKxtxUs49a897kpoH/B3+y3
aehXe+w7A7guNJxEovKwZZ+jJqg6VoS1kYrOuR/UkICCeSSHB1ek6U6XwHk0nnEJTIge2L7pzJir
VHqvUr/ajjwtLbvD8l4r9nAvRpgFVaqC+/JoRA1kJ6oq2N8Y82edFR6zsnvyEWB1MXJH95JuNYwD
wAfwDVFri7lWiYHlMYHHkOefhF3axTDQSVLlwN2S4C2ka8mOLSeKGbr1Q8U5S4aYq5vlxuVT6Njd
sKM7Qzt4k6Gg92uUC8A0CqNPUyeQSGm2HJNIcrEaMaSp39OeHm+RnlK27g/TmNmSru3jtUnlzCaN
zG5WCI3DVGpf66pSOeLUxtqkYX2lJD3TYzNT90CJ3wI3gk0fBee6h0jfyxF9HSMoZGwhIBb6uVyp
msMNgQTzK+prw9HwGM1bMUnEE01IByvUI3J+sUnlhjgxh/SJPtROHKJxIhJpE5soAlIUTrQiYMzK
inZBflA5BisMl1I+SpumUdTtSL8WtXkwIXy2kNTUgTIbdsnERoLKdg5L8x6rDOtraiW7X36uw1Ia
ReQY4JWCN63S1HUBk373+4H1pgA/dvFry7uWWsbG21Ud5lD+rc5sYA56zu0kFc19gCShFn2+TrQG
ZEbkpjd9aNhBypzoR1Hv8daU/yoi8Ofs4n/3/P4liaH2TSpnOMA3wRPgi9dNlYhsTPDOdSvV4/aM
q/wdSIsztBpO/73A0ICT5afBJwbTjs2hopCMfxFUMv+clP3jWRH+A/xJdtjkZ/7ZNl1kqcbyJaGZ
9EeZWgFu2ohEz2qLd+KioSIO6a8B5UqmuDcfs0VRXmWgDp9ZsmmUpXYVGOXVk31ri8tbQQk5g4PN
MA/raQBzcWEkiWvxWVKXeEhNcU4IjzSER+p7Tb/Rxqu82Q9d33t+MSMl7SQN7janQ4PN2dVA8umc
IMc72XD+qEkhXP0DpY6Xi74RNr7zGdQP7uz/InICJeC/pSGmJDOJTVWe4pv2X14TvAaixmrebMYT
AItuR+damZ34Zwq3D06O6Oey7c0QmdCCNgFMJ0Y2V0YqmrIAV3AdWMfSGTs9/IfD7FDFixDR8FIg
HzbIiBavz8KahEUOdTryLvGC4BgEJxIFeXuoOMdMYDhlOZ5h0EQOT+JNgyRMLI//YVAWPmpORN9y
flSC2fCZpvFCWRTpwtT2H1Y/wwBrrmzrsJMRZ/bBM/gci4P6ln1W3WdobZpxDYpkEUrQ+DntyCuA
ILSCWAcIDTPOQuR9kycda36Nt/kitbZzMDRwaMXFc5eYldRb9FS/KuxX39N/Xj7V9+pqPWHgtKfh
4SCWPRmC7LVLBO+JN7ziDS/vxIKNZ3Mp0ZAbNWvXxPzZheWyecDlASIrDpGxo/XYmukCMl16qOvw
PUO/DE4DWqaFppmuWvRNrFRonVz5HsqnjQJ6qdBCfTTRiH2fjUYqo5WOj/SjRDvFzzSPTv4FeN5s
zUq+jml1l1bukZ0Mr/P/xt3/5zztdEnBnkBJ0GyyXbbx10uKfXQk5QziN7TELbNxYwzDzmoe1kcc
fqSG+bZgxX3jZfkcntW1O9Y35s6PFBUNp/+K84KPtsYEil/wYmsbOILNKdgq6w3/uX3Uz6KLuk5R
6O5UWIjuUKDbxeh3hcZITTmqYkGB3UrMvXWIDCqeQ6St1L2PoIDp9Z6/j/V8+FCta3NR0Ap9fJ8X
XrtZeuLnTmrizUBZTKLd+CrQGmtW5IhFYl4L8WkCRJzHdF6xmDhhq9Cu3PiLJoqyTRjWeF0wlLSP
OHO6bKNOIuehNo7tQ7ykd0M70QtWXrIbqYpX+CheCp9t5VRENxqezWFGpBPX/7K2Y+KPHBrcjSzN
k1N5CJBda+RXjfviDX4A9Cs/mrlcSS/jat+lnXyJnmG97b7NL/9n/NPKdy428eTGlpOj6M9wkn23
Bu3wn4t6ODbb5odsfFB7PnYbvVsHTodwnD889WGzC58E5SUHoFndb/WzsQynE8XyZ40ADZuxDjHd
LELh5If0kT7cq/+Q3LXCEtSbq25rsT1a03bZA+uMiBS8mug0/fLme/ESV35dBUFvG7woAsuSn/Kq
Td7LmFCANsdMymdCf0sN5pjWOt9YFqxRfDwMdmbxnS5w5a1T192selXiE8bALkGkb1iVP6YXYIhx
p1+km5tg93RFtgjMBgsl0gEbQOxtjdpCDSy097ig4sf3oBB4KE+g/XDA5x1dPwaN2zq1HPNa1s6E
eRpMemMKtYBBHiOab9szq62UVeE6SYq53mIK8AemzSDEzHXvN5//c0RmohD/JZBGMkY2yVWSTQK+
8pdoEjM/34yzhhcCSJGwC0TGVjyRNE5kpXAMfXifVZnh/9f4FA7ffqEBVZ0BwUsWJhMt/a281/ew
xceLyZk3UzlE67KraeeiAXp+YnyPsO6y52tFQCqkg0Xd9iXnA/hpsSh6h2kaheVREV6TEpPE6HbV
vczgGAVWQp9h/EcI//+jt/8ieqtAgFaAdfzTx2OB5+JPBOh/L5v088v/jP/tXH7+/FX5/xzF/ccP
+Hsc1/wbDAM+NoyYmbjqKqvzH3FcWNDcy0lX/hca6L/SuPbfNEOZ0mMavkbdNtkQ/Gca1/iboREP
sljN+QuG9n9CQcMp/MvnGggZWWBDNWwTELTxO5L3T8GvhBJXWVW7hsphzSS/KsfFmg90D0CIw4tj
80nEuAp4nZ2G0fVbDtBWO2/ZEu0bfmFAZpSXOVqnEG0czPLcuOr4LJM2Z/xAa9KqiuTEn9mBHo0L
abBLD8CuKRhrNDlAMtdVTT73zNHfokalBy/31U7Al9R6dm6iqUdQ/1SqsdIF1EVkREJDimJDLEtV
DEhSoax7lflTNzEjkUNque4tU7MOp/kQVcfGLYrz0DN7pfDVCM++YpiPmi5XIM9VIv2M7IKMpd/V
G4w7bBpQnqU5Nl6DZ+kDwg+Jp5yioGm4N3te9Y5SLJ8DzeIQlPZ9+Rh6r/sVmXT5zaKqS35KiDDp
rFNDuC2JpIIDc/3PJKD+KW1ozU20HAdIMeg+A3dTZ3ZIQTJbVByMrlPZaf8duCU7Tot2+2rRxmWL
bcjThkuf0bdmx6b2JO7TnooqoG61Y+VwPF4w9nueRXUHPS1sWrP6ppWSRGBMwt9iNCBDoWdQ8MX0
7L1Fh7tTHiaeoxu6T2jLvNEdJ7R2Fhlde0+Y7647zzfPpq+Ej86OCnx0RpLurLz33/H3MVFKasNl
2k8KCuW/SOcenttrDuLwQMrSwwgkKxu/F9ZZ762hnVHJbWqzfohLnRkCz51uk0T+9gM5G5dIjDZ9
nhhsr6nvavHqP3g7r93ImTXLPhEbJCPogMFcpDeSUt7dEFKpit4FGTTx9L2yzmnM6R4DDDCYm8Jf
VX/JpJJh9rf32ogP5r3hwIJ/KMIDu6oVHWYFV3fU8TLe9HMFni3MGZVdJSj3TTlzeUMMmp2mQsL/
UIiAxGJknmRABoFLMAHNDJuWbS1i40wJWczauPGwyu3YqJVDCdSTMIqJAIk4BmEZtd45ysHcnoxP
DPhOZJV2nlLQNAAGSy3VcZKtbUNTKgXnypBrAaS+OcYzbjEjRUMbVHbs+t6zL0yAprYACyloRYNP
k4bPll7yJ/hLzL3o9V5bGTVQavaXC3fYYNs6cfWVmnk8tqKY++8qSEfnkgRhAhbZEYCtdV9j4qi7
VZs14g+gQoSSiShNrwkpNddol8XAB48l1udY96QQY4ymfcYFyEJgXsHohorr5Si6ZHYoHKb3hoFe
rZZHP6sVIb05wlbnYiY/U8AT/i6qQO4DEhKPBT/wLePFYss7UMPWNM7RMSmbUCVa61joAN2FhMrZ
qlqaS8ssQyxiViKSRKwNzVW3IUyTFSz57kYlvLsNlv1fw9VGGMq6essGr74jtpPvDF11j97YJ5cm
jCfCjGHy3Eu7/kpjFZAomLuvCZ/Me6rKSyPmOACObE0nr0rFoQnLiFxf4m9ZkGkGLQOxS5ZY76Zu
+lZ9TYRNJLDI08ruOJInZlON/fhjewqTJ+DnC1+QoXxKZtT65sAHm5xERmMFvFGFLS5dZsVAlkW4
J38DP0QbeDjJgoKeBUL9oR4i/9E6jP+o0fScWNUVjZKHbfk+Wjo643Wsjo3tt9+ZjLsdU+yEDuyq
fpsYqZztVgQYK4rxDxXTE6vyzCBWzPWDFeX9JpmUu+U0FO/rxetCil2s6JQ4c32MTOeC10R7bsa+
qQ4Sb/qtlHWyWcoOv50vCuuFT0jtVRU4d76XDNu+o6QySj3vVze789HWIfRpH4kCfSXCayIBugsR
n0YTzNxxsM26YZr/jMTTdrBtGM3RQ1nfxYsrN+Vo034XNN4HxfH2S1fazkNrwVBjje8mFuEgO3Wx
Ad8PCvWG0lzMhpPLzDIs66cy9HAa/MuWfP8PIsO/Eucc8V9vzf9laxP/5dZsm1IXQO1IL+gEOxKj
TBqLRZPcxX3jcpMkBQ2rtRonscOrMr9EqUizdVlWzAJgzpUWP+4B09Nc0/xC4g668LarguHkmQiw
T1AV5cPQd5G7p7Odcqm2XJajzItsVxgM7Y60hp+pJAWLUyQheGmBCxjlxL0nqxOML9iDPardglUG
m/PBt9zlNaQLe9+3c3M3iSney8zj+lGVqoE3zICBphQbyTH3CfIFRBwCJhhrf8piYhk1IWU3H3ep
J6zvsh01Qa2lpCrHTbLjZE09HVfIJqZy1TZkUBOsGAJ33W70KNVdd31Sh4c6HZsWy7gneoe0gCgu
mnUqwfpaIcipuPXrn5Y2z2Bc4U9Ry7CyVGpxeysJgK1I5OjpOC7Ntchztitnm6IvHguHTh0u7/HI
jC4j+lcc0lb6XNuzmjnw1HXXggfDPCZVtb0Ju5myQdp8j/ZgWXwPeeVdhzf9t+TgsAPZWG6HHH54
oIDJkfgdh7V7fUnaPHXO4Kf1Q4WudZZ+Z38zyMiodDbF7TTKZQ+1IHie/Lg9Yyvo9r1L5xHOD3qt
/CtneEGsdUPb/7F6yz+YJW2PFrdrmpDt4iwNm8g89ulqstQdEPUJjR78MxFefLaN84facvct4Edy
tuZZ3FJZwUbljAyh8+vuVV33sZZ8id6zKTMUAKeDfDO5ynts/+6C7NB02UfGdf60f/fJksy0ty7/
7p/2VNBxMI+cDMCRO1RJLxqVRlF4sP4/Pzje/4pcEOJNC+FARa7r/E8wgAaOeJ7a6EJuPw6b2GHo
tBmyZrn0dXUl1w0S4mqTFZtianD9B4nzXquxfq47gEYqLZ0fh8ErURuJBwYetQMWg4GcOVBBFMMO
crCSrpuQ3YTJ6kRxcxrEIQkUnVWUk4ZOevQ0Y47LLEveS01hpteeBewRcUW1HBKnvElu2syEt8bo
4p75Bt1VrMKK8ZoQw9pJIzXvnJYz2JqmQfY4ImwgWuuIMiTC9HinyyE7tlXebprW+vGgHexmtfBM
CFo8vDmITtEy0tvmws9kDUnI6CJCMhxNiGvYOBm1k+dr3hh4l0ce5NqhL6qRBjIN1/flEPrKQu8d
nWks9zZhTRSAxDCvSKiKPgDiB57u1Mba9b0rj/REg9S1Siu4Y3aFKyd1YyLwvbjPlz47DTxXK8CA
WyMooqTZ01slQZfTHqbH/kBjmneTVaq9D5Xjv9SYuzbQhOmbSwK8DaQm14m9DFvX9pf7cGpdSgeG
6zG4rQTdwnx2k3EeL8KIiuSqHD9FwgcEy+gDaIgT91HLMnyueMQOlh3z+sls2CzOgnE0w9h06lQY
3/T54t9LTob3YyCsr8nt/Ne0bOq7abJw1zArfKAZQ/3hpqGBh5RFdsJUXPxIP27QUuuRyddPucj2
vZR+g7sYp6HkeaWlujXt6G6C0ulZmoa4kuYpoCR1vFuuS9nkuGTGCEpWnxhxHAdfeAQhmDbUJN0I
4NoMmkzNp8MQROPnnJgvHtYMO6boRLzzZrl4pMnoviJzc13L/euyLv+u8O3fxd4ivoxpwSoeSZmx
EfAGY1OI/m4Qxd/NIvy7cXTNMr9Mf7eT1g0MD6syugNXvSR3iCPRyf+7DRUyjB9oJzDvkkDtb15m
fUhzZlrQmRu5Fm1H00NBCHTVVK53r+k+645zSDP2dsLz8+rj8bo1SSHv0tjXj7huonfdC+fZFw1R
OsCwt8YqsOoJBpJP3kSypavCBdgmnp+wy2KHcWVpn/xwGs8sirAq/KIDiO64NLkCD9uXjUiYQi7T
dBhKvzk71dQdvVRGoD0kwXxsevPDKJ14N4JhhNauexd4u5d7iIXL/KnEotJVzN2AfEIdVl9Wq/W5
XioyT2VKJhYxjJY8xu8ZztC8iqCWV+7kcEgZsvyRMEn01fbd/OzIGSokRxAW3trFBW5qBy/XREwQ
evXCxMvGpbDy4DQ9ZJlHxkV4C2UuSvrE330moYRl52H5tENl3U02b/iVVceo1pU9pI+WzLtbqQPS
zL7If3K31dkat2b4BsSAOhjTpmH0HPh2euPir4rJCvGRV62lFApOYLsfoVLVUzvb6sVWpOB27Sir
dJM3qt5bbcE3l1VdiSZND5G9jHNJOUFXYY+NrkmCXmjbbGdwAN9L3lAY0wxB9Fl6jferLILenKeh
9erzMvN44vwLgisbIQ0/AtFrlgJlYT1uU40jcnD6A3NkC82W4OlAccQ3F5nhKRy9ttw2QTFjFlUE
qbfd9apMYwbPbhGlCVGqhCqHna462yXd74/rjBonOOIgzjdQqaKP2ZTWH6be0JPKzCePPLGWQOIs
xXjbmVp/mFSI78TqIezLnH9xqvspeyQAkERUVQfJseijVq7gLCFpFb4z+OuihdgUW2NBA0+Vhb+8
cnLytVXP2HllOj46ykkvUREuCK1WTwFwkZrh3Ks8uuQ46R5V6tZ30ihy+YtqsQ0DixRbbNLoCnVZ
4TyowkHj3Yuj/EtJi3FWxT1sQ0s7n2d22LVYsKlZ8Xl7pqvOEj2ZNKGrclsSbJ5XIi8Gan4Wn+F0
ZWuN9aIinGSbStXbfM7ktRxr8RfQBO184PRR1dQ0a4rW46H+RJ72QEKkXWn2nU90HTs+f0JNlV6q
jWsJ8RH6rfloZ7d/153o/8xk/quNNQS0Ahlurq/ObDP0zcsurzextjzrptfaiuDXJLjOsYTUMygK
K4tvjY5dsYm0dc2fqHC6q6NUXQowjWSlx6SOV3K6QhRsnPUclJQt7royvh5PZ2zSiT9Rdmh0lIxr
111QM69hDr0xsgawwRlUnkcm9Efd2c2d7SD2T1FAvEwqOeE7ly37fdorpmZRZ833WPbSvTNX/WsA
Mf2HJhVrWRXxzKgFsC6qysJD+MUVHC24qQdqFPDJb/hG6FGZvSk4myRfXpMpp07MNxZeLdASOf7H
Np16bmnXHH7HEwTFdzRiY1H8i5dFD8/SY1qDJxmhhCoKQesCVnpIw4sut6El533ZASdMpMoYVZiS
D+a4EpfesPDuitR1NWozG32ARVKcmwDJCQOimZZ1iwt23DJaaLL93MmFSUfQELyP/JbIWOo2WzYZ
CkDs8qraw2j4ZZQRZ5q3C3vLWZYibDwdtC1XUWHw6RUYI6dU2no9ytzpAO+0sj05C40MmxiOxGcb
cYiwdV69zF3U/faKKeTOFNVvnlekr47snC+6EMsXIKzOsXEkJkWfyjRkAbwhnH7/hIDf6g34nzLf
lTFT73XIif175P0NXkn3Z8fPZcOTH3i/ZJD0dJRFrfccjMqcSHCLIyoYpYbjTNS8nBKKUVjwL1S5
Y9ZpxjK/58iNBb0xrYv7TKhHcjLszy1HvnXS93rnpa3/A9a0+zZQvri92nXFlEbOz5WeUbTHVH2q
0melZ5kF1VIyg4jriJGEz2GZeq9xz+UWkn8DpvvSRDYYk3TMvQEvPIw23ynLF6sW0aOXu8FdC8fz
wNdNHXJli+gzZZh38GWbFfsxk0D2jVPcKEK7v9O+4h4GExhTk+V76e2iQvdFKhXhDPWyX8ANpv1Y
lNGFk0rzPcxXA2G5GBLWIMKyA2Dz6Eb7eDO4cZef0GXq27QekfCjsj9ETVjTcNfU0T/O4/+vlfj9
7+baT9j/t+sH/tW0i8qSdPjv//m31AT88/NeRe3/9Jv/jy2LFH5f+aP/e1D/5ScD1P+vqvo//8k/
JPUQSZ37ScQcxgcV5/nuf0jqoXMF8YNTl8EVfYhC/j8Il+6/efzhFcZmS0R6D7vDPzV1J/i30HEd
qJSRc+1G9qL/G8Ilw6D/PCwKKHe8gu6Fb4tQSFZqvr5/ha1mo98hdFHBAbenXAcjdrmp5QbdV+6L
1QRvZsAWqvpboDVHOYHckzVNZFWMe6v/bcIIGQ/SkbRjojsZsCnaZUAzplB2WnlagkEfh4Ky9366
Ld/tEY8cvQAUyVrnFpkc/0bOXN66poe7gRq6LNjX0XRI6HriYUtuLE2BgOfVj4625LpoQn+dx/l5
aIhTdclLX2HURM58Ej7PlN/6pwxVyRptqDSz+dCJ/Jicetx1MJhuasB7a9J48b1O8l8LyyLXta7g
n1i/HfknZu1YzU+2pwNqanR2DipcEhN59Dl19hwUrANhkXsAw4SL1cFzRvfJIvWfhDGS6tQfEydg
+e+Iu2N1crd53l9k1MT7sHtNWbY38y6zguwhDqNv/CBdaL0sqql2dJHware4jEr6gRLJZDrJeaFz
/BF2IcJt1RFQ1Pk7fBIwccilIZm8VVCThoo7msZGZb9yTni5lqHVnXrjUPVMlOPHK51bZOd1Lb27
sdfpIexkv9IeljQvJJMRVYRg6t6f3k3bb9WCsKnd6Rdi9MW2Je7d2WoPkcztdcJB446Og4uSZj6y
ElbHpcBhY2hsL/p8fMx1/9uBPXfKCjVsBLrcPaw9exeloX+T9RBq+qp7bMe2w6punwS5oNs0ykNa
CUPcRBjPER/endIaD4qqzK1uGMxXAf0+g6xP8Yx2G8aE6bqCKrPedmA51Pnz0kXroRiTXelo+77p
4FjYUvbEA+dLFlNMqUZ8nwO3GEgeJtm5S/I8gqN7MK137GIXrBpOa8q2kQRzSt2VkHiy2lBckpr5
rZmb5kZ1fXwIMIatwUtvi2GwiOiny8p0A5EbbfyHMeb+8NUWAV553SEkDWN3NCGprtkm3jCTpK70
uA21vBHz6O2m1L938Jto6bHiq2vBD+L8KrScmVdJnNvEf4dsdFYi2VOZ943pZRvI9ClV3pZaDxBc
0r3oKECknp6US4YXubfcCv8JUabe9x1Fk7GpOixA3JKp5kCmwL20xXcxrptkoITeSxoIHR5+EYGy
75MVWHzv0w8gJLjjQH36ElI14WqHqEJE7Mv7tCs+qtWpeNWr9MARi9bFtjw6FVHOxrpPEu5wSH87
S4Unz3Y3sg2+w8bb94v4pPPtUwc2QceNp5lC+IG+Kzi23tYGBn6d/vZE9sEJ68Q4vOF6zIuh2/iB
W0Zsxfxk8vylzX+mKv+Bj1Tct1wbMRborWf16mIvNvniOZgOKSx76jyHEyJRfe4b0e1U86it3t4U
hopl7tC07+XEfkZKPX4l8VMcN69OWVlH2uVvnKCqd649YB0rijVBr3Zrpw27eZWB8lXqJxqf42sq
2gRRfOqcEKC3ydCafFGfy0Q+Sj2pDW3N6uwMXO+mpFlgBE77vKEdFnQuxdxWFkGlbn84GMt7Swuu
hjZ6QTHH4c149Y3+/S8mSfQ5OhYNXXN/giYZ7WnlKdys+p0o/Uwac2dq9VRbyZ6aAHfP++FtLp5J
Rpk/laGXVBZ3GRnLM52mTExIH66BLMsbHS/RBtGk3vUh+IjOj77jksmjgds6yw4XO6dYJCKfxSlo
Fyq/4TnamA+ZLZkPv1nErc6mG1EvM1o/+uwSiBR//eRvJ/Btp4qvWFg6+bzWXue4W9ZOP1h3LtV0
ex1jCsdAO7CqIuAIT92LZqYbocEHnBgir5ZF6MuO3z0TU/6HRQthwgJUMtpnTdqi64FvtIv90Q66
eOnxFfsPSdI53/E0S7T9br5vHK+9XkSBI8AygU/bfrOBVgct8YNYBTIsG+03oy5z6dn0tihELWoF
6/Ws+G4yMXlbvXjRObLw1xCcu8Hz8FwojGejyLrzMHW8MWku0b5l71lbzoGdn22KkvddUAtoNZp3
mYQL2DbYi/tiyxcTwqywSCiEPuZzlfwEmiSZCwd22/lchpKQ6jVK1t+KEFeYyL3DEDIQUfZPZXy5
Jxadk+mt+9uZQcph8K5IM+fsiL5+HzUvFJXhcp968IQzeU54Kb34BD7+veS6y3ontnEuurvqlKVT
fVcV89bFJ4oEHIUbAnD+a48eqHrxa84rUHUGtiDi+q01jWzpVX4YorrbBSx6d/bYHcZeZJegg8yY
VCXjv1Q35IHidsepl+I6so/rkCQStai8Tf7+0rsCbsrc48qhWnaFGvjlcxJcKZ/UZUxS+0iLGlHq
Ycl2+aTmfVLW3CASH9eOu1ZTZL2i4nLuIFfqpwQYIpWNL6PJxW6iD37797dp4c/7AW/1hnW22PDB
5FmZ4E3jXsUfDMo2ptoxzoSzpXHVqCkkTIMzMbvKNHaQmq3hp7Ah2v5RFRwFjEeKzghqN82XLw9I
82NF+d3MrWXTRRijxtE2+6jM94VNArbzM3SdsvhmkllsRJSwU3rVsQBjCv0lfyjs+KHY2QZTs8/r
4GLJIsjMQNV6SI3BXjRsTCBp9XH6C5dgqmzH4N6QsiiFNRIVXkDxypyCiQAr5ZDkA2AZX5NwueV1
wqvXxTYgrfQ1gw49VcVLvm+84dAP8aU0YBlFp6Ntb2ePqsFBbx+035/B35ZbY9KfOUJznIvl7Fv8
ddeqJwTtfOe8q7K/Gbz4xTTBuouR+j3qHE5RgqtCaMFRT2DzUq7JYaXm8Y6VGIQWPdmWGxIMZm52
0Gm0z3zrnKrCuXcYlKIZ8jAmruT9m8xHyFbhg2sVUNNmwDZwZNGNw5Y19s5JO/GlYnAXC52h9Guq
9IZxA82fOJQ3dFa7a4if1zaANNyFoou4FU4bjcqELmq8bWgn5V0X4bTW5k+xlMVxZILLsakRTDJ8
tnHweSvuvtFtUI2v/ogIez3ayikMj2FEz0+YPxhJ/zefikyieIoG4FmtjSvA1URSG1VljJXrGULF
2BOjMd4qvdr5YIX1e94oUDwLHNxi/CjDnuDvlJX7riARjTdrWsEIk+esJyCT2tavGsE86Ad5btKw
3i1K/srgY3RlmgPtiPUN/q0HV+dUZbXc4NuYltUiMvbWqSLaSVMa/JzIvxf8GT/F6mj7mNuqvLYB
mQAPS9PAWVtIb59JZV4OjNy85huzykfvc8gPsCJsTfsxtt7y9Wlcjmeu037AQmQRzZX1bNGtiLmL
j5wmDxNm/A1B1/zNjuZs1enWunUUaLiq7olAT/Hvsqy/PBwLrx72V4spNbLCQpStieePNFqQ/zCJ
B9q7g6eobwe7R00toNjCc7BuJpU+Mjn9ZoV8tTwGemmPeN1ryBfGDh54r7qrJivbHwGSIYzb5juB
v7TOr+kjv2fLUZNAaCdEVdW59aUyfRuZMXzReaQPTR+BKXF5ALoa8uQUPbnDwKgmicydG4tyFXR4
Dhlikk8dfEr1Qvt+sKvhJaTVY5fIwNoqIv6A6HuFuCL6A0cECA82FNd0MLD1fIRkUrbime/9ruqT
4FyPKTkMekDMAnXh+jsHhsWLzSp+3y0LJRqnogzBZugc57GwH/IKa6a0WqKok7OQLIqZ1Phj2O7+
/nUUl+bsNdOzFaAQgk+mU5Q2oYuJ6vCyILEBW6oueV+9grJyjvPiFBdPNvnGDpTcWKHuoH9GwyHs
m288R93d3188RPapjS+aLN9tP6vdCGOPORW/+BzD7/HrMN8Ageer8mSQ4h6jBtYVZIJuxg1iXa1Y
Cmjv1YMcTQ1bEZrVVsDF3WV90a/mCDoP6NjhUKFsra+l4zvtmvhAfbodZTwvysUm4daSvqucnG7J
lieta8p1NTwHS+nulpmq0YwvG6gd85KFQ84MIfJn6oC1tfTVFUBroAei8s3+bdCGzv0Avq117Vf4
lguEgJVT1ndep/TvBi9mk01rWBvNmz9E0Tru/c8Ah8bOvf6s0nH69ia3uGNHi5zuwWtr+5jJEwmN
n4AWn9WoG7kVRXkVswDnlUnAZIaeM+EzapYyu/Qd16JQ1fVLOBQvSpI5rUqLtnBVlF/u+JWnRpyK
kXacLB3lKWrTix784ITQleXJ0dJ0ZwbQ/PdX6suqqN3vSje077hNgck/CinW0o+UPganWNYPc1F3
W83VQZLLGJZIMO9KbMAdkBH9YprZnwrnJJmmR8epneebyme2zUiBTYVorobKOHeInG4WgOlmqjOb
MDhUC0oSoYND2KTlZRBgzdXEDdxvX+e2rD4of/2w+BGgb5vppncHb83UgDCkO715bhs8+p2qb3ww
NmsrjOxPnbQvVRZXT5QZR2dbYRX++/+HWbQH6tz8XK9KLcLdGgz3u1gqlvI95WbRvS4y7qa4UixB
f4LgmDKrPD84Auk7IHhXdKLYGEfC7+pfKTniuFGgGLqU2NZzGZANb1Yy0f5z5iT0zLOLuMPsH8oq
oUMvHWB5dZKXK+jr3aBhIpQ6hMEfdTc9AbUkuB44q7ux5ZArgxB+a1ks78yCcHTlfUcxeioeQSgf
llucV+1d7xrQncgfO+oqAi5J43A3XOfADAq9TVQEajUC9H1us0w+NOGGEfM677TzRqjdPYcZlPEg
4sLBLvxQThla5JxPD5pkIklYWHMVfsczfTzVeagzuR+jlGfCzHiXnLqFdjsaJGo3p9hDRfvAbtMX
t1peaYksnmI00jmtzMpH3N92elzWMFgFGkqXrpvW4cLv6e5YDeAQdAdosak4nsGwJZubcw8jhr0b
OGww59DQg+vQugWmZ90KUhqShAFxkgSbjaAN6oLcVdMuP5I46paKHvCcFJjmBXGuzD6RRE/aTt95
xlVavGdsVo9OX7qbrIo3lcfdk5U33c8Rdo4cPuK+muePMbE/gtSrNn0ePmvpgHsavBd2iGxfKfe2
Bxd9hXzpPQJVcVul4YPC9HHKAbTHSDHHWIz3FcBP3IOFr3YYpuKVUrM85UPRccaom6doCfD3yPbs
6bs6Nt0fEr9VBT46Qsbl/Ad2jW8ZZlo+pcMucCB8RR6wqPqQk2reOYS7oNo9u5b7Sw3mY5mokp6L
8eNSxvj/K2/vSJ2sCn6WZFcMPIMZKC+X2VxEH2NTOGu/gmXDl/9HhZhPs+FSDsnX5FcDeTpDvYxM
zMriEnoyqX3TxSAiUcevnZl7Yw2AONwl3PX6ISavu7dz+elbsdz0Ga6nuThFXvMDWnPYtQw3kOsG
gikjwfah9s451G0qXtNuOyC9Py/QMh3PuNtFUkFssz7fTFDiVXQpyhFcrEWMtBgobWyW9mwnFwa3
5dOSC5/DGXuCXRUUF1cdneIWn9/tgdOK+nVB3dgWrYWVKMzA8l5/mbRX4Ijkv6IhOABwVtuiEXoX
zz70xqA8tshL5zZcjjpnk84616dzIcW6Bzp3U7r2SH+83bFfNuV+yO2dl0/5XZg43haoaEoCtfb3
RRdRClY8qCEanlydJmflxdeuMAdEaR79SAFYPIT3JlX3Zaf5flwg/xhTWac07HLcOv07ILn5BtLl
TV15/nM7IqJo72XED6mZ8p9KJbLTYjOUSUGeOEq/IBOYXZlMyZaVmaesGYnmdxBnuiJJj1XppSvw
zdMb2XY6jC3BoN2X1U56aCttU8GX1CG7KlPcC5QyINRdeqL9SnJcDuVD5VtHYc/u7d8/gj/U4O3n
44wHmq7HOyHK/JJ39SmAyXAeQlGuqSDFU6nNbWrl4om6GSoWAFa63rc3Zp/MZdVBJsW880rYtX4c
vTe9N281yDjQsxm3+DbdyjLi7Z0tRLAnhC7rKsba3cp1C0L877KMn6875yZQFdxru1nFbfbupelp
YC/CNfHTMbZmmBuSOLWIGTWgcpqpAaCKSSfGYUyoHhyIbjiwIOoFKTgnMAUtDoyrqaG6dcm09bZF
SAvVUAbV3kX0WGlFEsyOm3fzKioAOX3ba6KgKGTF4DPHxtGx8mmparLxBnsothfyR1gLUZ7DAkiL
EMekJIEDJhq0V+L+8Z38sUDW3vtDXaICcRsJoqc089pPVVwtO7UDKq83DzGDqW1XA6wanU/SnvO5
7+3bIE0+mxp3KEnihSCYRPmKu2DXFkAbR3epT3UwfHmLQ3Spjai5CAM6K+DuicW/ld7Y/u7RFi1E
hD8zyPFmDpCIsPfd0fHAAzh1bwrQ7NbH3pIwp89serfn7JRxj1mXdlVtE7deLqYL5/NkD18Dd7ur
IiI+gCMcZUZUvLbuZxzsN2H47jnD9BQ0LgN7aFMvLtOpdaPJcCyAty9x/lr1NdaA735Ob3TX9Byf
8QfBGjvkPJkrO81O+JapVnOthyS44gAr67PPQh6ilpYCHAqbOlZqw4e8nlEMxpvyV5y0OAmTaofb
7U+y3AUum1V+PSHBr+AuTMJdtbACO+65jIwP8+CsS6xCanQ/+2nivO+wsYONtxNmlkndn2h2TbYM
1XeNaqJTJgSpYW7ah9Ev5MFueQOlY9jfocfYIH1j57xAOeKP8tt5sN49d8qdFe/1PZh+2nxsPKtA
je7HLj877WJOxFuw/tN4fvGvXuSo1yzJ8ZXRVl/nExx/NjQxFZspAdyPWwkoXIYR2c6v9STwJTkJ
gfyHCcTLNkNTK5yRxPQsKyYEAPsF9xy7KfL7Jc2+stZ/Y+5HINoJgr0zMT+NHP0C0zj55dRYgS04
nAjhN6gd0cuQO0+DoPpmWgC8irK6ZBOO8GgILwnJJ/A71Wnu72/MWmI2fxMimy9TRF5kHF4Gjdss
6pm9tsqpbwqCx3mMG7/u6+Z5ILroa1XcWlyWN8ThPwaAJ7uyjfK941R0unj5R44q8GgG12x9WXOo
GBg3CE4hx+XaUxFaBHY7BifUjIfwN4Kh2uMjwh0RNPeyn8qXFuB5B4732BTgspqqh5CCpaiXRXPq
A9oprAjTPm/q6AZw3rkto4rINsYxz683JTiNXWbDnYgjtzrZ17sVwxkqWrg2nUQvtpGux/uAekgY
1hAYp58gue39EDEeOWxfFeDIYOG9Q2UBcDse6XLmKk5+5OS0T3WexaewStZ+bbtQCihrsEf79u8v
YjlgyOkfoshYJ4yVq7yOj1N8wLCW3pYcI/f1EEFEYosEdf8fvyQu31Q3+Ws/LnG/F657qyfwieIX
d570zirTYI+XcFjXymtvSqy+A3269sxtwbPZn6H+JDccAt/4rmzu1HxpMz7yVi3PjNK4oYQBFZ0L
VzN/eUivZP0AN+JqmXvvQEFrTLirTLcD7+djVvY+2j6lKKYoBR1PqjulrS6QN1A92sDhUqBQXRfX
5vlKvP6posoWr3fA30oAgX4g7kumZHujuL74DFtYmbZjkb7hG0nv53lO7/+dujNrbhzJsvRfKet3
lLkDcCwP/cKdlEiJEqVg6AUWDIWw7zt+fX9QZo9FRNVkWpuNjc28lFVVZoQg0uF+/d5zvtOWfGvo
Pw+Ewx6DvhMXYqGjs2rjFW3naZmQdrL8LACAnRKc6erfxsGN9+Dr0XbneBTQYGercTLVlsTP5qh1
HVHC2dYBkvO1HPBduv5BheERNkezD2JBKZVVVO5GhsAxjnzqULg+8mNArIAJmrtjMjHYy+vZAcmd
bNUFdAXcBr8u6ph272th9JhUNLJEaX/T7cBaxHZq3SMVS9Yeuq7ZQ2sugX4nXyqPOm4cpPkoC+2t
BRe+GRybFVXa9rMHMvjE1Pcx8L1jIP2eisNvHoRfgRjWQWchERzvfURFnQOLIWrS/thFfs5Pau+A
AR0as69OVR/4Cz+MhmMxm+ci7k60WpkucWqf/Br2aTpawAOjr97s03cEkP7EjPbC0OSyLTsQJHPk
SeaDiuRYOfACVneaA+HIESLZYcXZxDRNDok2gIguh90kga/h3mgvbtbbK45I65Ukj8MkCu2GdUny
ufTTpqp0C4T8RN9dq6ODMMIK30ETgyWAeVEiQA5jQ90DdPhCPyTZ0qb5KgFYXlAKhqs4LphKiLjG
x1kn+FOsDrAKY5AJdkBrY3RYRLi/lkTEFSu90fc56LG9HYbJxsZMv9RNTiFgNtrS79tTirJqDc2r
W+e+U6x17h01Zo57u++2LlL67Tg0JxUN08EJtqYOKMKZ2iOvZ0CMiWXDpxiiayPTbSLsnealzg7F
y3VIhm622KzR+7w5bvdKHxAdHVWZP4jXsnTfMl/ivjIu1XxVkiAxNlZZyyNMDYJKXgsrupmWcdcB
J39QAwAg+v9HGRBOpRFhtUPxxYAtlRhjI8odoxt7voBe3acwV1yb0UMYMzOMXSjUOswUnNIX5JDt
KeeqmXt0qgLB6epWEe+jId1lrQ83S8riCVUk7HAtdFAW6ofcp/LNiPq7Q7nlI4bllcr7x7KBWEIJ
+eBlXTc3H0rmFqhKkfn4By0GfDdh2eczOJYtNKbahNgBg3iMm/7OmXp/E6q+h6IZ+Y8RhA4ap6jx
0s5HnzYF5YPT6OaBLla6wQiCtlSl8cb1kHeC46gu0eA25No47X2Qr1Iz5iCcEKYwyaqX7Bs0HrkK
7VQJn2Tww3OoRdFTWYMwjuox+5Khe0zM1PgKV38CSY0wzmrfHIs+qTfzsvR8W9mC2QLJSbaFtsro
nxlOXUTK4TZihfete2xcTIzsa2UaCNfK9CkHOjc1PeboTufvZNjbl9EVQxEmfypI5YbN2vPSYx2A
gQeQxIbTHulCZJs8kC96yKjZHxadPjkn6XEJqiu4JliHYyHGPYw+ys/KWnVdYjEq7rq1WXdcffFa
Lhrw/VuiTPz7x8kPw0c7Ca5pD0mlpCdmY4vDsUPvgzcIy0FJTdTq5raC47MMMuM7GjP9UNZgyB0G
CHE63Pd2+5r6YbmEpvZBHXNfRli99MCndio2DUMDL53INUkz0JG29w76E0Vp/o24+eQEDXJhJrAw
vZ5s8NiokF+jtL4rakoWAmaGIQVe4BtHTwzbPsleRDaepHDIqhhRXdgDluKOkZPRPBuF8eqmhG1Z
eouGFv/IKojGr8lYr/UcPbmle19RoDITq+0XOLX9spkJK76BJs7L7tKC+bUMrnqsaOVAR4l12i9s
LtUI7V+qcVw5dNZXhVH8EDDzaJpAg2w1edKT/skbqJKCsgUOUV/4xy85wMaDVjKsiWNneAWirJZV
ZpVPRpwDmBy4/mWGba25M5RnObvUHeBceT6QPKzqoxt09bGNEqZwY3SvNZW41nlyiyrqaK8z/VXv
6tnanvs/QenUW6szYdLUoGdDl7e4rET7wOKo75HNHE0/7y5TKE60dQ/TYMA86rxndLAO6r/QXSYE
ZOzKHjtJ3sVQMqATr1MPCgaXQITCkUzPSgCP0t2vLiOKx9EGfmXq9VtjNS8ViXloN7Rn3xg5UZEj
bCaJo981m/oAtTl7Gizrqeg9D6k66Fw2ZQD7pbGMow6XQiO4ltjikcsZh1I7Ms6sGTFJc3ZKNM7j
aFTFfqS/uMiRsy0B1PAn4/xCH1Oss+JHOKFwJX3MaHsWLx6UVBpXhlVfQ6IEa9jvufPN9egHDeo1
9qMjd99NNuZPddKeQ8G01zZvJT2OwbM4oiCoB0ZHQp3vbyI0oYfGoUcZYMAraz5vw7ofitR/6HCy
HrBSPDoMjE+hgMye2lG9rF1/ZThtfldlU7t1AnFr3XG6k1URL602RnshyvvGyyXtxSbetophVR2x
CQH3t4EzjCX7oT2trAR6TE28/CYNoK8PoMuIDahWMvKvHuUNHZkuvovBo1E2VVfhawvTaht/ORs7
diQkNAON47A9BH5QoW+cQH6jCpWWqz1oUfdcFWh85MhEXtIJxEITJFu7i78lFed6grAlLBx1ZBy1
iZFQIlH1/SejSUDfWqQopXTUu6bfNi16DruiFzP6yZGmkqVr6TN1UiHS26T7xgY4+GNNv6SL3Igr
QUEzqGnvHC55MpwQZORP2LhpfYywFnLMRhxAYF0D6u+o4U9n4oczCvfO1PRH2brlndMRq5Kl5g7u
NBTxvm93zFb7ZUWYAAxdO7pz8P5sclkxG4vHDfGjxtYaBLshvlfmcxrXvOBHOMrsEhj4n6qyXRc5
E9e4rIMNTl650VVSv2oSyGyFSHNXluHsK8IySVo9jsks4TqaOWuz07u9aZIJUgM+u7MpyrjoeDt/
LnP7jqZLW7drjR7hZcquZiMWeumZJ2Xl6mTM/1G6IODtCYMaPNEtCCXwrHgY9/5U2NtGWMNuqET/
2OrDog5N4yC15mCwz21cul4rnvROJ1bpR5FMT/wQ2gA9IorWzJMnanXSKU6oTmuQrV+HuemeRLbx
2pMDUZtwC52hHN7xQy8bM7xrI1ITUHozbC+NY+QZaC5cJ18PQAIZ43XihKLrbJVuuLK0EsYnl3xy
ZKtDRIe7tmLoDi5HEbP7hYxbOHmMe4RsXzFtaIvSQ9GaTvfayHRbWM6LNmGLY4wEmztm2Tq8zs3Y
7pnizgLtOF83VXsL7ZxJPLcNWy95jwbx1MvkFfDSPraaD0SMw0KLYFCV7xPG+8nHV9uOXEVCs90n
GQEkTT44C99B5G2x4ecj+0I06T+COPiRDvPNbIgOhR3s246KoZEo6WucJSD+/C+VC0iC+8tCN2cR
VwvevZFTvcqihrDSOTeTe2Z8Vw/tER1HcWcmeO5lRDsJyL2zFJSJxGQYxsmBYjJ9ocnsQTgsxCJX
8ffiKIf4WHbdu62nb6IST0Avv/MdH0wPaVpHmNEq9B85FKIFKUbxIlZNuSGLEPIS7sA5Iy6D76iJ
fi0EN7XERAUxxR7rPXin6KYDjpWeMF2FzJG2ZQEzO2zcr7ZQLxAxZvQuGLDx3pu8hjI4LmazJUri
gs5VZJNgk9vlAQMsMRNiZQ/tM5YJbqKJ/6SJtN/7TCZZx4yRbXgcjVdgWbPHO2NIsSjOypi2ju84
Y3GTuOq7jq2EbJOD5tjtA/j0ZPTSTef2TwhaFGFuWyvy8p07eTQ+68q/J7/pQYTk0RU0AXZu3L56
jNCHxg62QJ3Jb4iyY2rtxwicATKqwSeAqHAQcGP3WaLOaxaDtLZBZiFsCCEVjLHxwEwV8XRyn+VU
apS8nEui3+Shd+eS3EiYL3liko/ZckgcvEdxpiG28qo7y5qinR7VVDIoBy+JhdktA8XmPhu1GB4i
jYrBNQXlPUZ7q5mSNzunvYrV/2rj5F6yrgiQaFH0cZ9dDjXTzRbXXKVoNQS6EIuEW+82c3Rjrdlz
jE5FXqNugYxV0b3Jt88NuLujQj7kRKSEBpAIvA0XG+k11N+OJelvie7chXPDDHU1+YRQKMylNnj1
yuRbQva/4wRbBw4/XzO9ZAlJfIVjBzS3497z2Cc/yz9clG+qB1kBDJP2P0XPphjD74KwayM99iYT
ntCN1iKx5aJS2DGz12TWijU5A+PA6baDhwp8mvNGW83OD1Wixl2TEx0K9a9bZjqZeghxmwUueDK4
9O4uMxQqszAERx8rIh6HPF0pnBKzWw+IuNmO+zHghQxUdCsMQIQVbS54dFAvW98zn6by26RQmskc
ZjuSzFvcXkYUAntsRBd0Hyxo75v0ZYHxqlxpnZO/hQEjB6oUBMmHLFCPLlfnpzGNMfCB0n+hfb8f
8/oSxVZ700t1P+hRs+5FJzkW4CeHjdY/9gb9CSWSoyT9MsiJLqBFtG9N4zqWmbvnlIvWXqfXbH/c
cQHl4l3NE7XgfhOvgji8aim0BnjyTLumkFTZBE0WR4UT6Y+i/zAmbyWrBo4AacNOVE9wMIJvc/Cb
21lvEofswgnB/mu54A2U8Tax8KGTrYcGElGpKTskwJjNys6htx2SZD7AnuvJ8GLB6y/5ZODsKen2
tHG+CQxdxzoSJBsRONs0RHjX6sEqs8Z1ZkAbBCzxIFZi5hjXYZHfYwxYsnrpfab5hW7cc9chYzJ9
9iXGl9USEbK+JkTzPcP5VLf6llrhQ+sp9gQtZMdEltdxXC69u3YUd03VgT3U4mLlFOG3oEN2DXKW
MVaJKiNJq9m6g/8Gju22c/ha8+wF77C3rXCK0sDbyQCFBFPbZgqGRdR0P/KiukwuYmzJSBjS49rl
2nrHYhkXtbNDAIvHRK82TlW9urK59we3xOvUr3oulPGAAdDJhwKVdmks0gzmeU2MeqLibajkl5SN
IR+9r82H5hnAM0q+B4X8NsiBVlrLlvsLjHrtTQ8Rq5ZinO/a5VYvuCCVnvM5wH0ZgZgsnO+pKUiy
SMh6hay0ThhwdCet4YP0GWcneV0syADxOKmj114Re1m1O6MpCTOoM8VAh6xPI2wJHOteRNiam3Ro
v8FrJsKTzlyT119RDhqrPlsg6zsyCev+xvcssSD8hHiyTcuFheMqGw6OgIZjzar+n1A4NHpLMBbN
xBy2JtdUD/RVMtjOJiN2yWXIYgaWXHWVy2RSaFsLtgBNhvyLh4jLanAp/eR4+Hf8gl/xBfPj2MJg
auK4EIh1acyP+9PjgIHKJw/v3jY36YpFaHf6Pq9AiXTN2qctD5A2/sHgi8NChm9mox2h/OZbrbZ+
gHh1VwmYbIJ4XqzKY0nq8m/wkXLGQ/6BXdi//+d//PF8WBvkp9vC5Sz49fkKhWErSetpCx+hhEWA
DKgwvWwHuQiXIHT0TUC3b2EV0WPD9CEei5psoJseEQvpdAP5KIFaZ33VIxlgRX5+ev+nTTPH8HuV
1/lH86tN5v9N14xlSNhR/3vXzGP73n4PfjCC/8U588cf+9M5o/9Td001e2SUbhvm7I/5A0ZlK2BU
hrBR1oK9+OOfZHnVBP/5H9L6p23qBhhctLyYbkzsLP/tnBH/hG4tMdqwo9rKcOX/xDnzL7YZi9WO
s8c2WE38199WvCrcUbRFS1awo77iH14iSYbH7rf2kpQcXvyyHTa+a5O5anz/6ZP6N2/bvyzm3370
jMn6+WWLpB3HSOfWczz8wicCmyCFaVfE3q1Hl/4377bxK3ULd5IubGk4jqEE9bmu8zX8/OMir4ss
XBjMorWUCVdBdqIEVgt97iuk4GNFMuYC3SPo1brg9htFW6Gz9RoY+xLENGtilQh60yKstEKRX91e
ZSu/htq1DB5wZbyGU3h02s3Y2Ef6tEuj5aDWAqwZ+Svl2r0xaY9l3xwoJXdhzjyOyevfcFwp6X7b
HxgwutJxlG2yoFh1v22nepXWttWV5jrFrQyUdxt3BL5rXKEezVZpBJIwQ/Un/6WULZmgzUQSezHO
ZCw6NEFxtRoFaUk7GYkGHjNHxWN66kEfSpRFfXvjAFsWyGeC4I3e7TLoDjBmMCPo0U0zs/vAMLc0
PW8WpEFkRd6lKUlZC7gU+FWKAR3PS+RMEwikYKeEYx9SrHz7zPTHrTOWe/5vdLWMDldD7hzG2CFq
JEksesIuaNWPXEtWIxXJnMOpk1YWBSEhS80S4NXWVNEuMcat5icEvapF3AfrjvSyDLF8ytDNyc2D
h1sF35RsNyZTYs6Tbe7rD6remeV7TVoO7d0FI/m3rg8Uyt56h6GJECVfCa4T7qKJZqHIONZ7WcR7
Gk5ii+lhpQcWXpV67q46fEpDZryalTS2qebse6fUH6xYnGuze4V0goNVBU9jwNjdjOW7TlT0KYty
oK5xtcu6Pn6eEG2Y86y+LpN9m1KgAyxZABVL3vgILQ74Yp+k8/CU4VNb/cCqkK/iBuXYWCEZo3+H
vkfJvW2+oGX3N5U9zLFi3lZpnstgzeqZm+EzwCmLaSiUA3NKa+ELd+XL3NtwPoOBCPAH9ynAiX4i
z0WYBBy2LvSxLMwfZpmOyFxitNyEcJAqguJmvQ0xqgdt9GNazHp6LBrz3FbYn+pqbLlznZj1ePtO
EsFApk3qlvm6R2yO2ECHft2Pz8IhpUW1+OgUlp6F7OJi6+jFfdbymAIwFOEkcsPc1185MEoWCSC5
TRhipBkYDKaR9FHhac2yVtcyb8g1Zha7OID7OyP2eah1asas58YeHPLA2yZGugkdwrgac5eQztb0
6MTjZGPUKQx2Y9qmyYuscQQWEQ7UPvUiRrR1eZTkoQ9tfrET1vpfb4Wm+u3FdRSOrtm9wrurU3rM
//ynvdD1c1ki+JdrEnLu9cxv6GwlyD0//+sf/6GZ5SaW7ZstphYPINcyX2E9h5++ZazP3hRram8M
b2Go0z8fIA9YmTkwcOIi75uxs06oUA6FU+Lnzts7PjC6r7bxMlBETx1Xz6RK0ZoaSXbHyvwWZI06
JoiAiug11L9Kojg2tfKIg7Wcd5C87V0XK+bcNsqaumyZI4DqQM0fJks/swET5N7D/9364heP7v9H
1l3blRIO9U8r6l/pmNn7t/Rb9o9v2fs/TuH3/Pat+se+Tvif9c91yf/6m/7EZBr/dBV1N9hLjn4p
XI7MPyoTl5pFWCh9mYhZaE4ciqD/rkyMf/L/cM5wiJoMs2ZS0Z+VCTWLYhW7DnF/uuDf+B9VJvpv
9QE4JEk1LqjAhCuUw9/2yzsBGqa28nCotszXXxPZ79A13LLCideGbdcwWLFulCFaRbsLbgWTXLN7
oNI66Nxfcu+VIe0lRme8bMl1wHzeEnBM5kSnztxpMVya5CBRxe+cUV8D1LtTc8ruT1/Cv6lwPk3H
P9Xr86/gGK4gRGk+mRWl2i+/gtER2iJjn18hpSFlau7eboJbbKmzjxqLlprNbEALb1bdrrhVd3TO
aRuV0d89x2+1z5/PAeFd5xMlnWa+9/y0veixLJwesNO2avVng3a+MRHcUEgaNVq0z+GsMJTT6Xdp
IZuoly3cniQNRmWJaTy6Zb3768/lt93u83EsByalSS0mYMb9+ji1GepVgoqexyHdwZX2pQ3UKSQB
7q9/jvtbdfvnD7L4MaZNLf2Jq/vp97aI/2rIuiy3ZhjfZPm1VKlgMtGLFeuYIG7gAeRQ6GSOzbQB
Qt0Zu5N1z2jWDqGuUYWU3YokH0od41HGAMpAsiAEZd2pM5UcutdR0fy6EmBeN9PJoiMUj+o6k5s1
cn+YeDna2mSqHrpkEesQ96yRlUCqxcIc0M7W9AzWYfTR5SGFhfOkMiomA1nVshJ8FyYp9lSQ2qnO
hbMArnelvJTMlDB0l+bZIAd06aAYRcx2a/pmRUBAuO7JXefW8RJE0XNYlNYiiyPGAhqCh6K7zsuN
Nki96JrmbCFdS7WLqJC36Vw4Fll4djyVMeDWz36mOQuzxBFYzl+TbqfwQIj3nb7oQG6WU48Lu0tZ
QnXs3EcI7DEq5JRy5k5lFL4DAWR1KlGejPmqBTI1+RdMFvyVeNi1yTqpNvpwNSICLB2dUXj76+/+
99YC3z3bAEA1IS3uXhysvy4ye8pEwgS52JZIyHMOr2Imerd8qqXDh4w7bhEyv/F0nc858F26iYWD
mIjiyvYuf/0w8x3v54s7D2MqA0MCB6r+uaP++jApvfCiRjC6rUYTQkg7QdrlDTRs8aob8KmdXtuV
bnU0etJFmB7XANyNvdcKUjR94ikax0KA24JDj1TNdEXLlz1d4JXZJPtO8UUEtfYjCfwNHfpb4RcX
ZbO/GGR1r1yman4y3PKyH1HE8h1mA+BAx33LA500mpZKAWnSPjdUDWnIHBbIDP/my/gN5W3Pv79F
xoJLnUPLxxa/vfGiBSs22kwE2wwLRxZVZwa0LO3EvhhWy+yEBGCaTu6Tl/aHiVdogQJxDW4Qmg9p
iTb1vd+4CxUhgtDWTp4K5lB8i8Xg7O0y3scHWH0Hwk3plc7t/Hmnh826ydW9XfPCKcnHUZOvOcZP
jp7ecMhdWsfe265x4up4QRm1kiB2//prl7/dxz5/bd2AVqGz/yvo0b9+7Q1Zy6Lq+LXhFxqYangS
R5ANXBcVLh0d3wrWEmYeGupc3jMNVOHfPMK/7vxgHU1UPWJ2yIO1/vUJWj31+talzel1pE90DOEA
Q5OO+te/6L9Z3habjes48DwM9vRff0pGvBwvTsLv2XAhMfT8YXztEkIMgm03Qm2svOBvVhTPzt/5
69lKwczeIKQOD4wx368/k8hNuwNdFG/ZbD4aePyk7pIyyeGpmuY66RytDV84nvoTqCX4HvP6Jt17
R1EAJ14ClA5TEFTuxZKMk130ry6TVzFaW/qoHylhfAZq2UZj03YHriWZy18wuTBktRieX3gDBqCh
ICSepgkfW+yjZTq8akx0I0jHcVt8M+lDL9uQP8bRdBoPA/FHfVjsu5ilS2RctxzLcp2Y02tXted6
cIaF3vgvXmBBHQk+gpiTyJ4Dstrui+0baNIgS8dZu+dxYGemVk21oM7szNeihu4oum1F1u2iNIed
Y9jvbSAeUnPGLRWsPPxYQL3j4hyjhWMeIDYMUm4OkIEAWTkRDi6a4uKbp7ZjxVy2MWzQbMAQFqUu
94UbQDIRvFZZwB5uM+ZblgkiwC5exkmEwBVzlPNuWYrJRCcg62mXDLjf0vRBhpHTiYpeGYQx0Lfs
9dpdOpo61FX8PZacYX+9GvX5tfp9abjsnbTbgNVwbv26NNDNBanPk2y92uCs1iuyIA1x5fq18JlL
uDDTFhl4j57H5BiIxJOlk2ihEhomfX7PjrgN2xAyOMckshOMF6QfRl4rF+hN2BwhWrt/V6Lxy/6b
pzYZBNPVk8SG/I6Fz9PKtsHIJNtcTz5KIHY0zReip1HDb4P5K0ac5OXTdzzAWwt0OYJxfjvRD0jj
3J2rQdiyU34zLfRvpWavk8nbujVneOZ7l1QlH67A02Vt8oF5YZnzotQ25YWPenbQsLvi+/WG0UUJ
gxVfQ3CZNgoYrE68vKxQiKkMpYyHpbdlQTvJcy4j3HxzmYKj7aJZpOIIyya3rf2YiEFXDNKYN7cO
LNYQtwdCD/Z5O97qqtoF837fs/ziCF1+4paoFE0MzdGDSN7y2EMu7OGhkwNF6VhdS60+9XH5lIct
T53z8w3O94WuLpoTfgibnxTxhX1WeSOxqYZWXF0HRYMD+nycaOugaQPsLo2zn1gahB/3sQ/bDSjp
VVM8EVKKI7aFI1+6iU4RlO7gzr3pev06NLz+OvTThddEt/mtV5FxtjreJ+lS8VTqI1bhLRUBE2/x
UI8savnUe6+ewWebRU9eEfHi4CJfgCTdBZUAZcAfToo/vhMfj6k24LDJw4+OIrjW6Z3kJHcp5wB/
Ay5NhzDBmY8vD6HioujIfCyS2+cTmBMBq4zzyuqt6XHVQ0Exa359lCWXucD9PGOJ+UJtbZyDwvmG
TG/j1pgwXbu+ahI245HC7SozXkhA/tZSPlnK609e1ezjMDx8KQY+axMaCoSLGJZCUO9ikzVQB8UX
XA3FQto+16gq23c2ty7ffmvhEPJBVrqNPLrn4xIOOPQenVNZ6suA4e9S7aSlKn4plq+FPWOfFoWB
WEpSEPgXIvpWvRLnKnSOmAOTRWWjUau9C7Xmbf6G7ST6GE1jbxXqDnN+OT9ikvJxpnxSftM8VXr8
wwsY8zsiW/dGcp/DyUHnTi3lUCoBYAdTRkVr8iqXkPfyfp/r9ftoW1tXUtM3HhopT+7mVYQM4AOu
N/sVOopFGX8xoG8rBwC8jyRz2ZpUkBXtTtYxDiMmgvNqMEwWpAKosAx8bTXVuIbi4CO2+S0NLGIw
FGYOPJVv8Vo2AXbZ+W0IJY/f6TR9jMJDnOAciHv2ii9axcsfmEa3BKQAAtsim70f44/J/OHa1Y47
JviU7Nai1v/8RjGx0Rd8rduZY+A+0EB0Vp/nV5LRT2xGtcMQyeVPOPt5k0lrh8dERtA6XG9SQoPt
zN2i+oN8bvJENSGqVp5cwSBuPIIilkWHfpqR7gP99tOIP1CVxrMs2RFDNEQqIp2q0uI9Y7QNBBpS
sgq+5rlFXA8sawNtZtbY6L/m3WPs4g/N1y6VPWynoWxAsfgf6aDOn9934yDV7+HMM/uL1/YwnUU8
rEKu+ZxKW2WMmyEaMch4/kfu8nd/nkzzRjcW/LVBfk9ywinsi83nQZpM6S3y+fDS7Js3oc72AY7T
2ZRiqRAgL3DEuIjK7LNo1JX4rc0UBTc7a65Iy2uICM6F7jiZm/kjWyEQGM++jLpzGTzjXHtAtE09
/5IxUPDjeVkP0UeRv8+C88+zX85b1GT6H7bPwpOqWX3uKWPPizdy2UTnyiLC/fs8+e+Ox4upfLYZ
Yi6oVOYlOSY3qM34J9G6swnJhj2tAACAR/GjmithLxs2TU0iWuXQXCdwHkkdvgfngn0JSUsY8K+Y
wdPnvqEqdV+42WWcrFeZ7y843depwRig4aRU3XyGRGwS7F46urnZ7vfy+VLToaWBovGj85S1zEjl
WYYF6aH8crVgi4M7ytb2Tso1qdqCX33Cft0LRKCy98IlIyisVnBLEq/BGMZRMG+sVZ0g3SerhDD6
ZyI1lpVFmYF2yV1ElgdVv371E73Z42tbjcTPT11vIcHiU54mgiV6Gsut27s4/oLnIRzeSxgtG8QO
QeWSEaC78TJEXuA7fGm6N9OBxcO8QBqHnX0q7f28FdczN1c2XxPvRYUpOBiN4wJy6hlfn7/sUDuJ
iRWuM3MY49ehTI8ph/Sgq13apG/zidt5F5Pep12M54ljhi0jhsLNQ6ZCnfG1o7B8IRHmm8TIOa+O
FgskI/GTV0YsS17xSn3XmBM0A7+8g7iRw4NMjKimyGuSxl1aFivkUsmGy96Q7NSok97NPxwnugUD
Eh5wqz+EadDzDm+hKKdNwV0yzuJuqcoBvQ6K7kDJeG1NBU6x/P7zTgJbZW3VaF3np7TjD+igrG1w
B+Q/czDP2E5SKT76xF96zBBXvRavysJqVin3+yXpuDgeE/mQD0cR+/uB/j37KzyktHnPZHpfPAWF
fGxD9+LMRZdNsZwFxZnCYqvrgn1BtMc+n7/yYKt4ZNxO5xKhhxz9jyirr/NenTUpbWn3EsPkHZDr
zQcwqd37PEF6n1gnUjdJNFe9u1TRQ6/VT1PYXhH352Z6DVvrFIXWaa5iPq9fMacL/fQNkiZW3kDx
8rnv1hrBNfrLiHFm6RjsBhH+IawuAQJavFLyTABFtjBH+AiCM8uAosGVxsrtE8Redn9DnceqPiHW
Wc1b2Nwemjci29LPn0fWXJcNDY21xttzM8CHRflVGuOHFvWneRnUAsUWSY9UKnlJl0ebJRqctezU
KE+vADp/NN7L59k93zhUFX00dXJzBSvHTe2zrPeu279Xgpf98+x1TBp6KnAu+ah4X0HkpQAJnbm5
NepJsaQJcRTK1vAKpEvIbgbyIesyaKxyMxnuIae3yz4zz36cR1hTuZqQ2PmAvbAr7Cs4T8xW9p0E
Pg9x4SH7o//EpUaOu0pvnj1ycdSEDyior6E738nm49ear+Jk/OpN8QId9AP57VVO7oVpJdHB9Sq0
fKyIXsrzAnzjxEira2I8x5Y4pV56j7Pho/Pzt6qlLpJ+aVMvwoixl0bMU1PWBa3s113PFiTMVzvj
Rv15p0L1PjQTLDLBF9skfEKxtEmh8A5Kss1p4STXoXn5LLtAn3I913AmO4ZPlfzDg9JjKLv7409/
loOfPy6xWBB1lnAOG2dZeWumpOW6Rj1seHxi8cg3Z7Jd6nH2DIqCl7bQOdYcim2Hi3+x7iaWQ5/z
tnPb4vsoeJdTAAPLz/pwRomhrCfY1+W2Pr8GdVRdSWdG1RFk9xrwCF5RjKDp988SHLk5ZzpvDgQO
CvJoBkaqRTLy9+nzbSWvBY9rr6eeJdYOI5tCx65dIqhdz1Utbw8BDyO3UnYe1Q41faOlN9YHcCkR
AzVWTFTIeKXxLyzJC/3askbm3TtWFyLcr0HARUOlskGQa/2IDJJpAp61mV9L4jDusW48hFjll6OD
h9VXNyOgIyKG+Pb5/vGO36SbLMoifgHvepn7j7lSJ12kJ0nCpz0XwCPnZ+9T+1rFizOQ/weRZeFZ
1lfd4CZf1tW1Now1hoCvcFfYvuXZpSG6tDSLOW70bgzRtGjc6k3SA0VKaJ6jMolX2cbuQB6isF+E
+nywI3fj4uCfkvq5ESEegT4G3DeeTMC6UVmCAdJ1xIq9PLZmE6/AkH8zDOi7hNYvO0zTZG7hITUK
/8Xs5yWoELIORjCsCj1hkj1p57jtHb6JH4O0C25HjYl250dCyBU0TDbqRLIREgeBu4SwCy2yxapy
mquqxpQTXZQ7DRJbnuXbwC3NezfSbaSIBIkCjlvG5wEZ14x4wGVQbxMnZBRvcmsKh/DDyrxtWyOU
U2WwHgKkm+3g7v3WmWgkik1QICssG598Y6+lNGqnhkQOKt2Bjwf8Dm37dukXuGKEZi1q1t6ibZwK
GDx+TkaC2/6/yDuT5raRbk3/lY7eowKZmCP69oIgQVLzZEvWBiG5LMzzjF/fT7K+6LYlf1bcu7vR
m5pUFgEQmXnOe94hE4+JiPHDMQkFpVCgfakM/uIoi0BvddlIokvDWJF9qhiSzPzWzbwfIr5wkIuz
n88zLEmd/AJ0bJQJDSpSXoX7sUa5VDeYNZVieeQYhU6QjXsFgZKQWD+R73Peyok81Hy8gwgLmx1C
utrrshSZUESpu7ZXdTc8GMhRHQvLqDAycIVWvwAF2mvGGdFAWeX9mFcKJeQFWWj4rkWXCXkHP1Qd
i2TdmPbloLK0sQ+p2fM8SKm+Tv9RFO6ReTKac6cGABHkdNgrurAxXxB0UrQiIiWFOLoaNRLAI42U
+hJ9y2bJUzjxaeK3K7bh3erdzB0BGotzOXr6Wz8W+04fUFfWTG1j7Cg2gozzzWyuT6Nsf4zVfN1j
60NcMZZqgPJ0FdGOp9cFqHMgp6Jh3UjHPPZstGiOgb3wvN7Eto7DnUSK1cQDtmDKS0QnK2sazmrR
YteVYiMXu+TtoC8Mtybw04ZAB6JFw5sktnCAtfOH0cgecHpLBBjZJIUXRLAtq1T3cXt7MuvyJjb4
BWl1pmmkPU0zod8g499rZ9ql0fLdFgvWLPAyiXqAYK5xRbjpf6sKvDcpAEDN0ssmms9kr3A8l87X
q8HLbFEc0tSErwzmsC2q51ro9+ma1YED4FRApEeoHBh0iVMpb5fGvs08cVtbFMjYLe1GrLWBL2+0
KcN2FItgif0lTzgQLmVP2Y3ncsLJInxgm8M9EMr24D3LiwUBkzcaENnjcyGGr6eKSO3cSwggX8jr
2ubU6EvI3k6UMjMZ+YqvWwcqblKNX7NBexGaxLqoxsK6VyOQHvB/MLxzLrptQ+TFOTnX+kWdNz/i
Rxq1B5nnFymFnJ4ONGLA2pHsXlIHQI04qnGLvDD28oj3BxWtQ4OQL8xsdEzmiMzhbUveBqp91rG3
JbUSEg7FMEsXTjvLc2slUFU6TbvULD3c9qbzNs3dC360dxaJWlNOJQ+hDUtgjB1R8l4rBBO7NLnp
zfms6PECIql2V3sI66SGkyt+krxgzcrcrJOvmuDMN8MH0ZrHWSuMg6eqU3dhSy4j+oOqP9Rkwnhq
2Hb6ZjUgjMVmF+R83mZVrm9J/eSk1lOwuoz1wd6v7AXHnCokIsnE19iimENvnLnvd4POPCPV0LSo
AYiaJKoJU5yRi0x8YKROwPRHtjpwYWFl049qhK44zwrIc1VBQmLCw2kiZnl1t+3otDy9eFJ/z+gM
wkG+fJN29FpSBRoj6IrAbN3XaQ7ldh7Mx3ykFZIR34gIfxDbs/Hs8QmfAAjCi/PQ0kxn5Xgbu2Bp
8aj9iMsOfnV6WCkT1ZMaXfhBeGOAWmMU1tmCCYbq+IxqeJTufhDxawxpuYpBmecr6rC3EXAEhvNV
s2JkpHPa449L1O+EVFQLhOAKrcHbl/qqADQaEIYnr66gGmRMjafwVO1InYbbRiec8gdPQ2jx4g3t
qg78p5SS2o2oVyPtGy3IGSEH4NuvpO08TC3vfJNhIJ922RYN9NTPhm9U4Q6TFWqabMSWoNirx9aT
5qRlZ73H9VVMQf+pdNwpIu/ScS5Pp39ZTdaGsfseh2xe34FCI/KMS8Li4kGeFd8iuMf1UlzEQosP
ZROLfy64WKxjKu0bJJJBS6CCS1om8ZOUj6q+6NUxsMRN4FJCWG5PFTZErxO5g/AHbrXG6JBTcndd
5T0krX01DNxTZ6gyzC0PIP4PVQHFQOsTPpvUgSnnR4P2RQcw3fLudX6PJExkzI6c/K7vMAYdipE2
PZOG3zUYYw2aWwUCj7S2G+40i7p2Kfpmo4v6Pox3uc4zZQhEsDGSnSBCO62rUeC0xK/N3N64OJ4d
MxPjWFdr7qSa0ydZ9wRO+LS4lBPW8m12SAlEG+07tnGlZyWNSf5lGdJtqdGTwY3OzpA1Iaj7Zjms
D1uhGyf23TjWlDbOLl36haSLluMkZBGmE1tSghHDxiFOVy3So1ztv9NUan4eiX2oD92xdBBVtd2N
mrZEfffUtnCiYZEDiIfAwAKf0dNCKPPbMevuVFtbjt7f5AOfpa5hHGqwwdAEbY9oyaKM9pra5Mus
5o2qHT5Nhh+Tiu1zknNyrJPpUU5zuVfQpZcDT5nxwaR2ddSEISroVvu7qH6puGz/NFGG07033eyC
RLYHU1rbdK4uiTA9DxUEHqlx72kLijFrxnP8uh7bp6VitYl6fSgNJPs31pg/SvVdDER0+EkuHvSy
7LbNoAxptCPVDZwrDqHZib3AoVhONAxTTjX7WCLwrG3xJUZj2mX5DzTyF54JtbLV0ZB6nAgYdqKN
S5bzJYG4nvNBnJchDARiaUYvPfdcfhK2x16HooBWctcm1EZrmCRou2essqikl7R5cHXjYtAG6dOG
U/RAHKHriN/WNHujmmO8R+g2M7/bVcFKFQiYHRsLqmbtMK9PEZEXET5o/xRHg2pBsCcLYo7aTaKg
BrcdH01zjwUE2yl9gRfOx1FZHLDJaQhjmla1TyzwJvEgHBrttTNYZ3ZOvVXm9p07J3sCzm6BAa+k
TMkaXS4HNe06QWSpfW7O1jfFDBgHrk7n6kIrvZTJHMCcxHFJs6/WRPhWZ1xainkAz/JKXfMJKHMi
9raBkRMoi47iHVtIe98aTR2kc7lgngmLEYDyNO0bO9eEfjvzTHkmEF1wMc6j+2EiYV09JWdqELAS
W9FFEgxJcx8U0oulFH16Zxw6Ia8BY9SqK5vkVQ0SIbVha8JRFY7OA9L6sJ/OTqezLulkuoFvFwHl
topwVVS9jTdzmsScg38ebn2ktDD2hMnsGATLM/h8R2sY5IAbHi3J3gy5VmSe9IHAuGbP00rHFoxe
0hJa5m2isM4/f7bivr8frLketDDbFPDO4WX9OliDXd1YicyGPWAO+bK2GZRZo+1kjVu+1DDJtRuQ
XS1tfWCkOAjT8q1s+v0nV/GbR+Dphufiem2ZklnZr1eRS0MMSeYh4mywt+jahue8DDdhP9tnqySz
S1/E1lhHMi5d7wa6AWwVmBThbunGr/Mg3/TarnC9KL42I1ChaBjaNLZ+/8ll/mZA7QkJFxvSlS7A
/H+9TKPsdVBA2iLXeJgozjEhywmFWvQ7k0vxknUn8uph7lqwBTVcQ0zabKwwJ7aLkMxlliSj5Od/
vqjfDOqhQXFZTL9O7L5fr6mgKDD6UsPzs422zqvRmCjfGYrgX1M8NGZ9pRV3/4VPZL+1ief4DYvP
7WtpQSJUhiKJ6Zu1cDBNAcgz5VszZBkgx4A9MkK8P3/sb9iDKrKbNBIXDQVUIDVt/Yn61ZRtZMxu
0e8zfBQKnYaCfUPv3QecKAvfSV5Pg7menPh0DQFVqLWrFeBxch9iDlpozhS9qu4rsHMjmBPvKCjj
48w4xGkvOrSaG7u0OVQ0sQuLW/OTL0r8hjqiiJm2ReaKCX3j3TqfqkLDpLIe9pEePWfRkO/FPB1b
gNX9qSHTajDa2iVfKnEIjAq7s08e4EfmCMY+joN3iHQ9RfX89QEOuBDYYZl1e2wErnpVbQMIXEzZ
VizGrUK/9XLc4m7ENk73tjF1MO3GvdZWNgCMg13rStW/niI+4mD+N8mBhxDiNIPOC9Obngqb51vH
nzGN7I+sUQJnJBp8qKuGsOV7yqU710tExNK+ILlIEV5gHzB60FRlO8YEXpRgcepiVctv9vKMjFk/
1XD+DYmkO/EvVhXXqrfG9jRp1uICkEGrngDC3ibGt4kRdNP4XBQUzzmex3hfMh4Hr0Nv+xYL3p2E
merpJVLY4No7RwVrSy99MzBTqYz7Yo2/x4NKDTEBP6aR+RtQP/ZydCdUrbligI4mYLy2npkNcWn0
TszdU/suic178n85GGFsTVjsy2V+xDTyqWOQuWnjS0WiRPVAxYOEjoAsvymLo3S8va2tD+hA5Cfr
7ESh/JVrofjBlglb2EM1956l64lx7gF06n0U0tu1Q0K8ILW0GuFMCfYbkbG+OmLe12hMU0nlQwAO
E43Su4owO2EmZtyOXgjvvfQ2yO1p8EKQzFOlKKiOTp1y2NRPpYObOLZKlKsiZttQjY+U+JrFUB7x
27uQuXO+2LiaWlWrYhj0oxo7jEb4Veu8OyQ8n56GH1eIY9FFMGpCo6XjVvJuhYw951M7wjC01eyr
pdLXv5oq+XnlJVDvFzjZyl21O9UuxmqcilkTdKLaPiZt8fbnFfvxvHFwKeCVR7io60iAfr2c2MZ0
IrKjZl84PI2JRyl57QQxmJ+UAaff9O47d2A2e8jFdEc67/dWaCphgxdOvV/rWxfEtqlglKC/585U
4zhPLDFSXiR4Z6DrYA2p5b5hVP3iOLShiXoOmur2jIn6oeU6cTTxw8TyqwG0fapprcHkCAQ8j5mk
8ADr2ncKuIxard/HLdUsktsixohL7doKU1ADCKbgF6dZg146R0Vz9Qg4pe1iGCeMNzdM50+eg/jN
CwCVEYqphdcBCr535LqyH10JdbzeOw49Bja/mGV5AMZw+tQGWXRqSKqAiQaweO7Se1UWLxlHBzmd
b0vhXv35Dfh4ujsOwkAXbpFhfmTMk3PcObUQNbJmhhMEnVxU6PstybC1dC6HHLxmWj77UPPjSeU4
BgNsuLaG0NHO/vreGZXoXd2W9X6ZXGebh1BM6oTv6NTPz+srkqsrLK7BTJZWRyKu2m3zC/FYJD+2
9+HgfDeQ3e3sYULvFazsdrOXHEYWb1rillWvX5uiJHmlOvTtV7MgXv6EEVnr+n0dL04Ndh1BK6GS
eHZXLCIU+0LWZMSNxaPXzd+ALkF5Ebpb8fjJE/8Ny5ibR2vH0M3mlHxPZW+tGVr0zB4wWYxh8VEf
9B89tetGp42D2N33F7YbsqkNCLt12k2GgPp21PNPeJ4nIuf7NYnvP+8jvDfLer/6cyq+qWpktT+N
j06EDxM/+Y2OY+Xo9eGB9581gwVRV+FGXYxB7Zm7Lk/ucKoDIFTkFDWdcufhy+BhotL3XKeCAj2D
fk5NhE7cAaN8FuJqGnogrZxREegyERXzxkKVhmkIA5mBvoc4q247PVsRTOcc7g5ijFdSs8c4+jH2
EAOaRdud6PAJBHAURQSOWP2TM9pHrXYeTohmqYgraP4kPtx9L13/dOD2E0hn0t+61n2eA9iYevw9
H8fHIkLpsejF33rm5H5G2g8ekmMJRCxvipTO3Um/ZrrJuKfjeCkEM1ERMs3ELhMlKMcl/usbPO/e
8ti0fGZUZjjhIhTHySYZDnpf7Utz8v/Z2RTdwluiL/EqIMpkb4KTXYu6W2N60CYPXTYqxXTmvDEm
kMJSnTz8+Ab3oJt1pWT886I3P1Y8vHtk3gmmySba1neVYu2uSdzCx9wb7rGbjQtrAKAynHHeWoAr
rUFjWpjtk7TwVqPWOY0w08SUu2HpJPEhvc8ZxyiQIgXYl5UYtXej5PsjiSTb8SRsB/0MBtfEog7b
YcyJTqJdTtvsrOxrHHhd4FtrwhC9KMVu0dsvnU5PzqTs1fSY+qZTwgRzWO+zAdN6xcMrPX7xSs42
aF3QxjN5RYAjAfa9MBzF8OXPD+g327TLcUgThgREl7r17pxuI4yxe9D4fekAEwzzBPezc6N9WuNS
Hnpgi6Y8j1qv8LvVEbczLC5TmAGh0XhHsjQaIov+fElKP/WukUbT7VgGuhQ0QuK9IAe7o8wD3ar2
ej65W+r/Y4ifpN/oRmBODOStSLuc1/5Mi5tXN2cCHFokNuOLxKgP10AqCJytrOZRrBdO01ibVudb
5lTAMkeTZyfawKwxsx1ghumxcdVFGcMfhJuRRHqCPftztFbenvIFvieomp62WE1U9qF02qcUm+uk
0n3V/STR+NRXoGqQEOwO7gPZPwPRbxs7ny9Ps4xpbeWOpuq42iOjqSqCB5frd4sF3Q9uKhybFmf9
CpmgXjDLaGeIDouyTMW8DFMywgM04dI0TPGR8AAK1qbd4To8bODjn5VZFIFbL7yUxMXD/nnAlvcN
7toMjb3I4GtWEpyqIsk9UeM0e6Y+9BZWnYsUpajNC300CT1cP2nPjN99gXS0rsCFgdrPVqXBT+3l
iDtoiX1+ta8zJtcjr7ma0UO2dreGgG2eukTJhbnT4AMYTxtYxw7mMSmb1JpQudpoXwjCQH3hwKgb
bk7Mj5VRnx9jdrOp5tg/DThWSSHJyBxfcA61qimgOub9Y/4lWqgjcVongNbNPqnpP5YRrrQpa9lm
deCe98DF0NNbFhg/7TXX3IuQik5tzmu1A4phf1cgbg4d489LQr4vphwWBC0bYIlJRa0774qpWJDa
3mYAW8SZMapZk63tAW5Nq/k3scDMzSkqC9d9LdIEcj21NgAORNZJbhvlgz4o3pTCvZrQeZbZAo1H
3roOac/qB14938Ik3NezuGVY+dke/KFbP108NiYG+4vS96g9+qfXgfSaNNXgWu1bDxvyyD7Lmgtr
6ngjKWaLKTo3hurGGMzrHmz7zw/u/fbPR6vtDX2RIejVP1QgWW11sIAyKhAaK1X7L1hY4vvCWwjS
82nXc9qbfq40UCebbKdoUpHVCe/0Rf50r2SAVvbaJrGixYe73DJpPDXizpdqhGFmts52NhkHF4x0
a6A5XZ/0C4BJFDpzs0tKVOJF5uI+1kK8rI5YsIYHz5LUSItU5EaauxgDRk6cRuyNxWEW08W7GLvS
HZyg713mjdvG7hmtSqB8KbrbGJ8hlISQH2yoG5XD2DBMcUjT1vGhd+R+ssVzhzHcuTiURspEtFcu
UkPxmqx9GeQWskjUiptkJGMe0sJtO2AFwQH+raqnGzhfT8M6xYfCeFrAhwNU6+FGN1Vga2TWh7Fd
eR+L/rGX3bh1IMT59IQtw2RIFZEFWQbawa5bxi94jAe1pcy6LYbtc/c9cl4Xvfmmo4nYjcZKr0wQ
UDdk14uHfWONQs51jD3OcIxIaLg2S5X6ug21E2D0zG60lBlHdynTxQLAz28jmWQY55CpIBfYAOFF
jhknc/zhFSfDx7hIn5CFQKZh6/T0Jx38GAApX6mmrItJlOhnvMtujR+x3iXXAdV7PIylX+OEs2PD
731TgpJZGMvGfUJIiKzPewyghsSuN9gFHZM6ZCvXyj20D9zqOu9pVfO1xC0Q1GM2g7pi2eKb2jfx
TT/SJtlFQ9zRKg6d6bT7VVbpjnEl5A2dJp4KgnzHNUZxiAn2hFHSPg1rMmOtueI5dcW5N99rdRgx
ab/HcOA6ihO5tWPyLJTfOWgHXAepkkx7sdUwUdoZlnaUhUl4ONgRY3Ae3ycL8f2Z4EiXPoh8PdA6
1Ieu2ld/WhhehNJQyz0MMFdsM9dKetT9NKeUpre8W3SpnW7uOA1RdOioU5YYi7ke1wXfcCMtGPP8
b1QMt8a6mDub2Rl3kSAMyEzcHZIfdy7HzLlshgSjvOt0GIn9xe9r1WCGJ3n8XSPC3c+t8hUvDfy+
PUiyDg7VplEAlBQxVAM3hd2TC3/pDQz/MQtaMyzWZl0796Ju2elctCuwyht5QBvTa5sd2Sw2e+dk
+mnVX/exfEh7+4tIxqfS7Pkx3eBW30+J0R1zKnTPwrSWrninV5zDdlRc/vkJfzgi0JiddleEhBwS
+rtDN+xrYRlN5gZxu+IevKjm/pNq+sOIA4EmgjLHBUvRYfbo777EhmoU4DNyg6kjmoBb3VQjE6mF
8fomt5w7w7V/WLLd1p72bGAHAjYHGerP9/mhq+QiOAhNKnqABfb1d8dJpMzN7bh1AqybKUCXCuJT
5LVoiteJyYB9KGBmWlrz4houiY/Ibfaw57dVq1PR9tlnem35vsWH2auaW0kfj5oKSPrXN3tpiFtN
i8ohMrTWgrr4wscSO9RrJF9A1qChS1M+OiKPmc7IBgReRtiAPUGw7l0nKurGEnOJ0NNhATnrrlBG
Xnbn7lDLzcGfH57924tFESiBQNCWn2rvn5Zhpq2tI1vNDmx0pptaKx7JwekOWBFvJQ3JxgmJZyux
tN5UqK3x/BP6Zihx+Wl0bzPFS3oNfZ2lezsnrXW1hFa2qfNY2xuTDT9sCO+bxW79MUxNfy2XewPD
ZY3U5G2aQ6VsBdwkvAqavj0KEug2oRL7TkEqYBZPzoohOChzoUXfBsFODguh9XsMUYZ52KNram4H
cTMplxkcxTFDjPMDKmzMAaXu+hBsNqKZ6wOv6FllLeuNXMvrrAbYGhiQnhW5beJAIxICO7DsK6ry
uk1KAkEqutg/P2T3w1Kk32QQaRuGgcCOKvHdG5H0ttlQyYHXENNVEie9TJq1GSz0HXqNqbwrB8CE
+iUPkX+fno+DvWNDrXKJAY4L6wZTQMdr37qY/3tu1tAvo/prGKPLzNXDWsm6plKYv8TZeJflmK2n
OkrO2N06FTGi9dyx/xdvZk1jNK+SyGDCNmev3GojpLyqrg9ylJEvIU8bPbHDhDYxj9f9dqGGdZhi
ExyKmikfLyy9+u4WnbVfMerDhqHtkx2JOmRUWQrArqNvqGHw0ceSc4Phohpb9ATXHZteYmdTy3Ub
2vYttBH0Ta6+M6v2YRny7mDU5Ih1kEV9ffzeQ1TYuurVmy3voSGpcOes4bdlrb9aCdL9hHCZqE7r
7Wq2+AKM8cahCL9oTW2B/V49ZmR6FImJ8N9NtE9OLuvDkuHbZKor2fgYVBrvwSPi7ULsq3ovGMr8
ChQFG16tBTLBvz/Cd74wYTmWhtyG9FhZw9ufYGPgy57H02eR7he8+3gE5g7iQ1zMlXNnWSjWhAfy
AhsWaq3V/T0uFt9tdZkJUtEJZPUqsR4d+r51nJ/0leDPLHLFYZb1NTuwtk0M3gB8gi38qM7HOZoC
Xsm3ZSpewLjISO9RYZUa2bCDfR2i7A96yaXZyRdInNek4xDChjJ5MyYGDMqFe/jzGvhY9CvMRTgm
U0a2xw9F/zInMXwHntqYowKEWkj2ApNvkhp2CeodAHSxETo2YRVhhlr4mcxVfMDhHSzbLMO11LhL
ephl/roI0TEXUh96tuVouPOIHDGS+NpIk+lAgKa+y9oCB6Ew6uBEl8KvHRJeRlJ34ky2h4HsJjIF
yY2KZlp9V710WEZhqX9o5hJ7lbb41jo08/PY0AC6U4g4anxkVnMxRfYl/l9dIBIs02wiEtrrsc6g
k542xrR/ytL4hsynFyYS67aBiQOpp7loUw6rqMX7Ws3C6ADfZpu4yh69uE+epEVMHd7nNXE3Ne8Q
ES5+OtvkNAqq4lqZl+eUtf2RvHHBUQI5pofgK/MZnVCn27ssIj+orjkrUwzeL+r5JusxQiROxPcI
ithi7AGlEa0BsyBkn/n01LoRRgO2dZWZAreBEaOFvKh3VYJPg5aMl9LMr0UK/QXPptveLbuD63nH
enHE1m7hgJs2lO8sGV/yPhYH0erX8ZTJc4VpYqSQBtio2XDwJH7s3Dlidm4A4S9Qdzbu2HA2mDN9
l+x2rHd1cksLcYp0xKbDVDZhuh20WMCDCM3kJxmwrSh3C82MjwKGxTpZxc7SyoW0pjzappoOLWMY
nV0Uz4FnErrWlvpzY5JMaQ9666e6tfhWS7q8qWEnvRT8t3EgNZrUdt/Lw33khT+6kUK0sdnjUAdc
zp4DGQpC/YXdgpU1YQgRHENRv9IiYy8JqIQGn3FyuvKzueJ7DIJXmyUFtKy8C1TZ8eur3dl2nhVo
dZXDKioox4yC6JY3GRgvp7Q2q61j0Q79eUW7H3ppUzCpoMAxLJd651SX/VQ6pEm/2Ey2rGCUeNEt
U/8187hv6cXnIYFjeu1gbO9A6SiSrA3Ktqs2hclpg3wyL5d6lyquvubOlwVpRxsNDzSEFzCuNU+7
XdYmPo+w79iQ7WWhjBBKTr1vK8C0NA4ZjNZkyFULgunJxYoo4fvYrkOF83zeBlE5JxxFSElj2DlI
sMrv4tAcFwosQgVoie0Qf4DTtkkg/Q2cJBLqZiveTMpDJE6dS0+g1Dvt2HsyCYD9ivZlXmLhC2ne
T6PxVBvyrS2Oi0fuT5z8DWQ6wNq0Lqx5cPchkglgSmc/xbmxmyKiBQiYwUy0cW+Qx/FiA+7sCKw6
thGEcI9sDG/MEdvWmBavWnmje61AazTQywL87ydRHcYMb9/CYM/UExLX0HrcNBawWaLNxSf1ygcn
JoppwYDKdGGhsFW/B1yZmRettlZWYGam7y3YTg9MMINypHiSafTQReuPtbGP67IWAQYxEC074mbJ
1/7zKyZPMv5f4BPALYt3WgAcwuDy3tX2LpqcRkaRGQywaXfJ4uEA4WGJPZHpQawNLpgZ6AWm2/Dy
Utfe1IPLQjST3QB1ZmzFeepVXdB2vB3qANoS1oAck+/RmcgKvuxIOCcKnX9scHPHyzh81Ed2Hx1L
W1+E9T1ZUvm2bsjLBQu47IrhhczyNACzYEtqOywaHTJ9bOu4WiE5Dzp/rJ0CO+K5WGX1sqhXpjE5
0qXdXSSSjbV144DglWOqdlFMNhlySWR2YXHn4dFLt9oEMYcbCwNCoqvjGG+7WGXWxm5ujzoNhBt/
lyAzFF7FvYlf5lBSOEvULTsNNbI/GcPTADHxPLtlVINb10AGpEeV1SmuYKUxnvC0B6ft6TDG2q8z
aup1iCVudJgF4v+SBsVkM4QxqnutyLEPI22xcMbzeWaY6LTaPZk+WGkUNjx4UzAyQ+Be4xO0oikb
S6bM49+F19d4IOT6eUlSiO+FyO1hdCI3KijpWJgg2JDe/c5FEZds8Iue5TEXkbtpE2SYYOC+M9dz
kCgdbCFphjoXFeVqltts5FxopB1uwcuokLQ2JUIV+h7cKFNix5DUW2fBSX1Yb4x8WYJIa26TJNMC
3WgPWLJg1dpSdQ0FcQ+OHgUC7ve2bl28QphGOfh5wc82UPOlkHTzSguc7LxYiimICxvHgNZ4Got7
hzRZvxMpdGSWOHWVwSnTdYel5U+NofH3yvgXCRBzhATrro37Ou7yGhSssS0osf28bmGHeEGoPHui
ejyzk/7Yt9Et/cs12/km0e34YCF18eyQ1JG4u20bp9+KiOiPEEsSmPevfY+NyYAwuLONdatNmu7T
6F1IhVhEznoeFwJjU7hd/jjjsemIM75sqMzqyZ+2m6bCxbNt+8YftRWqazV0fjN2b6YX8VXFBdb7
pTTBQxKW3mQC2JdyB/lbBWsvZEYv+U0URe1OJt4bHkFfdbu+7CNOm2jM163EbpRCKA30Ri4BMUz+
2JC+RkHOFo6sYbDHfOvZA11f5ig7Mf36BIbVBGD7PGzqZnqgJZpsIrO5oNPW8v+z/7LQIRQYDs3l
v7dg3r783b7843z4EuF7eHgZ0cr9bHv4/37LP76HjvEXkzCXuRs4tvKHofj4lyOz/MsTJvuygZOh
q2yW/6/vodT/AvmA4mQZlrBs5dD5L9tDfqLj8aTrpg4AKCFB/GcMmVXN/tPxQDOBSQpcAlwDGacw
tPy18EnTXs5kT4e7Cc2TBeG5IZPANuNAdMSnzub+p2d1888v/h9g2TdVUvbdf/xP413rx/1DXhIC
v3NaP49//fXzooKAViYI4Y7NPfDoEEiL2ObzY+dexcZdLBj96gNsSOI0OT1dG8dgANn+IqlCJW33
++nRMwJla4Z/om8kD9COLx1neY2NpzyS9KwF2yMGQR1xpxFnjTz8+Q5O3qg/P7HTHVAo4uzMrTCA
/PUOCOetPLDkkPW97AjBPlojW39mBlp6TbDkfXo/SScQrOrVhkdEcW631JVwI2CKb3XUWBbzOptL
HBghDI+kuu4tFnoGYS206O0/s5kHIXn3JXPJpHBg4m3YfMkfQMYCtgWGSVG46zin9jI1jyTsRRe0
Ms+ac/Cw6rqe4xjbNw3CXOvhLpiTOjUj7Gj7MvtGqCSTVns9I8egILMAfWKajeZxjctn+mh8qO32
zKj3YS/yc/Jzm53QyCUwTXQVDhOPlRRBqAQbo5yeZchGl21PjslkfUzztEmoeuxuT5QHukYyawj7
TvtnGL6bvs/pNiaIIpyOFZlSTwL/Z+QFpbQu9UbDaIoQVs600BsD7VUyoYWqsiF9I3tRCXSzOW6U
i0blepvqR9Thp6HkaKRrK81cMY7+Wd8QCzNspwFuSevHGaZD82vTqGSFzAcUvkzGeQ/TYLMalk9e
GacwhcPGBZ6NEPuIOr/KGDaZk3HG0DWX5gHLq70edWea5VxEsX0sZHMvuvG6np3jiL1VbZn4T2Ov
MlboHsgxJWBlfdYN41xv3KO6KBVRr8cWem6oIdayKxyk43FPmnG48cL8YgmznSTOV8sZ8hkOsx0U
BLgJ5wtyGpJQgzxtAe0uTTT3hQKFDCI81dVWTrgL+ehRj0jz5O/lo1orORCVa0In4vYAOTCounLd
wjdI0NNakCDMPWZzmxaW33nIxPsrz1p3Q453c/eKNITWCPQoxn5jsfx0eZ1WnmeNC86KSJ7UDQ8R
ZPgaNSEn+YgYcNmlq7P1BB+EJ3CLH1RZs1ixcsC7i2YEnwOkwkC9Md8zemYisHosKq5F8zq7Z250
3TjRsURTmySuP3F7OHFsKHZ2tUlclHerTSiCIV1ryT32WgetvVpqFmRaE7Tpr9zJCDffNF89LHFi
c7x0UdsTEtyoMMaaeAuT1D5szHNJ4kWCoJW7YhZCpp8ToA/x4UQ/d2uJWelkfjdL7aurOe5F0ofP
RV3htbFo2HiCzjhM1oqljC8t0dxOnij3IrN40hHLB94H88KhygPInk5QrHl3XETV+vMwWkcrDqEs
jR174fhWjHUawxty91ZcHi3M5I8lk00eLTflzmGNs0lJcLLAakTDp/0LgyeYJTHBng6Or3INmO4f
nMm8b9Im/lJ3Af6049HWUG8utYaIBQuXLd77gGYe5JwuDp/nhbmjHWqXWed8N+MRQCYs2r2TFAxF
azv3vbi30DlsjdqldZChe+XlFh2oUXdHJCKo+DT7QaZszW62IHe1O2eb0vjBxHDTs8XSrTOwJPCB
UPtGlKh765BnzxjU/mKW3aVldOWuiVmqHqHMSWX130bPPYZ6F10M9WOMPPvCGIxrLMzpVww8IKBT
occQ46VmlpGPyvP5P1/r/Nsgif+uRs/UKaA7yjvz31c7lz8iQq1flpd3Bc6//uC/jJ0lTsw6NY4l
hDRA4fmV/xQ4rvcXpw64PV6NpIOcfvIvY2dp/0XlAZIJrZdkBtv7qcKx/lK8KWb9bPLY8QI0/u//
xVOOfmB2lC9EgHXv/v3nkgMT6V+PP+AcGnE1RrJdMB7HfHdik1LVu1bh2EC93kObkyzUmaMI8Fbq
HwiZxZEX8zG/6Zu3ehyyc1Sc0c1Si0Nra4GGN9m1HMlJAmdf8SiqaCYGzSKkgj1Bun0cGJoB2zXD
P2wdjecWzsb+xEc19Yvk/7B3ZruNI2u2fpdzzwKDMy/OjSVqliyPafuGcE4kg2MEZz59f8qq7l1V
vbuBfXOA02igYCArK+0siYr4h7W+Rb99Ktv5uV8K4vJYgNIy5vKSAd7Y8FJOqykb3w2NDxLro38w
pEuEY2Mx5iM6/KCkLPf+QmBx1z0z+UoeHTNz74ce76RHuz6Hy2uVFMWmrmP30LuTvsczi6/WNiNt
sD5lBFiBQfKcIyNZ7wuuOIQIXbdOyUS61LN6Ck2Lw6FtZ6oX0haSFLM0K2/jzgg+e2FP98yk3asg
/vWK5hWMrZe+km/UHjOG7tsO99nZXO4X72D3PkxXhJAgooKR8ZBGYJdb5oXdkN6C/GARdvulakMN
SKIiDsKds6eunyIP4MNVMKt5lPUuh8i6DvrJ2eNWDq9Oan/L8CYWtfOthkWwmt26vUJx2wKBk2vT
ycprQHlzV44BHLrJ/AkIHpMtiIvAhLGImIBohAvJyHKPsXJaL7bzFT/WVzdevs+afMic9VjboBHM
vxhpKFZOML3JCqttZVl7PzW/ZTMKCd/Wm9lSF9XoZN/KWxLuZO2EWeQ4HoLHcUGQsuRfwu4xXtBJ
BHTGA7q52TJ2BbJ9CAuECBdT6mxYAwEAbtvXtAjkPQmx6VxUB5cs7rsFdNAD/9FLpm/ZAb4KLi6p
6FyL7CNI8gWsLCOUkvj4PTBusWSCYycuTOYmJaCClnLNmJOFGI/SJm4f37Sc/Nc8Xb7gp8BoS+Jp
7zP3cNO+iww9/fSb6W6cwkipnFBuPX4xqomtr2fuURO84CNQKvg22x1LYLyTMA8KVoiheJGNUe1j
O/fQQplcd0136uQtZYzTe19SaiQeAjoDxJZg/DDCgz3wmcbjyua21sOyp9DMmU33nNWjXA9iOprc
inpwL63mcZOMcWQO1XT8tCzutZCoLMNXLQuezAYzCJjDx0x6VUXNF8SV51zWm650/euE57UsHxEN
4SPuxM5CtnOAJPLHl3/8shVwfDNmOEwZASTNBYlwiUJc0iibXZ5IzEdrFK9d2rcRUjF6759Lajjv
qkjMnYOnMzLVgwUF42EYkJLYaWDfj5MkKKI1LSSrRbnXfUwOi6oeksD+FNnI+dZRnGW2+RHmaXHn
NNa4WtoFKNLEMmKpPaiNKC/XuvDMl1yjwcn87gOkrn3BCCmjpjemm7fPutOL335OZnmayu6a1nH5
1FL7Y1hA/JQ2aXERDnUvTA6Z990X/0a8nOyQGcFUEPk5koOoC/1R1ML/MJTzLYwtfd+38wq7c/so
C0RR4H3FwV4wNU1uN++UDqAAhOqJPuGbxN60I1niJy4dzEGLrfAAG6AN2wKXBFyTjcU0semFtcek
PRwSUmEP5RtiDwrprhjcA9EhfjQ18ocSo3usq4bHD4Prr1+5sesevRqmjFPGXsRWQJ163AQnWW49
ZVvXRszirqji8Jmy6r0fwihhugcqEdWOJ6p527ndcp5M93sNwKNkpMnWIVUjEeCZc5gwQ1Swj7Vz
+PXrf3z59e9GiXR0rv1kN4edf227m5LU0lSYiQ07s/UT6PEExVLEkGYZDGvCitVlqVy+tCWcdZmw
M8KpflZElMvcaiO7CL9ZiuV1X4UvfTZxZPkIShJhPcdEm/u1D/O1mtrInFkDGMtMj1jN/RFfplyJ
TEQd07MV2Jv+wnIzXIXs9Ldq5BEMU/YCguTlRavhXeDBsuey+VR2PUYT+ZaH1Iqn5z70rvHsmHtn
oLOIdX0C4K5e+HyU+3Iqvw+d3tpLUBzNyhr3E8uVqpqnk06M8eS/lrV+aNMBrHHY/zDm0keGDYsh
DnxjTRj3tMvZbn8ZiN7VBl5w0c9ojJqzMGDDOAUQ24TPVlS+W35mvcRdZpOEwnal8J/mbiw3srRf
WqRAlL+cxDmcHtsrM3bek7eZCibC9Y1M7pdbQ5trqy7FXllY1AjYBpRX+dAnAlFEwiQfh9stdRxn
Mzs9xleK8xlnjKW4dKumr1dFXqPwjesA1fBpHsS8ySXx12UbI+LrCUblSL/rF0jd+aKiKvFRFXgB
LAPPGHYMadJ1amDEbrnhtzYHZk7M3pohH0P+sALeBUfxzKP2Zvi+uveXUTxmDPFUh1Oh5VSPjM3E
fXFvel71+5d5pLlbWv+prNwn2XjTua3H6TzjPYsI2OluwaaESGKo3zC4MVYoPMWGnKGVb0+wKzvV
XeM+BVwC7qiK5xNtDjqwdBxOMXGAOAcRmAyGH19408509DMl9sJgsLpZ1Tmu51n9HDq1Lhjir007
1BuvHtidema9WVr5ZiTNDJeV248Q2iFLs03YKYABQPgGHdyPNU2Z3SEQKo4BLmlAVO6ttGo+Ze8+
562CTbLUgj6blO0qWXfTpCMCV/vN4FZXLCpNpOYWd+QId2WCY13NM8aOe781X9MaRbyWpC6SSFZd
hHVD09oMH5oQZkrltRG5gR5djEEPTsDDaiIdeSts/yrzvNumksNExiT0yhykoF14ySFMkSMqtfEm
dcIq9hBC/J0zXk2Nh7CyMAukYAAjCOp31QQ6n/AGiYB3Y+ekAgljiaowdlZzr9tzrI32PMcACbJM
bJObrC1zBVwMRiubzp/FeR6KTyMMW6BT9MYiHqDoNvG5aYto0Yu3L5DwbkRR/nDM5bPsBeFgpt2u
0HNDulLk2SyxkfKX78R+xglydCQaFu7KlVst5pXoboCvzUSfPZDvTV7vKtUJFzQgsDJHACIFiwkW
vmUJcMow3fI4tPWXdrDi3bzo8q5ODX2ohpsQKbjMbrpsVNesi3RBSemPlIG46SvbOaNqp6W1BAiv
5QN63ci4LqeH1xMZEDVvezPMq1GMp365rQ5E+tAhTVoJEk8tv9+XiKGJ/WoiUPwkeqt0PwWADlXN
wZjyXYtxZlZya6Uble0x/zTrqUTnRCjxq22rlTVVlCyduq9TCCJp7X/RbtY/TH1khPrVGtuLh7gV
/tKIttQosjuslxu79bIjH7/3Bhgn8aHJvoYWdzAKl5l/o9h1LFQqkFz3YB8Qehuswhdom2eM1zug
aN0uSEYctjWUNshbL0bL6LHBSrQzUn+lbG9nOW2zzWXWrqDZhpza0TKQi3nrwBXAwIOr8CKwtiek
q3B+pEbe781+kVe1zLAjSjb14btXDPdjMRgbyD1QpY74k6+zOe9kvjSRCIbXpq96FmvDEyXuGAmr
NRmWwVWrmMq0glxSpxUfv/KrzNkuVqIuyl0aUPzbBsaAZUDCVw3izie+2DTjk8ceppvIJR4d/75N
QWJ7THqapSx2fbXA0Mm8CN3JnUcQZT/SDjT124AW9FC07JQs/a5StDVg/SI0p84JGNCrds0o0Lwx
lDivKQndB0FAci3np8zy3oD2dWvV8lb/6604TBz++Xug41/68P+h3fpNk/Nfd+vr/0hlgrn1nzv2
2x/+YyVxWzzAKbipiRgO/6lj94l7BGP/j20FSrx/79jN3/gdVMfMvBGtIif6807CRpsXMlsm8ghr
qvOvdOy/1Hx/HrEjpLQdi+RRxtUicE1+0J+VzY02FLHNwomEzH72vne5JXM0Hg7NuMkxD3FyzHgO
EBc9Z4n10Czeu6+TLfC0dOzZrRnJMU4XQGjetsncjQAILE8LD2g3uuB0iggW8zkdzVdl2Vt2gZtm
cbdy0TvNaCsnQadojgJpF555bwTfjt4lXHAWMlZ1SMrLPfvBQ6vpUobdcnGcWFxIqrv5l6Yk3VB1
REGhngKjeVomJq6eTeJLjQICvU/3dSme5oTFdblsXWoc3xnPfhPs+6Q8sSG/EKL22qAYb7rq6vEJ
a+Z5W5Qs/GCezFb8vMxFgLDPeW69ZKdHeV+COWD8GpaMSvUO/NpwJ5PioUt8FIEt8zN3+Oh0+GwG
WK0cXrbEdLZ27O0VrjiIFd8Mtp2qKU+OLH5fEf5lFPPn0cvf1c3OrzfSB4hv80Dx5NxknX8SuMyl
ttrUNJyoUGqd0PTf/CLYDu7deb5nEw6mFFE6sLTotgwZeHf+9Pj/k3WT88/WWya+Is8FP4LM5m/q
h0yFQU1IURxhUF4a5oZBr29lGFzZ2XWjPIW7E+cedt/lKhXBGFWGo1Gg3S89my7z7gftr94srHBA
NNrZhru8jIhFOFGb7nqV5yvYncbeBDxdLpzRjluU6201/uIz4EYLRuwMNkvjqUBAz5hmF4f2EfLW
zQMbm1HfWt/mEbjTCG+8N7Pt0iIy4PP3xVbWMfancyD7IzQydaiJhfjdV/b/bIf7lyP3/6OMu99H
n85/u+hdkU3+PWPFm/6Tk5Q/+cdJ6v2G5IHsUwK/EKd4NxfGH8td7zefjEbTxMyDZNNnvvnHQWpz
kMJ557RkLHkDC/GxaOv+FsTLb3mBz7TUQ+QsPBMp/t9Gnf/d6NP+m8DMwRDBZvfmLbjNQIEX/fXz
16eeX5qlZFrmYWYhQTG7DTkaRkmJ7xLBimkcEcVuNHNxCCg5z6YZwAAu/PHaGeZXXVrdZpgseUwp
mFPRXGDw9rixmRRYIOtQwHIY1W2Ob1dk6QPcAo66FuQf3m133YAibmZBZMKkNuCZ4fy7w2Yom2Qd
q6m+t5mCcau8MErst1UuvN+Pn/99up/n5sf//T+f38vbTK3tdPat+8szyrV5W6hyGP7XtcIqTT+7
Lmv/0wP+jz/8+xMeOL85N7HB7SzncUKw+O9PeGD+ZrloFHCNIGS8qRT+4xG3nN+ESYFx0xWAq/AE
f5c/HnHhkzXNYxlA9eKPwjP4Vx5xFhZ8kP4iYfCCG/SKbQEZNpQgf7fQYN8CnisHmG69yxTWxXKU
9JVG86Ix2fX1m5qB68y0L/v0KvTssuyu+k1KntPRsPQjklu5KlIhX9ywf9DpaJ9Jhrev4P+Yzunm
0o/joWo7Ol6k5DCDGW3BRDlIq4k3+fiTzHkgmu4i+JapjeWt+lqYS3Ckl7ib28K6Tl5AHInRnvIR
b91EThgUutfUZTfpkQ2BiTDp0eHpKyaxi8r6InJQIsWVO67Mn/TUoOH94EXHgQfmudUQNg1FYhBz
/t4jjnLhjS7nZJN6q6T2WKWRM6HqX14Q+x1LVp2lH/0Un1ThfHGKBLKTxB9XVWc6YUhUs8AwYDVI
R3MsY/a0Hq1MsyEYToHoXtMA8V+2EMyR762Z1BmXtuLI+C6yGDCaoWJU0+hnwMM/JonO7TaqtdKO
RNuRbORii54+3hKK8YI5bE/7i8EwQzBoDdPKpyclxKPr7kRL50GC8GchVbNOJyo/q7SO7knHLGVb
b05Xwu6AidL2yKr+KTGmbjEwFFX6gz7TutkZUcIntrcBzMnssjeeglY9x1gSj2wUVjmpjCcz9mAU
RU3m3Nc2bpDam2ESZPiZWqxdpPZNmoVsYluoSJoGnXjtbxPbp+cOnZe6yyFvOoUfWRDqoxkyLsId
IMIYUCiySZmuLJ8IB3vTh8XWL24Y6lZhzokT2M1p+KF1g9Ih/zRJu70DF4jVEQX1shhrwSMkrSt9
K+peLHZVh/HG7Ke97BD0Jnn21juQsoeahG8/ZU/LTi3ZgJuCemMOAJ1VFZLe7L2RenVros3DhEOV
0XtxdiaAq5NCoNviOKoHG9m42XSRlfqngQyQr3w+nm2U/KAD9IvKG3yTZVY/+ol/zUVoH7RRYJyM
pK2aj5ZXPFXA7RC/xp9tQkiBep6KPtnL/tkziVyx0A6Zbq1QMnwOSew86gTSmi1ta9vZbNa6tvwK
ZSxl/GTP+zheplXhkD0wLF25RqJGpFlAmeTbxhgFSTIeizl7aB1W/fyF0od2QbPQVFjB7DhZdiUc
5oMxE9lT+FNKIokcty2CtzTkpR6s6hXEU+7HyIBDGSUmY4hgwA1CdHdVfMtsbW3Y3yQrj3n1KibG
jNjwn70eL14QnkJeoTv01Gs/RlCUcc2vcnOMKq/f1STvJADQ1l3VUaZbatUP3c4T91NALy2SLY/+
XaU7jbehfVZLk9413rjz6+xQFxmjHB5QYOk5P8N7L4B4PUISgqUV2lEKmG5bqJtUJi5hT/YIvee2
vppg2FceEVTRAn18SNExMHV+C+qb8KJbig/XwkIcO+Y2BxTHTzCnexmHT2EF92y86+1UPtsShCJ+
Ybkz/VgfLYvRZ9KdWg4GnFKogBWxsdr4rG3jyEp+M85jceeXAFLR2p5KCLlLbt9j9jBQALH/6gzs
7WHFkBKweRHD256TmTK31q+LlOcK5JRfnycKBCaVfkpWOlTvYXwlxknvQCX7B48xqeGYCaka7Esz
mq4dSUTgW9zzGI6P5RyXm5Z3LvT7+3g82PzttlPofgtTmdz3BjuxwBFffY1nVI7mMXWmZWd7iMIU
Xug08NG8CBYddZE8wgu2jqBmnqTJgEvAZvfVIff98tI0ob9KZLVwLmMpMZaY5Bc9nuzCweLa7gPT
fZHkscwNY/Eu9Y4+q7YCASzqshr0Wvrd7lPaGL8q7wJZMzsjE6KOrZPs8XAhTPfXS7ot3E5t5Dhg
fw1xG2f6KnEIrWtPBayhl0MTFt+C3nqsquZDD8N3vA5ndca9/a1POhOwFvZylb5h06gX274AfWvW
rNUCUNOdA2mUKXXOmcU8bjxXdlIcu0Hwfy47QIRiadey522wSS1dFXhtq3mx9nESv7ZDCUtbzHx4
koFs1i7ZO0l26L2EKIU2/j54yw8UWjmAe6LsTGS4fT0FiN0Y7bL02w8Q1FaDJ/TaHlnsuN8XF/9u
j1M2WMafXcoyQRSvubAebV58uBjAc6Vfrxpj/OoU2BD9yuN7zv0+lDaq3MSApsbQNjFnLgUveEmW
xY68cuEi6B/ttjHIVOtfjbDbWTnSfizod0EHGLYDVbKh3X8uVaEPcTAdfUOFa/jlGRxFnBzZYLI7
ycEXOlkTVWnmnBeJhiygpY8H1903Oj8WOH8CNhrfc1uCVQ/Qdje18woxHsFXPyXvjr9O5aWrhkvn
1MWjHj1ydAKor3WxPIrZSH4QSXEMiANYW7HdbUyjO+jMsQ+9Qhs2GuO1gci7S5LJ34ahxMVso6F2
EzlsF38pVk3ori2vhih++yJU7Fxs3v65eovbIH3ucPYPAze9kXNX+JaKd4PwroGqimMd1+TQwdHZ
N1UVRMKtip3DTH0knO3EdJU99eB6O/B/ai3con1toceSL9GmTDo9Z+dp1UeJbX5NZ1E9T+kPDMeY
EjSRte5kLrdsTeAcgUIOjlsHKWu8sUSeH42iMk+Vz/hzHgkj4aCyjz6hXyawg407lfpYG841j8Pw
uCT2j2HBiJAq6KP9YOzMGqxMP8/W2XPCrbTrx1BkC9OeeyW6/ji2zfdehvLANQevTV2r2LXwKOdf
S/0+E5n3BFiB+zo/ezq5b3vl7qqB+FkTibcKPDaqRQVioE0ezQRZIK/1JutKzGRMLq+uW7zbafWZ
K/JSTal6uChjsLFvm92EsSvkC+O+aOd5FfbLWvBcMUjX/cHKze+MlMQy7erb5bfKbehVuCLeClbY
RC3wmhC+dHN5vGWQarHiIersk2Cd+zrcqNS2Imawy7pmKbpF2ejfkSbarnh3jGM7d/kNPSZYQ6gT
CjK9tnSTr4ZwXo5han5tq6XfOoSHHLsw4SiTLUYrPZEr7RuX3LavI7sBFvJlcu94J91aVZR5w7bn
x5y4wJKDlyQbDIoYBkw5ESjgsdpfECv4X6VpnLqif2Dk/1iVRAQm8ozm7dW1qlWiv+ZTwn5/3nVe
/15K740yiUiUBNw0Y94JOLfv/MhyYUaQM55tUWEAQAS8ynqHMbqtm32LCudqwat2WiSU1YjxVmKZ
Rp5SimtoWBR/Q3Iqa2WTcTA9qYViT41xfCni4JHMu/oR+X97qBwss2YxiY1TOs6a3UvybPOvcLW+
uFb7sfjIHGInTq+hxZjdtHe+FOVDsFhFVMUtgK+uRLs7YCbTeLSjslQ9aZZZuPLhV8DMj58GN/Ou
XOAHyLaXejSH5yFJLiN14klrs7+XYT8A950XSlhmb5kKoJaWfXOZEIhGOESTda4r49rVBbLH2XwL
q+IUI6M7T4nbnpWRdefaWL7buQqjqTfWQNbUA84kD7DRSEpETtyq4mh8TNAgswUKpteYTwQm10kc
hFG8qLF/LhArrXtFlng9P1qg2YdQcD4aWDO6of0R8HqvLeZsGB0yVIeNhexQwk6y/DX6pVUzvJVT
g1WEgsEwqCUbwzllQzatKhG+hBU8a69MP6yEXD8CTNhBm+9oEUcy0WZ8VuTuUX26r1YwPN0AErKy
kM+SRALgIb6amXkZu+YlDuct0vezmJb8lVySwiz6dZlU3THQoLMZb1G2F9wrFWX0EJYFlM76M8Tw
yKX0w5edjvoBTHHKbrQyFXPaMlnPjsNiJgHjPf6Mm1Ix0e0RJU2nIAA5pmmQcjjOh6yyv7VIg1aD
5WwJ5g7vHEYf1JosUAJGxCtPEOmBKhdGMrtOo82ur6GLLLoNZLpVIZ9hux16llBiiJgdkrveaogz
bAuJ1p73PXDVuNXESJB01gMauxjjHccXqtVUvGDPqzaWN5zNrD23twsztupz6Ne8kjbFbkI7QVbk
WxezUk5QkLMM50/GVpSp8tEmdh2zfvyWTz21r3fK5vI5F9Oh8PNnyx6fqPzSbawyEHckEccNhRGV
Wj6NJ9frP7rYpjwIFwpP036/mXUMy6i+eHnoregx5SOGugdHZd1W1LnYjRNpEhTwnCXLQByxk5uc
8usmCPoTUPhui3n32R01NjlRdvlGZjV5Jo5fbgIO94PXtOq+1DeVqhGjXk4U2vG6R0NXmyOvDpid
TFkjK66jyfp/paSLwqDwh3PNJNhHzSLrNjlorqxtaaFU6RNvIEg4vRLPZKx6Zxmvoyw7yqCfhIl7
R9gU4k7xFrtGduNfieYRZWLzqK3pa0064CrFoIYfMLnZEVPvS7MsO53F/SUIvWfUA/V9EYI0yfkU
8wQOpwq1ma1G9+QM87h2JLoNqyQooSc+iKlxUu8mYDo0AN65GCb8TKKt7uvBPQpipGyn61/7Leok
cWZIMTMv68q7ZXCftceu0Tc+Rt96nVqL36CnyOv5VbrpZ2NhPF7IJxxS5y2Oy2CXmz4c+HI7kk/w
JhPPJxA3TDf+0hNZp7tTUG+RMS6HZeoucVLG22Acth3hwyc25HdNEjRRHlZDhE1URo4aL0SpGCur
H1uAc8jThvEmNxZ62McBiop8aBBeITfk2iSdkkcdeqewQE/HA6eFWUCv0e0mQCp4R3OYrTlKpmfD
Ld/T1C62ykjfstuTCfD3iIcY72Yh8j2RzToqjFYejHZx7lpteZFQI+GArA+BVDbG1z5pDhjSvFfX
FT5GAL9/rjRhL5Y170pjmtesWVje0+K2FR2Vnxh04OiTjlgq2OkzukBHSQxciuVV2AYwh8KR+9Ac
wD4QydjJd+J1h6gWxsDR5xMu4qi9HVQxEnCRsLLvprOhsJ430teXNh8PgT0c5dIQ4NmN41kmYIZG
PPyGi6aiJks3Mt3BXxkjStDOa8Yj64GzcONr6c3VhW1y8FS4qUZv0eNG8NPPzE3ca4WF626Mw+IL
MlIH9XhvbfPQLmAzjd7JEvS5TM8+Gwp44I+dvNrs8/fuMnMv0fNvYw9/A+B9K0KNnR1dztvOdElR
QfzWNiONht0l94gGYFnaFAudhSiJMD9ccJ48w5Q46Am7QFa6715YbRMeljQvuvOyOO4WsxryD2ja
d7rU6pCZBbkmg/s5mnZzmoT2V5hI4qjy025/gzkTzfqSpZa5ISaT3DUkdis5Wv2XvuJjCYRJfRTD
uM/CpdqDSQE6VKffy7EwDippeThxRoVAkxf3jvZNSOV9zMgFN3ppQcswyuSD7uKPWxo20+V9NSDv
lBiT72qSq/caty7lJ6MQVY7+1pvL4WWco7khVTFnhEHXAmr1xjZx0/sm4/AZQY1ukhj9IWpIEcnQ
OJezFKcJGu1BO8kJ2Q+jvW6edpnFK+k4xo9goi+pO+nfob65TzqcCGVJUZqNuFNcG2ux7QTiaCGs
8ry8PDBrKjfEeaK4qtnrJUtQ3jOLeCyYL5R5WG57kXeHuGr8Nfm+1Zr4rXYNCJFUrzI1KRfsbpeI
DBPsjEEQjNm4ZoVPLkrnvZb5jKEjYyoQpLBCXVmFJ81oJokLYxcnxbjFTP7MtgsbJZ9pci+afpif
yl4yi1j87JgGD4JP9dPcMuAzQipJW1cP01gc4qIRFxv5MZpGI1l7Uj1qk7YytWNn1wbjR2dN3bHr
R7thMogkjMer70rxij4x8edPNKYoV4Nx26U+3Vm+MheVP2MSApqRI08wOfxPboZxK3Q5pxN5soAi
nBopxzvKkBsEk9u5YpAQB+pMbNum9B311DsTXEg3eZidWwtnPQ2ms88My35LunnYFDZX1bzkF8+J
b+F8dLqTToKontsfYCfFpRlOrTAfpV9428VrWZhl/f18c1ymOL2nrKJyG8oS2VKqV41r4hmxcn8r
c6O7BmGw80c73bvQdO6oiea9E6QUyOTf4aYBVOlmvj5lcrwCV5bwfMioXeDujXFtbToBM6RVmyrG
RULR4jATJfow5/Uak/IpkfITc2Z+SuLpq2U6h672j7qfjosrP/plr6bwW10g2zHr4cc0tCksRtiW
hu6OFcBZshw2pkMhrG9ulCx2+F8OWAtkb0tvXJ2qJqrPb8213XcIX0d5dKrxYZZcuxZQIsZM4B5D
p3/08y5YtTHTC+lkm9rOsqjkGBgac3X7y2f2vG5GttVW+0Tg4qFICB4dDPNT0EDzSCZP3Y14bjTB
arEzxpde/NXWxvehb/oItOM7IULFdpj3VafvMYTfi65lYoz8toB5tEvTdusv35oWU7+bQNgeq02D
xHWXQPkCwHeSucNy1Ic7NLhb7fskH5mBwBT2ffIoe0OIWGuYY94aTcMm85QJ5miYuVP0cyiWyA2H
r0sKRqb8wOh29WWz61EOrcZOs4QqGcDmhrWBsP80dZqzgkaPqYf33iYTrCRholnXIHx6r46wEGwm
UjwE2cq6PEl4gHdmbe+NthrJ2i7ueyc+MoNZFf33tPnWhHO2x6t+yY2fPWt+5eUkfUrKd9tKXkvp
f8nUaBwlRsDWxi/Dj/5caloP5n4MtyA09IhxuUyFgTdvEGdUNBfbib9nsmivsulGwm+YvNPjwjIs
uQe4VtKHvILuVpI0BtN2xqWMlVi2BsI4f54P6vZFNsneIoL6KdAY4+lSh1Q6R9+p6cXF2lJufUrD
Ly45m0eMESZ9cfMRS5bMlj9wPQfW93AAF6CHODvqcNgGrf0wDey/S0qzntHKeCM9jU0wIJbQB+WQ
pwxWVW+yGUqOj9uC63U8ekv3g935Kh2tl9AsPvtmPoAFOsWAWlY4Y3f0SUi35vmcevNH7Kr7ysIa
b6Z7SsBLZwevi5BPwySnldT+eerHz1kVWzkFb57jXyGPFEt/bZpvObjuaapQsdt2vBl5ePLG3Pu8
0sq1upVYzG/I+VByizHcxehRwwUNsQC/tpeS8yNhODrW9JNQvfEbTkC1/K9lA96kGQpvPfd9vONc
wgTiM+r3GyvK6+znLaaBXEgh/d3svPaGzzcjT2GZolb3nNLYwBj18w2dOnm6xVN4Vn4iouQtEflH
YCtnY3byBY3CfSqDVdpYD0sSPBs2XfpROePXzg1+pS3oBUBrV1GJQZMwcZBPATNo3Z8cTvgL88NW
kLRVjRwHMPVSNCemkei19F6Ciu1S585dlDYCX8VQ3nV2hXPKAMcXDPoIczYna7YRd31gkA2smQjW
HX1pUqClcwsL9STO9P08gripEBPr8Cl3Csx+iRNfalG/2YVrfWFFR/R60n7DEO9s8mL8Dkwl2xhZ
/tk21Sd4ivzhvbOp/qXCCCjxpF/I1V2NnvVpiqDmhduJNqvQKiOk6DPegxTK3JjyoQlCA0IEpyoB
ndPMs0SxYPTNd9HV9i7MTR0JoWTkF1kPwJtWBsEH0eq2/VLr/ktblB+Tn0HInNAO2dUPo6FM61p2
QVnOuNIHJ3SXMD7bTV2WrH59UxspCOFXg7oU6GtBSE/3qaW41WaSfiqbAWac23QZhhWRLW/tljoj
2GmxTiw8QfmUztExtQGyZLp1AXkJfFqt2CehfWEY63TsTpjs8HLM/8bdeS3JjaRZ+lX2ARZlUA5x
GxEImZFakTewJJkJ6ZAO4Xj6+cCpmenq7W3rtr3bG1opFjMjI+C/n/+c79x2GdfMcTBuMtFlHMqS
RZgaA5oIXiksjGQ5RCJbCGQ4BtVn1kMl0uSqO33DViS/zrqOuK5Zh6lnxyJqb6+FDi5tL24ovPJg
Z/rTA908t2Vri8McW9YOFR/npJE/CJwtW79obuHeJpfQM3pM/ib7PUXR9qwI1WJmrdqQI4YJ9Gjx
8+ZbxuSfAvBYGzN6JuTBOfG+PLisWI6E339SJ449d91wlRJ5Fel+G8re4vFPTJVcRUuP7XtN6vyY
muGj57msD0u7vp364aUjI3Kehtk+mKpFm2rMKwdv/hTWzq/SGQGpcqkmQzK8TmmRvu5MH+K0tFhI
UDTJ/JgFMS6C9cpm8lz34uArjH00PG6i/Ujcpyi4FXdUUvq1fukUcx0spbVrxygPTsu3WGPe2UyS
FWjsjBZHbU16CCo24hQtE3mCu6pw1przJ6T8GBqewF+NeN9Y811jLMnZOPcSK2pQ0tue5rCOpqDD
QkxAlRtDORYP9kgbfWFyQbMCl4+0b34tCXQyjzTuJiyzuyHoinvWjK+tM1g3XehA5Wisr75J9EX8
TgLkw1mxsjp4gifOqORNfTN0TfnNbMyX0qfcqBPumx/br43fexGye3NqargZdtsM54Llf8RVMSIY
e+Mm+bKbx4Z255Ovwf3UuTyO3fBYp9Zy7Xvx0nuttTfRR2P05GvQVJemcn/Mtq7PYTaV90txLrLY
uR+G/BYJ0Tm7Yzht8TazXujdkDAuBjaPrHi04CdEyG/pa23aL9zpn5V0LQCs6fI0jsGbFfqvNOkt
98ZZp3hW5x7uqNO+yMbcTO4NjJhuo7Qrj6Qn+JDylN8JJT4Smpi3c1NC9qqYlNJxQ+hiOtSO+koG
GgvNKqgOsjTFLrPo4NbcBJHVqAIOIRKxt9llVfXoVX5ygEGKqoS9FwCmy7F2SBYs5/gIYG7Q4dgo
9oiGzc24RqOXS/dZeKOI2HkGuMNpH6O9J+m77aTrCczt5BxjFR8oxB1u0EMAbyc4yUe8Z4Ul2uNA
P2MM22UBt8mAbP9SMN/31kwabBFVtp/oIyH5zUqpE0G1F/zAN3bjx6y3xk/qTKIwC7JomcJTmYf+
yfCvlVur7ZJMuKyX/qicO8eQ4dHEX/8IDck9lGpYAIXtl/Kz5HP/5ORvInFJtPfBOROxPNh1jXEy
Jo9NUeNm1kW/1eNMDgwjuZ7zt65MNQZ/Q0QUgZR7w27JWseUqTispjODGhhQntNBmghWmsg04kUX
H6VlEmubkmhc/O5M96baAba4ID6wGlPpo1VwbReACXeKS/KmccMfQ8a5YyFDEWJJog5rH9cyOJ6L
TmI4JxN82Mo8eMXytazehji3uewmsAIxNWxmwSvVTcqIiFLBi3TfHCnOTHI/m3FaXfzIVbPXvNHU
MsOVMzaThVJUpen0Ugbjlexi6zz1lh2eMTbM26bWl0zTWVYqk/jz0PoveSl+lXRhQc5lA2I+JQnr
J7mY10IW37G6v1ZL7kbDgG+BxPu0DZ1+2Ldbt67Y9Dka90BlX9RcvuS9Kg8L0jeeAqhjGTkrvSZK
S/+jJmrodbvWBUaU4NcIA+KpUynHa1Oq3aTbH6RUooJQ2mYmzbFT2Fl3ReHvDYPuKCOkrBdm5Tmo
O8INfvcktGBswHS26azwPZgYztJWvqzvfTpsyfK4E66N4IdTscnL6eCCpaufGtP5EcoicmzgS2aa
0wKs1EM99/62cEfj0MblT183eVQQn8Ri+eoG+fSQ5O3Vq/kQiIQfSh8qJi1Ewca8+/0xKxn7+aL7
U9qYpBV95vkQmP++LjDiJo57lTjpj1MXy1OpEYfnV9tnQAFqRvCmQAscwVZm7cX9z1sPf3rvu49T
N+pdMeiOARswJzLbTBXGZnZM4geZfhNEdXg7TMNON4TZ5yVkWsrKKkIwvSTUV12L+p3dvH0AhPmp
McdFs0HXJundfZubh7jUHsMkmNWFJuFgfM+08A+WJPIejwwcRp2GNwUMVNtENk8x/G1UM1b7QuN5
cJL4bCSUtlvQ+QmI5Be2QfaWEKl/TDwr3Rv0xWwcC0JnjYx/EWNXXI1+zqJxJSD6jXWol3abZqX9
zkBj7tuWK4Mm9/4O1OO+X3Ng8OH0Tg1G/9RLe8+3/QPQxXh1EQHu3HnmsHDOyIXDs63C29JNDTYe
c3KAdvVEbU9/DoscnKSdsYwc/eWOSfeWUE14MEk5XBom+jDu56fUkOkuqNOz54DVbGS+67tc3Svs
TW2RJSdUw3d+OweKomMj8Xj7T4SIz0NPsZYLxKLz2+G68HwhCTyxwiemrHMKF1wCx7a3zNffv7j0
FmyDAA1PDzH3SV7MkEeWzuzgpguaemviKd4OE1NSo72Ds1KnLXt50LH5YhZ9vTOnpgIKxSPe567R
Al+69HbzYxRxdobu2j8gPB7U6JLarsrk0C4K2XOAMzKX6kC6aXrsKwTRiX1Yb95yE0iZsXnKgzwu
48K6gfDxGKbechUJSW2mkGFnqVntY9P5DPwxv2o+J77m0W5V60MkmXalEhAx2Md6lpVdKVa4Zg0z
KWgUexf2A3Ea0me7KhzPlttZUbW45r1bD+1Jmoxx2UywIpTZZ22EryNK6o1IUtIsa//OQJ4Ix2Zw
JkSnTnMWPqRt7R4aB2S9L1odtTVrzcme5NEf6bdvOODHxXbuljE9KI8S7aZzzePY+uBJVuEpJhK2
l6BR7w2//8KNYO/o4PR3QQfevTc6J3IZcMjuSL2rC5Yg0Ci6yAmxZmV586DCNYUo+3Ne9FST5ibF
jx2hmIUgUSayu4lWtr0akgoAypDdGdkwAhXz3nKzx1K3/gKKDNatC/3SobVD+SNaKLAK3pm4Stqb
IvT7Y4mLaZ9OOARS+ypxrn+PT0lXz+AKRRAt+LE8KRh6HFUfqxjxo8iL7wyzxbFYQ8zB6oPJuUf4
c+Jx9izzvmNN6zUZIclYssLF2X2OE0X+rGt4af33EitVgvvpWWV8TGZsHUmc/NDt1S7CFxwnBSp7
bl1ROf0j6aQxyrvmAdScfzfPwr0fZE8xSOiR7VUf6J79taqI7Q1J+2lj0WWpNYW7IsOHwjOkuQ4c
P3cdrEu0xJxKpyWEB9wv3OCL7gQwg9EElkuKhL0D9ugf49irtraKuzefDzb+xFIeGmXuCY0uL7Sb
XzzTKI4EhjHjSX1vx2Z2bNuaJW2h8A20HVnO2dVw4IZrN9guenj5mGZMyz3smn0r4Yl4pBWJ+dMu
YKGiySVBN1ksdtjGci21ROOqFpD8NnSa0mfxPVK7fg7aRL4CNMvxnjRu3mPKGtwtt1KWUwtfDUzV
s9nPuKHgSG5JcDcRsmMJ8ixO7v0Rw0OmxuvipI8QCoNTkhFzKI3lmI31Y2158pz1y7umWOCgnSE/
2LL8hnJe7cIgrg62WKrr2kaorIlimJGOls5s5A7EKOvGFugCbcz6turiR7yO6tLRF9Di3uKGad60
BAEdIx2e86X9Eg8qJnCep+I+76DY9VXXPbvD9LPKxtOC9Lcya4ji9/RjGrTC182XwVCubPFGpKY9
pjmhO+gK2NqMV37C3MNWDqcT2AfqOthDGvEb97hrGwz+OUYMLthL7/sMRkoQi1PLMlJT37zxfBgJ
g9tdO6tOAeGIa64pwZp410X9o5t5+6Judn3a38alZ194halTJ19ZED8GONMFJ1VAJKA/T40/plCi
dXJ+Evbk5WDpmZYjqP7YBniDhasPeoZDHHydWG5MM+FE8hd0zdKatl2bWOBZwGuFPfZSI+QwiAta
dJblCmS929jcpu+8AkHImmB1ZWdp+e+uXkPTtaqiZii/7JDJwYixZhp2cl8sVXazEv2cDOvtQsB7
Wb1F7iOI9INT6fQIymg/gsNZexlfjZWXtWQ/q8WqL0AQ24lzIKW15Siob8+n2NpNIn/W5Zr81cj6
Pc2gUzh/AInEOFlONyVbrFECAq37A/b4VXcgJdJajrkZx6ze5No4FHK4ZDi2+Hhd6oQgS+taJwjL
r2Hnclf65SpKMNrQ+T4DiMAoT9A8CwEkI+nTrSRdqrn8YAR3CVd5W7Sz2A6YMVPgrgM/4B3mFMZb
F91fFHxVqGOl7rpLl4e/HMTt1V/waU6+sU/0+CYygx4AeAgIwX22xQIJ9N5P242RW19iEedlEebW
kkClhOlNUTS4vPS65ACxBwcGl75tLdKVBFsoCe74cfYMVc3IDqao7icb6A5Xj6Gtj6HA4+aqeq2B
emnj3LmEUv2oa7ljZ76HhPvIcOYRcczklR0mkzFtPV5TNhG89Js8j+1rIdCUgZUcyzJEKlkbyct2
feEnPGmiZ6RkN1Fy0WZ7uPg+mw6CyIPCpdzmFFrWGlTj6O+T0Xt0su/jGLuXge6duGRFWUwDZX6x
0AztUKSSEY9u2BX4I0L/vvSc9KOr8w+/wE/jKPE25N2HVcR700/s21x38dOwhFi7/Po1QTuovPwY
0jJziZX501mdllYm2m8wTINuODDXVO8dPaM7gpl4v8rwGHAH2HkinI/pGLASdyi9L/gBA5ksLwWE
10MvRlhZMUIKIr6zQb90I7iXxXYyU9T2xJPox6N+SHu1RNjP7N3vv7VjTz84rYlEFEsDlxr7laCq
G65cwVMfHtIhGH95SH9QYIMjjO5HGAcXI2C17Gr15Pt0ZGTdJWta62I14eNUUGTodROBJS+DQ0oc
HFWUiQYBXbR18eFwyTChcxli/BICkHX5nfv/cqgx217EHHTHmhB1FDfljW2O1RGj/CagN/ZIKO1N
NPVtssArTtAHt0PjnYVl1NGk2LgYVRJBBUsRNjhepHgZF8xjFvdZo//K6g43R3O1Hec0ZRYQBAS7
M0ZpHvZz1bwMlJF5bhtchOIjq1Uu7wQgMAm7ngqQIDjqwjPAj2AxIqoYTT6OKhGY1HRQGDzbeF+X
sp6eLekDtNGVTYIapBzrUX4wuqU13GoU1P7G2jpU8t0aDHEbKATZQcnbNDfdy+9f8FRWB7rYnjLX
57EAY4Qrr0PQfVWLNJvT3+GLfyur8q9lVv9fwq/rl/Ozbuhv4awhSfTnl7f7UB9/+ZuoUrCnH4bP
Tj9+9kOp/iuEtP6X/+q//F+fv/8v/2JYhdzU/z2s8qLUR/dRrImsfxR04ff+mVWx/jBXgrdl2QSe
/pJr9f8QPrEAE53Hom3lv5MqjvXH2ijIJ8al0Cqkhuy/kyp28Af/glXlf7Kr1t/1X6/Dv8Chcvw1
bfU/sVZYkZYH75s4IpEsn4JyQmR/SUMCfHaAHqVYyNVBwkpi9A/LO5Lu9cHn3kEHFfy5XjnTTSLi
FvN0xvqkp0vMi2WPX8j1EurAk2CBcV3NmJkqgf/BrHmuBqqK0UCm8sU1jDgKraEgOU9ShEExNH96
7GWOQ45fNnQxf7nOXGysKWD3IkZKNbrczKi4KMINt2K8lraqDmXteTuRB9+MqpzwNnuv2oQjEoJC
wfCDBk5aZmMuS39bG930iEhEZoUIwfNCyhEzdA0GqvUApOjYAHuMiLGFmpltU2EWe3IOxR5UhJh2
o+7zG4hv9EIOyRNkxOKUgxzeGiOmEl7Mp7prn8Ypfp3zgJgtW7amlJD7ltZoNxod9WEovC9BHQRf
WGy38EjKgrOQC0JBoaa3L+eOqcVMOvHLVm1G54CbsC7VUgZpNBpW/bYwNtq7JguKFiO+Bz/D9/Vp
ZPv+7FFPd0Jf8h7IiuKS74rx6M6oGaBuLunslh/NoIpIKyDupgrg7RAbDf1KbJrZdQ86hGDjBI24
6Ykn3EBJhujecjXD/3bK7RorJakOZfFPjGwpTgCEkWoKsHzdaH72HrTCxoaXXpRnuhnxOHSYprIf
lM4UO3/GCdByTG8wUw0HLJL5kVYmQARYHJlhsyvWJOM4BBMG9JpyydROwtX68crWKaYBsTxkXvEd
B1G4kTWmF/yKWIIDwQHcuX66lfhILz2n4H7s5/ekV8RnJtfeVAMbfpf5H3qh4uhuzJ9jUmCCmDEt
dSHHXiGZhPFsxZuUBoKXxBiSvUKvPyQGIaPWTSxyiF0NyHMieyPslADWuCJHA+o1ODg8Tk82JHU2
X4F3D5t+FLSe5BJbJt6vvYitImplaByWLouP3LXLra3XleJCCCdHR0XQV+1z5ah+K1jePShtmJFM
M3+rejRMmsKKQxJyczZpH6QBp/luzoHa+yEUMrPwwksxx+O30KLRYuRsPpWTSUbCXGgoCwoTUYyj
g+1wIS5CNM6uxvewBTdlfZegKnghdHzSg8lmzUBx8wsxYEh3vMdOx2A+Rew/YAKaNqmRJIfeVjm2
YLxarpdTsdBl/h3bSawVs/SeDPb4B5XMOP0czYIct/FjE3jNkQd8GXVh3ewHnjf3Wd71UTlKg3h8
8OSwP94t9uzgcoGTU4Jk37LhwAON6Id/B2W5Mcqhof99srD6p8thVBh+ZBO4L46KAaK03CrtNCHa
EE80rhJPZrmReG8d8YJ84xn5KWD5YI2rQ5JP/ciCpI1f3KRw7ilfqs9SiOIyl/0SBT3ehULMuPti
6RxNluGQMF8wPJtXHtclyDOUcz3HH2ln3HGx34H3peRNxq+NuxB3q0v/VEwWLUpL1d/VJRvQzsLC
0PpFuzMN8jRpPhG8mg0gTGQFV04f3xyCveOw5RcTXdGBBpk+oMe8J6UWP7IiLT6QyvNDXFGVXHYa
9cXu6h5AnI0HIA0SvGKKwMJqu1jAmNB37L/iudEHI1DWnWlQ/iYX2d2XLV8V1lq33zJGavwf7dGy
jdfQh+zHHT8q87zatgwYbI/lXTibaqsSCePIK8byqAwn3UK797e5mb62rcMn1pwrTBoUN+FI97ah
5nekM5b/gqTaLhgdc1eGcUP1aDx0z0vjutuhID4eWFrdlj2L+Yol2jLFF7Ukt2KFlvI2aDZmYLzq
kEdTl8a8d4LKPMdSNW9m1iRHL03DQ+/IkM5E6wsPnHdDp7u3C/kziBbh/VS6e1xK+oF8g+0MsaC0
fiYsNjwPOQS7onS7gzuhHY2yV0jQqTlC8EogsUFXzZmxUJf5EXrNHZaH55CNPVfJvtI8T6paPrSm
UGeWWOnW65V3StuOUhgCQwyA9dPfzA7/iApALvVvDmLiaXScmdCuV/a2R/fn32EJpjhxpaey+DBS
lv2jrPtMbUWRsByHgsSMW4s8uWcLZOlt7xrTl7UaoBtAAV85hXsmajhYHGtq4O/VJvUxuyV22L/k
NYswRLysfaXMwHjjZeAAoaii2HhVPeEGxTiX7xw2/08uHB3oj3YG0Wm24mNjz+6jpEEb+63Fa4j/
7uKQ9vqqu9x7bujDOJFY0E+lYTQwx3I5YnVOW/a/ST71wakLNXYVKsRe3cSBqxDSCP/2z1824f8V
pPl/DjB/97qlsW6453j2gV4RuaYcPXhS4TS1J2+pzfdex/aDWhDdi6EP1xbKRuWRV2WkXXxhnsPe
yaAS4dg27TE72hnM6NQDqNEuQr437TLRV0ALQ47zq4MBnbDBw1IIsXDE+HqCPUb3bOBn5uNcJsWt
7EtFiK5GyasG/lDXM9poqp0WC2+Jjd6CubPDIA5zd+h64040BQ8cNWQ3CXyFSNt5tgvVYj25SnIX
VnlwIVhKi+nAIZDmTviLA4c7CyKqSeBDxtzCtffkL1lGC5rXHhgefQpF5sLfuGpakLetOcq48Ea+
VQHZwgbqYNvggkm/pKMsjBVYPrmv6gI3cei4UeXyBNK1bNVavtD86BOVPalsMPA8cRKGXezA8bXb
wxTTbNcqS7wTfsvCXW14JawSItb3yB1BsAH45P/MDIho1DSOsbnTZVluOvpaNgYIMqK34YhUy4f5
SYUdvmOWDvWH4RgaN0EXfw/zWZzyJWju5dg5Q4SmwUW7Vcuuw2R0nD3DvAZZW33ZyeLtm1rO1HPE
OtkSezV3bKyNJyqTzbM3FcvDCIiDBIxijbgxvKDZ5VMVNjei6OhHqMM2/PSYGxWPvSamCLUDYgyi
rP3V+JI9j7E+k7yRLX3koub6m4FFvAuzpZw/0qbFvZ1b4XelAaTmMZVbAAis8S2f2ZikOVEEItfh
GXyBPe6WDmjnVndVfBkq1R7deKTAuQ8pAavbTD/NWTKfJFi1+6URiJ317yNArqeB5PvcOusJka9n
BSFq78e4nh89j1GM5aSN7zpqOb7Xv4+aKg0z5o9EZv1taBYkoeNJotcMjRF8s2ga/uoTTZza8Oaj
Par+UBA3IfNGvv5+9Dz5OplSSBpTDHeMst9HrsF2476xSVXvAlibiuonO7u1zZRFJ5jXKRrXgx9v
vpHuZs2SQyQBW+qYoAS3fqaIGo9TsiN7mL00+DaTHZHKEuJkQP0SkWiGF9e2rXdT1wy7vWWcBATm
CxP1CkprGkJpZpvdQ2WxzoUxY4Hkgr9lqsXZ0i9edoRNTtiCNK2+l3M+UZSnPaS8eqRMygsOhdtw
hGUxeRVDVNbCW85CcTYqi80MtNH+PZ/B9mUsHE5o/i6x2K6h1qPFxuTCFNz7mcWinAK24jYbivTe
1lX4oIWYwIHjiCcu5yPD10XwIOow3sdlFuy1F3Pskf67N+oMHG5SBJBUHP8tTIT1y/D0+OxPPKaS
PM52VqGbL7vRI9++LV5xgtrztvXN4jYxvPFbWznOl5PWHICiNi0+PVo+dSvEq3DAam6YUpZT4FnF
cbCD4MJaatqOS0LNvNUmGJJNklCTMXtRZSlbbebWzh4BMqBT2rTPUe6lCOrlHVGwtqi5ig2lIJSa
BTd+GTt3ldHFJ6dS86tZtePRMsxw75UyO9gYXG8pcal+aF+NWPpt+d0esvD7IqB4BkIgg89GtstG
F40UlJtN5xCLmm85nEEoRjG2L3dw63P62/CWJ8QIw6K5UxOVDLbJBcRZbG/fdwByXLvGf+nWxTEG
gMBWbAnNGwywwdPAcf7VADF5Vt2E8Y5mrrDeDXka7jxKjegOYrn2y9QLzG5RDGiaVfwNU071LdOz
2KHDl4QWHApdbdDtdeBEWofzLZQU8txdVq5vUL03qwIawsK+VOayPTZjyCczi+kfm9YIts1DbC29
w6B9zjmCqObLnxv8BLTvmLW1x3LqZfAIhnnfT8H6UbfxLi0DHouuqKvIMmR1AhHhk7fypIfpooiz
147Y5y0U4+Z7YPWLxnqa2W+raXon2VStkRAqV0ra5YnV89BuBoeXZzTepr4on/EoMkzVLTxKprf7
QZsJhvTeW90pqOLTwGWxr4Ot8svlZgEhcZrjGMuTbTNwLT23rsCtImFS765EyooTtsYltFwIuJbo
rmZqmXfmklWvMvU6jaCWz3eJUUFoVHHtCOC+KHrYy4tLkGTN93ks+mfLJpUNH7u9cdKO7KyHfZQu
kPldKsn2DWvJWdnN8kEMYHhhDIqfUlEicblV0F6kw9Ae2FgIXQyrt1YyryOM0MzIawjLb51D6RAC
7bNMvk+jOUaw8jAWmwZaPYvHvD/Wpk36Q4dGGvPwdUp89BNV83tZy+UpM53VFC7ROpC6rV9J3eKX
x3DrkcucfdnsR+wMzq5MKLfZTa6KX8TQiW16MnuLhZMrprm57Yhh3BGJLh9ifHWf0vJgLjlzD68/
EMjrIm+fk4CsXe7SHEwlmPeEV6TezyL5vsLEss04uSU9nL5zlPSR7Z2cq2QXut3eZnF+8PG/nQd/
ah6rQN4ESQBT1NlAtOxPghsyGSqn2lfZxJ3K1cv8kQy23AFrdYYdabTsnp7o5TQsgzpi0MeYZNvY
Cppq/u4TedjyzocA2ZrtNglEuxUifaZll8u3PXHRNUKwIbIafXIzw3wL2cE4xPVkPMGkUAcezx5d
fhXhpLnKfikjKXjrxSGuhAQQWTdPjyYphue0CRNU1h6/IeUf5NjxPeM5VvtZGpAwkaNeEmxWN4Ex
9nJrxxM7gBaKz8ppkxu/qkibZaK2PthReZEYx/BBFHO4S1In2XV+r+ieywUtLoncBkk6RkOo12qL
BVVpSq0EB0OGLaBj0xaxyRFwQrLJj1J4EPu8ypDvjdISyCBmefb1ZJx9Orgii7XkUWIDf4pJQ0Xt
ZIubvKzDs9BucSj0BKKZ9fKmsXvepWTuX/ijsKgM3sIMmZhG9i4y3vPtxNKekg21CyWMB5e9NKPk
4r5S0uT8hLpcH1s7UCePaxHeEM+OXHpKzplFMsuP1RARW6q+gqoIrl4vsO/kPX4bkty0UnnuHhmm
OSf4hSKfrtCTawlobWXB4MQc+YMB/TMctLfLMju89KZ6EGa/j93QjeheD/YSt9Z27qqfRkzsDo8k
TBI8JAEzWTR1uXUWueTItGV99QkcRLVjV+cGpfvc0AsSMYZIPFtuNkVDzz3EG/iJbtJ+oOhLqpKf
P0bXZz6ozg44DNPoP78XuH/f6WO5thm6luehrlLSG6zXhp8fj8Q5aACy/ncfhk4xtq1xMKy5ZY2i
PPgouMKTpc1fmhH27qYcxxGmfZZcR9u3vpFmT2lawfL/KyBnjEsKN5AyrJxthtXfBwi17ynA/UNp
1BBYg+Ymo4qMuIqF9cqBy+3SadwUN0WRE9TSVT/dW66Dt9Ew/fSFMlf/nHu2LnfDKu85IRMXe9Sl
+uiWgbSpVB4L4GVVBIvf4mD+WyhcrA7fXSwaMgczY9DDP3+drFXf/Yv+a9Mt5YhQICpD5rL+7voU
doyA7qyDAx+np+XdeW8/jPf2cbrtH8h0VXdGefv7T/y3lgr/n60L1su7adOiRd0Ef8GO6J9Srm4+
frE2+NudwT/8H/y5PaBziwc/oHQvdNcfFD+gP1lu9h8CyWB9b7v8xdoJVTFhrsA2/4/fP0o/oOpx
Bb3xe/4EXTk2FV4+DBIeKyFBbfffqrEAn/VX2cKwLXbxtDn+fTmpWypSuoVKj+VE5pbkSoglqCod
1mI9nKHW8ujQYU8w3bOpCrhPFtadNg19VoIFeROmJKiGRqutA5qSA7EKSFubluxvzL6RvxoeLnSL
u3N1XFLqd2FcTM6nic/mTTZ5/+AXpgutKZcBXBofr3vL4JZQ2CyJVh7gUk75huqpzAFhBVu63rW1
GB4ZqJ1zH4PImmNQiUtHYsb3AKJE3O+SS1FM5qdOM0znTjm6txMtCD1dCA6PgGzJ1V42iElbQIpz
uE+x7q+HVcW2HF0vb8+Wn3uPfhW2GOOEU5xmpMXjAhXA3MCbLHJ6n1sacxPX0jNFCXVyF1Z0Evki
KX51eFvKfQjEvdk5bocKIKtEppA/lf/IEYpgJXis/MyFMZ9DeL3nUqbDS5Ow1W+DzH6STmw+u27X
Phh+ldwzy1eHyUak6yc/3MKxQU1FwotYuurw6E9u/qVr0UKbjJt9amEIXq3AElqEPaQ/zYHexoMZ
q9LelyTGByjo03JpDM/5qoKwiPKyAMsEixdBbJK0MQWG0f60i958l8lAYrGe8FJv2pI2EKxQyUvT
WfxXyNvFA99+9tBNY/ttMli1buFVd+xDe07bPBmnl1RD8evnaT6R9GLy9ibffAkGC4RL6LW6iKbW
Vu86Tr3HHHTIoZFDuQvMUeznpZ0vM0VX92UaZB0X4jzXu9SxjNfcKdRNXqUdM2nXqINnS5IMkyj0
VoMmAknV19m3kGnjW1r/VuzXIvKMCoWtNTjxG+Hm+VmMNR1iPeOexXLLCLb04AbXuuk8bBHtSPBS
VIXGG2jJUNx66BV3uiRbslUa/wlyXkccP/N6w7xMyzrfSY0vLspHqiYxZiz+p9vNSL8xjjGMJjIX
zcGjjNfCQCtXfwzGr+8LtOULVej9ESb9XN3Z02yxhbFtQa8sjlywToFoyAY7YYzybibk2FCP+Gp7
HiUsNQJ7oXmB1zPfNSGuuI3snfgLn5yvz2T64s9p7pvbpczQuYPcSbxri6bfb5sBNM2xSf35BbnZ
4f2lqxwGWzN8kq7W8yFNs/ENCbaKqZKkNWrrN0k1HVO5ZkQFx9utZRDTj8YBKi55PWnd5EQLP8Lc
CJ/cGU/R6Frsc7ge4tdZwpulSJOotU3wMFQO70cH2M6cFDG0fDP1Dyxg2DQ6/kQuEccwoxmAaZo5
t/no/sxM+VDJljwWmm5aCy+qw7m+zYJWX5HakiiY9AffDPWC1BMkv4zYmnepaZa7FsfdHtovHmRT
QSaq+JpKq7x3Krs5k4ztIVqsoABnTL8nvq0O/0HdmTW1zXR5/Kvkaq5GlFq7aqreqjEGsxmMIQnh
xqWAo33f9ennJxvzxgnJPBPngvEdGFpSq5fT5/yXFD4z8I8ShQ3SAEXccnQguDgGkx0hrgTMBJWc
nOpZA3YO+siEFEJ4EsshVDHA35kksWxqaXYVeiX2JbqhAB5Nb7BBGytK7ZdQLfKzlZdpp6mfccRX
OIcpmQbfdJgTSp1ZHnasHAjAjxkNpA29C9eutIqvvBBfm3GOmiU0orZX/GMArktwaMaEo2d5FYfE
wLAmY5AkBr5tML6EUd0oANguy5WNzUSio+OEqFc6SzWvnJciVKbIJJNLh5eOIG3ezTKvVAkJwecU
epteYt0opsUg1PNUibVuYlF0OnFj/VtdDh8LFRBe2HZXTandCMue6rV2MYyVX4O8nPCtRevXOJVU
MymBfBpgwoZ6O9m2AWQPlly9icCB4k46JXsobO/Zk5RrgyJbb6G21unirCu9i2bl3Te2xOqgcSYO
HsAnom5I/j8JTesUItaDAkKzsZL8RGcCVVZ3K5J8grvHmagukVWYZK1/VigqePaRMRLJNuq5LHoy
Fhc5i6tFar42l3luP7R9fOqK1WNoemdAqEaWbfFJtbz5SIlwM/T1DIQYOTigWNVy/k1CpJb8aSGW
K+NTRm2y7qyZj9MGCnPidHCNZxHOfSOf6jAgJtRxL0o6lgw0VDrpAjgBOZyWQdpY7K+auNSxIIw8
FF5cLzwriV4nIcJ+J4M28jAedJMyOby7Gz9GF500g5dB/AwB+VzH/aWL9JVUKMCWZ5Gb34S29QDE
tIIZiCXiKKeaU1gpuqxcskXfpkWyLNr8DGgAUG8bH9m4BTMWmcgp5XUzWXkwR0k2YuCMLoCf1N/i
ILwXow+e/hiZo7xLAX+hwcp90irYnYy1yRvAo1TuMp4vHgDk1HgSz+w4NU9qfdzNyR9M2UhQ9dcL
jDCqVoKBQ/o00VOA3EUonyB3gtOBtVLnvt1HT4YnE+6TYj62erQuVnlQz1FeQYmuRTHbN9z03JSl
Z9Yd/DMkeFBSY7sT3t7XJG57klT1SafLfU4pOsseymDFe6s1G30W0L+1o1RyP5fjSprXJqQ3u9RJ
Z/WyCB7LrOi+DkPqLTWqcjOdvrlAN65DAy7JPzc2frvU/lbNuZvWyUOaeuaJqWYKYt5RfYflVEJd
oYK5hWUmBn+cKtxLQzRg6gY4DI/Y+8qXEGuKEbBQRZ8TLw7uRTiglySR94DDQ7aO/JZSooDpqwPo
Xa1ACXfKgPGKM7NEKOW48EJlQiU5f6ozXMYnKGS0D0HYy8m5KgvUpNkyBg7+At9thlGM85TVNu16
FQXpV7z0jPtKq7ECrYn9KLE3RflZpFr2oOdta08SpQ+fSWPGcBIDs1jmqHMVYOt66WGwcdY47cbt
TGD2hFmVCMLlABLav/UEVg+YHHYZ+MSgR7spsSlUUTFI06UrPKv/GMRyb54Wcl+qN1meFfMoTPQv
ahREEO+LkPoNyb65l4bll85zvW+5Emdza2Wny5qaNaeu2Jy6imAZB4VhzagJBx7WZgyyVS+y7NhN
TP9MS4B6TCUYEDVOjUpRHsO1z7WpbNphfhZYqX/a2b521WY5vswF91VQYcmEf6dldTZDKhDtB2zt
l3UEzZoUJVXlTPVmWiGFcNBNY92zvH1Tu0Rc9eEAIC2w1BLNzNQeLio5aD/GyEC4IC+b/DbUQHBP
irrR21mtCP3KcFG2PWbTj8G7Jx2xzirTcYcCISBDPogt/3yoKiTaRevKt8h2Qn8Fb0oo0SLWApTM
8xcYS0WPEHYRfWhQB51RLho1YC0mBwpe8jc7tEpwhiGuIlkrziMNG7Y88VazsK77xx4/r6XtFgpk
JkAA5yrkiQffbQLo6onb32SuMZz3Qw7MHb+bcFE0iX6qMIEdOKkJgEkfqc7WD1j6XZlJI9TGX/Zm
62G/La2kNUyztMfpTEg1KSys4yd+31DOECYKJ1qTfTE6wudjVwmz+cCLuKy9GmsfLWqSm8QvldsS
3A16PIrb3IEKd++0OLKWrdWDcCFfyUtF4HFBNrE7kyIL2osETQlGXR1IqI5kLGIt6DM5Qe68rZvh
ipKQ9yAqRuFEg2702ON6xpGl9q4SJIuehF/BI+w0XV5jnhfMSi+0b3OlLJ86gCQLo0IdCrc4zgLh
UJTsLxBiO9E3c9fQfeijVOp7ZSg+kh83H+NBDXrI/lH3EfYps0ZvY3e98nIPJX1JRbeRKtRxHAnr
CgHelDFYCRYkSrtfQFmykDS5dSdpaiPDKFq5X+Ks15iwGeV4IAHSoxTnfjNJMfe8zuzAmHlWZt6U
wC2nGfUbzOdhweFcqhvXplv2X+2hBmps6fDUuHudLBrWOtW9TdUjnwQlUfWUdJ2lTOjn/tZyC/C3
vd5+GkjEnJqI7zjIiNqEOV3ULet0aD/pamIuV0WFa7mSq+7MdpX2SrhuBWLIXxW3fqGOooulQngu
6lpQqEs7sCRZ7RX+hRlw57ManYQV8o622wNNtzoJ+a+VeR9KdX0XAvrEUnZIiHDcakgvVNMkAPOa
pqBYb6+qO981WdpSrSuraUNO1ju2BhnNhFrJDft4BZX8S1v5RTCtGhvdXllbdRdk3NR0qpOYOS9F
Yg+U4vzKcQmAFY4WlliGDeQhYJgIJgAozUh6W6xOmuaRQBG29kjpq10qql8ymnTvCl8/7IV9gaDs
pNRLbNcJmIC9mKRua+Icr7yLw1pxHT2T2nAq8HDVFrhEwsPEYE07M2Elp5DqQAGQvKJUh3puBBOB
cI04Keh94ChtM2CclZTlMEMPBEaDF1r+t7a2TG3aQyv7WNe18hXmpL9u+LfqrCv8pJgVWhSx5lO7
B5keBNmJL3nRvGoy76qs7P6jlBuFTpGl7RaJTN3uspJLea6meCxNtE4oJwT5So1we7lybM5nSzmB
gHbCIcOWjgtOQxHOagZhXulq4Qm4u4Yi/cADwYDIqfAIjZopSD0UliC3pY5q55mCIKkbnYSK13+s
ozgDGqupNTnutGUbywpcexgSKLbFubfARyY8gTmVr6a9UWKThcYll0YsUUeyxq0KD3+YAU84dtIR
Z0gg+gnNhaEg+Zt316jgKstwUFiAqfABJlKirlsEg9Le5MkqiuFShJnTu/h9sQOuIKehmxgloAGI
e6ibRVRpvWOORdqnJi34e6I3b1HqK02arqQYywRsQ6T7RmoABeieij+0QtIEGJVKaykj76mP7Bq+
rCbcJbtghuQ9keplwAntRGiV9YzkWH4FsggHnrxInXgI6is5bCXIJ6Haf04CFaFo5H8vWK7khwzk
5Knu62DwxAjSwrGJU59FFXluNzlHJJMotENvbGmAMrlcpW4/L9BPhJzYpP6M4rZ+Df4zOgG0TV7S
jALz0k0EepzIRFN6tyDi+XyNhUB50pVh8chbXjmYVFUqyki+dmrXcvvRLVPz1h0E6hUIHLmXUQRL
kvV9tei9SnzxQekvVkiWoRCmugiSWFaxIOVhnRtGBlSrV9SLri8V9HJMX5+loax8zvEZzCeukXUl
6ks1cW4uaTdyA8fl2Gx78suisXrMzXHY05nqZ75UusiQdUE5D8WQjYsrLOnBTc7YbbR5yiDFbtqS
C+Srhugczafgs1GF9RqglYVvdWosKE5pd2xH6umAReg90r2ceCDI9xM3MJr7XMpg6rEiKufKQF1r
QlhAYVEE1kNAwPJo2S56UWXdoFyDNml8jWiAd6GSwVg0HKYKfNqsHkkzQw7nuqTWnCQ89RqDSJAS
SEgHN0WUs+rpcixxRK3N81Xs9iUKngGsaTdxP3mB1N4gSaE/GXIP+7H2xTdkVJFJt4EjIKWJ5zPv
MFdPpFYTnzPEFoxjU5YrdAAyrT7XYrM4VtEQudWNALHhpEZHkKDtLISTeU7QJKbqoA2XkgzdZOVj
VkL0kupzK6Y8CjGiUScFOw+05USxF75cRXcrVJbvcarEh6yvqYRMMq81TvMQhRjkRrt5mkpCHKPK
gckKb3Ak+GpNsEg15ZtpFup4ZsUAi+JAPiBk0uEZWmvFSROGVrKMOq39ZLA9VqAQciCcvkj0x5A8
9vF/DkVHWR0zNeqDgzdthBtCYqtZ7UcEGudehJc+5kWOpaVAAUI5/n+T3v4OOP8THP7VoWMEyy9S
P6nu0z/7ox3a/O2G9vD1T5xkqhGt7/pp8n2+W4xliD1k/eaWNtj+37UQOVAA6md8JhTy2LqC36dG
2hvBJvfl96Z9RA4e9wVQ7ZsPX3Oh77rmVw//++f6mXHwczt7d/5rIwx9zJX/k4f/oYl/P7zQ8bbW
DVNXycbvP7xt6JqtKBpy+3y2ZYj39PD4HVGpO+jpIUdQaNGpeyjbVwyl4ftOMI8owyiCQbD9Gv+Z
9zUCVG1D6DioExRj2wniZZjL+52ACwodxAyxMB8ZP9v59p5Ggoomx4EjQbGPEIggkP5hDTCOVE1W
NFl7ryMAdouqjJP3sDGgHBloaI9mdNuXzLry/UQQRzqAGWpzlP/e1wwQsgCGOtbsD+sA68igJmpT
A/3FSiAEFU5LF9v+eX8rAUv1oX2gH4HW5hF19a0+sPhattGssrcXekcrwDgJQGcc+PzshWz4CnAJ
7Js2n/1JoB3JOskGBPy23767eEATlnLoQijsI02Hoc/evx0EP8QFBsZXoASYde9uJdCBIRw4BFSV
zc60dTw53xwCOk9vGqwR73UZ2C6H6qGjgJhAhutOWPRmP9h4pqFpaJovu+KLFds7WhHId4yebAft
CULD4RC+rQb+a/PZD4xMpgJjhdXy3QZGrNXbDXtrafp6zvr5dPTrA4J8BIvIFnzenBEG7nmsOsDj
XpeLdxYg2IZ16EhQWBYolnFSehnwP4wE6wgAPFQr6DObz7sLkdm25IPXRvnIwodQ08f9//vgUD/i
7VuKRqS8+by7fVExubkDFwNWRB0KvaJaOKFuPvudoB4RO6PyKEh1jZ931wkqe/rB82BUGZA5BwCI
faMTLOtIM03FJkLcdsL7i5LB/m/fzAErIiIMo9IBcMi3OsGkE2STHnrp7Xe0KYL8FIc+PUshsaHQ
LAtn1M1nbx5Y5pFtstpou775P8yDf9BTr7nHUQ/weZN19NflZjvbptX+1z/Y5eZ+buAl53b+DKib
pOLeH44iH9um16+iH//a2zM3ecHvvtzlCTfXefn3lwf8+dJ719o91e6XZ/66cIonr9980b/c5rUT
k7v87+TZK5wPi8J5Xpd7OGCxyQ3++4Z+8tN9DY1+235RJ86T50RvXUKBLbxLxb6pgvLPLlGWTrxr
Zuz8EQe8+/nPm4U87RS7ZsZmOdaxbx3aIWdO0TuJs2toM1i26aeDW/bjX/a02OY6D73EhRPH9Yf/
cOLsvz5cOhBv/L0eIpIdD1CHXuXSKRIqA+F+J23j8YPbZipEPzS8iXEPbfjKCUvPeW7X62zXA5t3
axI97n7x54Nx7jx7/dvTdBudHnr7N88+t7+70c0sIk77Cy9zUT/XT966KPq9xg1ViN0v/rxbFnUS
OF937WzuehunHtodSydwkGtx9ipFL1HgoW3f4WLs7y1YL5HVoQ3fO7Effbh2nuvvewQ5jjFiObTx
jcLUW4v4SwXh0PY/r8vqw2SduE60u9nxfb5EHIe2PndYzFmwqmJvjL/kuw5tfVYHtF59f9+vWfWD
20737vg1UXlou2z8TuwkH1AM+3DtP6VfneLDeRnxY7n/HJzbx7PPwdf7XSBALExE/FcWSn9Ii/1w
YGycMwVHiUOf4b7ws3p/BL00/hfijanzTCC2eR2Oy8s4c5p15O9uerOXjA8CQ273uz9fN6+5wviq
dy29tE4dZEz8HdpNcycZ+2nX0HeN/4Vumq9dokmn35sVvIXx3v9CMDldgzb7+c7H8tCh3TJ9nW9T
f2+F3t699hf2w+NRANBn9OxH8tsK118YNxiUOlWFBMOPV0BmlvzNmMU9tJf+gZLh6wHqz44kF2wF
v1RK/AtD6H7N1HJ/jPFJhqsw+v7CS/inlM3fdtNbJ8lXaMrP58sd5OStf9s/PI9/8RStneJf/wMA
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REVENUE BY CUSTOMER - TOP 10%</cx:v>
        </cx:txData>
      </cx:tx>
      <cx:txPr>
        <a:bodyPr spcFirstLastPara="1" vertOverflow="ellipsis" horzOverflow="overflow" wrap="square" lIns="0" tIns="0" rIns="0" bIns="0" anchor="ctr" anchorCtr="1"/>
        <a:lstStyle/>
        <a:p>
          <a:pPr algn="ctr" rtl="0">
            <a:defRPr sz="900" b="1">
              <a:solidFill>
                <a:srgbClr val="002060"/>
              </a:solidFill>
              <a:latin typeface="Arial" panose="020B0604020202020204" pitchFamily="34" charset="0"/>
              <a:ea typeface="Arial" panose="020B0604020202020204" pitchFamily="34" charset="0"/>
              <a:cs typeface="Arial" panose="020B0604020202020204" pitchFamily="34" charset="0"/>
            </a:defRPr>
          </a:pPr>
          <a:r>
            <a:rPr lang="en-US" sz="900" b="1" i="0" u="none" strike="noStrike" baseline="0">
              <a:solidFill>
                <a:srgbClr val="002060"/>
              </a:solidFill>
              <a:latin typeface="Arial" panose="020B0604020202020204" pitchFamily="34" charset="0"/>
              <a:cs typeface="Arial" panose="020B0604020202020204" pitchFamily="34" charset="0"/>
            </a:rPr>
            <a:t>REVENUE BY CUSTOMER - TOP 10%</a:t>
          </a:r>
        </a:p>
      </cx:txPr>
    </cx:title>
    <cx:plotArea>
      <cx:plotAreaRegion>
        <cx:series layoutId="treemap" uniqueId="{925845BD-1D7E-467A-9F69-CF13DE4DAF3B}">
          <cx:dataLabels pos="inEnd">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olorStr">
        <cx:f>_xlchart.v5.9</cx:f>
        <cx:nf>_xlchart.v5.8</cx:nf>
      </cx:strDim>
      <cx:strDim type="cat">
        <cx:f>_xlchart.v5.7</cx:f>
        <cx:nf>_xlchart.v5.6</cx:nf>
      </cx:strDim>
    </cx:data>
  </cx:chartData>
  <cx:chart>
    <cx:title pos="t" align="ctr" overlay="0">
      <cx:tx>
        <cx:txData>
          <cx:v>REVENUE BY REGION</cx:v>
        </cx:txData>
      </cx:tx>
      <cx:txPr>
        <a:bodyPr spcFirstLastPara="1" vertOverflow="ellipsis" horzOverflow="overflow" wrap="square" lIns="0" tIns="0" rIns="0" bIns="0" anchor="ctr" anchorCtr="1"/>
        <a:lstStyle/>
        <a:p>
          <a:pPr algn="ctr" rtl="0">
            <a:defRPr sz="900" b="1">
              <a:solidFill>
                <a:srgbClr val="002060"/>
              </a:solidFill>
              <a:latin typeface="Arial" panose="020B0604020202020204" pitchFamily="34" charset="0"/>
              <a:ea typeface="Arial" panose="020B0604020202020204" pitchFamily="34" charset="0"/>
              <a:cs typeface="Arial" panose="020B0604020202020204" pitchFamily="34" charset="0"/>
            </a:defRPr>
          </a:pPr>
          <a:r>
            <a:rPr lang="en-US" sz="900" b="1" i="0" u="none" strike="noStrike" baseline="0">
              <a:solidFill>
                <a:srgbClr val="002060"/>
              </a:solidFill>
              <a:latin typeface="Arial" panose="020B0604020202020204" pitchFamily="34" charset="0"/>
              <a:cs typeface="Arial" panose="020B0604020202020204" pitchFamily="34" charset="0"/>
            </a:rPr>
            <a:t>REVENUE BY REGION</a:t>
          </a:r>
        </a:p>
      </cx:txPr>
    </cx:title>
    <cx:plotArea>
      <cx:plotAreaRegion>
        <cx:plotSurface>
          <cx:spPr>
            <a:noFill/>
            <a:ln>
              <a:noFill/>
            </a:ln>
          </cx:spPr>
        </cx:plotSurface>
        <cx:series layoutId="regionMap" uniqueId="{45732D01-3DC5-411F-93AA-A925A0D09382}" formatIdx="1">
          <cx:tx>
            <cx:txData>
              <cx:f>_xlchart.v5.8</cx:f>
              <cx:v>Sum of Amount</cx:v>
            </cx:txData>
          </cx:tx>
          <cx:dataLabels>
            <cx:visibility seriesName="0" categoryName="0" value="1"/>
          </cx:dataLabels>
          <cx:dataId val="0"/>
          <cx:layoutPr>
            <cx:geography cultureLanguage="en-US" cultureRegion="IN" attribution="Powered by Bing">
              <cx:geoCache provider="{E9337A44-BEBE-4D9F-B70C-5C5E7DAFC167}">
                <cx:binary>1Hvbctw4tuWvOOphnoYqgCQAoqfrRDTIvF8kWZKt8gsjdTEJgiBBEryAXz9bvtSUs9Wn3NE+EeOM
cNoSE0kAC3vvtdam//44/e2xfD61byZdVt3fHqfffsmtNX/79dfuMX/Wp+5Cy8e27uqP9uKx1r/W
Hz/Kx+dfn9rTKKvsVx/h8NfH/NTa5+mX//o7fFv2XO/rx5OVdXXdP7fu7XPXl7b7b669eunN6UnL
KpGdbeWjxb/9sju11cme1OmXN8+VldbdOvP82y/ffOyXN7+ef9k/3fhNCXOz/ROMxeEFwyj0w9BH
n174lzdlXWVfLjN6gSnjmAQB//QKvt76eNIw/Ltm9Gk+p6en9rnrYE2f/v5m6DcLgCv/+OXNY91X
9mXnMtjE337ZVE8SVi27Ov58Ia5fZr85flrur9/u+X/9/ewXsAFnv/kTLOe79VeX/gmVf1RPeXt6
c9Wenp67/Ov+/ABoyAUjhDIS+N9iwi84JSH3/fAzJuzrPT9j8v3zeR2Y8/Fn6Pzj6qdCJ3kuc/l1
g/5zUPzogoYQDIjSV+OFXWBMQhYR/Bkb+vXWn7H5y9m8DsmXYWdIJPufCondc3sqf2TqQhchRACG
1+e95t+GCb0IUeTTEH9BCqLoc9b8krr+cjqvY/F1GWdg7H4uMNan1p2qH4iGzy8wjzAPyTkKQYj8
EIXR53g5C4jvmMfrMPwx8AyH9dufKiiEBOLw9WD+gPRELqBcQ/YhwWvpKYLLiFMKxePrPT8Hw19O
43UQvgw7g0D8XBCs6h8YBphcBDTwA+5Hryal8AIRn3Lq+58vQ7T8OSn9xVxeR+HToDMMVv/4qcJg
LfUJKHT541lUgC+4HxBKo9cJLrvwA+rjgP6L/PRvTOx1dP55aWdQrX8uQnU8ZVDGq6evB/cHJC16
gSiOAKBXCzkPL0IaYca+IITO+O73TOh1aP7fyDNIjj9XMV/1xak92R+IiH9Buc9wRNCrWQxfEM5Q
gGj49Z6fy8h3TOR1JP4YeAbEavtTpbHtSev+DQTHm92py7X8gZU9CC5AC3JCXg8SRi4wYhRUyevC
4/PM/tdJm//zPXN7HaVXv+QMse3up0LscHrK3f+AePcBrgCSFiFfshb+lhZHF34UcRoEX+A681W+
f1qvI3U+/gykw89Vcg4nIMkQULb9kUyNX4TERxE4KZ+pMlDiM+cLRTxE+Iwqf+dk/hUuf1rJOSjr
nypyrvqqOD18zf//OQsI0EUU+jgkL9rkz0CQC5DwkR+Cjvz0OqPMfz2P16H4Ou4MhSvxn6LwrRn5
J6/1ZYU+R5yxL8bdmWHhX2CwYUMcnCWDrzP9157vv7fCL8CdWaxXJwVO86n6Z5f1ClI6mMpnFuo/
/eJ/1mV9eypOnc1f5vev9+Hf8759ekGiEMRaxF5lOcEF8B/sQxZ/9eB914xeR+ZPQ8+O39ufi/Dc
SKWk/oGQsAsCux0g/1XiGUUXIWM+B//iMyRnbtJfT+d1PL6OOwPj5ufiMrcnLcs3x9NT/+MAwfgC
YYoRjr40gM5yFgCCGKBFzkTZ983ldTT+PPYMkVto+Jzlrf+fW0N31kJb8Yd3hiBxffI0MP4cBehb
chkhkAo0IP5XzM7qyXfP6nV4zoafIXT3c1HL98+dfSOeK/A0flzQAPkHWonDKCKvFZaIXXAGJmD4
NaTOGM13zul1dL4ZfIbN+/+Y25xxgB9b8l8P7D9X+28+8W92un3/AkKCQLMbtvvP/JK/OLY0IpDl
Pr3O0PiSX/71NF7H4cuwb2b8P9zHPgPnT43sP54ASODxgcWnRwe+++qn5cETDWdD/zsW9nmvNk/w
eAGFKIDuD1SNPx5LePmib0zvLWgiBczuD0vxbOQzEL/ffnmJGqBrBAWYBRGwMpAJI0QvXAkuggCF
IfRlCQ8Y4FfVrc1/+8UnoLIZ6GxoPhEOzcBf3nR1/+kKuMLsxYMnDAQ6ZMvwjyc3rurSZXX1x5Z9
+flN1eurWla2g+8NA7iJ+fzBl8mykPIgCkDSI/i+kMB5guuPp7fwfAh8Hv9vpFGRpZ6bV9Ich9qj
i2jkzfuAz5dRIftj6GVBYudq0dYh+dhRvs46zzwXXXQgVb00ERtja3i6og6PdzWzp9mwaotzliVN
2rCltKETTVE4YSpSHaM8+2A7dMBz4XasOLnKqkT3mi3mMJivifWXw8QsfGfVfKiaW3iEJTg5bctF
NGuykmH5ltDwo8GNjkc1eaKtyAbxLp6QHoSbGRO+4iYew3Evvf5U8y4TqPfKxGDO4Gu7Pg618RPv
Pmrb+6Ftxjj16kkQplc0imKLvEkE0bi0pacPTamksJnDQrP8CbNs2WR9nZhI5cIPFmlVhQu/HuvY
5L97nl+IkkfFofVNL8aMP+VZlvBJbj0j76MG1SJq9dZOTCW1ze7C6D7w1aNKUSOkR2NmRrxI1byo
ndG3fj3ki3Aa5FG3hRitNy1m3KX3Zd+tQtxMS2Rxuw4H+WGIfPJACv8wmX3mFcFNSvr5ME867qKg
jGmN2p1sqq0flMVlXpbDMR/WHAVxzsr6MkrH8NpHk38oqbeZpii8/vSrusm3E5t90bchvQz6yC3r
WuNlQBokNA31MveC9LrUcxDLqRzflyXJhVFZvhkaly3betCiDfPgTmVjtnCMz0vU9ncu98u9m8Mk
jzy51V6GtszVl17Yk7t6WGpN6G3b8X1YoGlfF919FjXFjZu1t+1dM4k5L1ZN2DYnxt8FwZgJ6xf8
ydc4aUiqBe7zbNdYbm86dV00HAunK7oKZZovq1Y2cdF79DLL07U3HbvUyiOZ+LsZE3nIqQ4TzxsS
L2ub9QQWzM0Q9asW6yTsx2JXuIDGpiVD0vl1ePXpLXStE6UyVlAbqWOVz3rh+ep3N3V4WbdsOmhH
3yk8lsIFyO4m3B8txW6rRlbHaTGcTMnqdcvqTDSsuE4rNr2bXHlXtuyQ2sntparmK6XdFoVy4zKD
PtieJwRN5BJZ0wgSDPPKFhzF/lTk61qN9coL5ySwfrPoSUCTIm1qMXVxVPRxxbx+43nBdlRkgSlf
tTPbdx1uxJCWbUIHtBwLo4W0qzHItJg4vir7sBJD5vlCq6YU1qWNYFMZiaasPZHbUAuDvWGt1Xwf
9sGODbiCcyZkS+neeRB2Icx2hTo/E5X113BE8L4Ysd3mSu1bVKuN50i+RdqFO46rJcV6WmM/rBdl
3+sPXF5WCgtS6vJdq0i4biqcxkXn3LUlJq7SzNyhYVgFlS1FHuX2Lp2HFQ+yaUn8ii8aNJs9yicZ
24r3sdbVuLV+K/Bki8so1Puw7M1tgMO3Nu/1BqcuFBoNcalsd4PytFpRn+t41qMvglqtpGTrPKLp
rjS0PeaBl8bclQvcdvucV3wFjxqsHIqqmznA71BVxUSl3rJyvhW954q4Tvt5S/Uw7KSc2piPuF6V
OHxnpmI8VFIlnfadCFOuFtnKMYnEXCK0scz4N7h0LycN7fLRBcshlE9uzviBkSLmpZYbr+naLa39
PZK6XIcF4dug80U6DN6WzmkOOLoxpjJvViEdFkME53Ggs0swSqMkakx4lMoLE6xpAQk8CGNti2KV
4Vre8dFtcEdFMOF8X0rIpCztuo3SjMJeVQtiVXqYGz9YBrWrYv/3bmrDXQ9PwSwsPOsSR72JyVx5
R830kRcFW3tpevS8PjwOKV+QEIm6ZEOc1vtuGOgKG32cU/0RN+2j13qbIfMfZTNsaNldtXm58Kt6
B7twMg3UgQh5H2c7l4KOws+wSlyJqGgNfWr1eJpbXsfSere5ckRYr12NXdHFcHxupsAmxFalMBqL
NCjKOK/UYxiYLIF0c4t6cwP3jHz1wYxtsHDqmGt/LbeFm69sWwu+c7g1iyHX64zLlWmGt42JpsSp
2cSuzW6DYiaXtin5dh4DmNzYHWtFtsZTfNtT7073MhWozFdZG17hCXdwMFEmUpRfFT6VYoDCFqZy
05dXboojxQ9KZ9EhWCpvLmJHo1JULog9XndwvmizzVHRbllRQy0PayyChvlaUDfjLalusUf0lgft
lfRntk7zcVVLcj0W6fiBhe1iso27LzTWgoURXwahQmtEbKISA7n4plAZ3ge8zEXhdWY/d7aKeaZR
QkjniblywzodByKIWyrZTLCKNLueHXrXjNluMtze4sbHi96XRGBFL3vpsV1NSC8qz61ZsSiHKdw0
EUw7lYTFeeCPsSvlrerTddtLssyb6Lk2XhPPOaQprSO60HnvJbz1+Lrh4XuCZ3zoi9wXJM35gRf7
LmibKz3Xd2HokXgqfJbQdIqStsDlatRUTFWUX6dWRULXmCxQprItx9G+eTdQum11k4lRFrXQhGsR
9ZERUerDItP6QzTPsMF1wv0QkuJQXPVlua6bOZZZ0MQsK25RNjZJB0e7ImbR512XQO9FQyLhEAf5
wZV27erZEx1ht1aFvmiIMSKccRkzwVu9tv5QJiknS2yRFBgEtmBeQUTFSbtU6K6v+vrKL+FSo3jM
cjUnNhrjgCmUYFwncHaG2Fo6i7Y03qLGoxbzZTlWKB5puR+gqKn+oQgrE0vMJ2EDMiXeJS+sH2Of
qkUYNG4FNMYKQ9FtRoZ7nnb3wBYqAXk5E0TKTYDh001WmDjyiwcy1vtKWdFUpBVEDYFwzZColN6S
Gq0nBkzKX7SDetuS8LqDPyMao6Qi5Ghd+WCAC00t29Z1qBKbF/dSdOshVL5QhbrBhq5pFw5xYTsJ
E2hFTbBb8qjLk6noVi1iWAyK0thr5MrDQ7CYUPlYefkNcOAHl0Jin3AqWDDHTumFG+YyVjxQQvmm
iJVJJ5Fnfrl0qXJxBbyxsTGa7J5rXAINrNTSS+EfuH7y6JCJCFdPBNkiTvss32JMgSJ2k0Bc9MgG
68Z5C79s7okhmWhZcFCp2zb9sEN22NLyyFJ/1ymzrTLaicmojz7sPkJ0MSIjxkoWosiA/1FeLNp+
akSnyo9Dbgth82wRyAJqb8Bve97c25bfKureR2Mv8mleDfPesSBm/rtJIprYRnJRVS1k9fyhZt5C
OgCb+PV+8jsZZyI3cB/GlInrqRWsDhY9MMN5ShdTFN2agHRiDrOPKKSLrPY2UUgn4bUwhqQwBiF8
24xGZPm0aO09nud1a9sFyuXv+SgFtBMrEQbFRz+lm1pHMp686JZlwfWn5QVjFIloGgoRZGatUPFc
GNgPn/WJH+a1KLr0Np2sv6i0vxnnbMum6mMdBXd0zIFTyIdIN3msjsyjx+ldk88flM9Xoz/fajhU
Kav2eatvdCWUR46y8K/Z4MEX+tekLz62fbRBfXOvNNySe/MKdjHJXlh32LMja4uPFpcPISo+zmV/
jzyoot24DkxwXen0di7Ux3Zwpzpa+pCJ+QPL0lvSk5Wh/FbO2RKq3T4riwfUgLLQPjniLjzqIr1t
td7ng/dsKmCd+pIb71ZW3b2usmXaFA+9KR/6kL2VgKNlG4ipKxVtOxjEKCwAVlqO8oEH/nVq6Kak
UzL30TND3aqZrMhUwSHpQ5l8uT+nVRx5s4y7OtoYoMXAY+s4G4ZIsLJdhYY91FkH8V4391UlH/JZ
JqW89+tyH3jm3kz4usLegnH/umYIqpW9elle05QfbRltyrYvRO7Jh4rz23SEuef5da7Gtyisj/7q
mLmoTUBPbSc1ib7YVAbLBCZoIFbGSvQ1MR86PxI0JWQ3OXkNspCKtHvvN0aJdoRUUnNPlEC1BNJz
FtPJvO1AFjQDmmMctg9Tw3PRTl62CcZ48HGRDBNXwHbyTrj2AUfVVWprFGfaawVP2ZUyfhezHqhO
W/cikOjDMMn9pFQDwx1OKpQ/joxfzRNa02mcDrzqFsU0Nyuu5GPYzeE28sctQcU6sgGojfJ97so+
qYqOrlLNoCS0Ez6UnIpO5qsGKXxopToGfdDHee0XoMBkKaLRNomXN52ItMm3oWrbeDJVv6t1oVYq
NTVQpmjTDL3btkEeiCCVcjkUtkrCoZiXpfZWUK/6pSsauzdyvsJ2SleRVE2Sh9l0VdRs6ZybY28Y
mp2nCOjZWavfQSiPtHsMPEIvuS2UwM5TWzq1+XIovTnOetVsfZWEICNuIN3eN2FvrqXZFrDlEKF8
iF3t2C4HdWRRhbYRyAevzyBj8xIWHzoufJRXi0AZviFa/h4U3rA3PgIVTpxK8NQllYqaq7Gr19yM
5e9+X21Lhr0rYuSqz02eUMfeOSPxhuLuOsrqcV8D0UVjKwUHkHZTPgz70Qwb6Mqkm8jV6pDrJdMj
OUYWCjIdMF55pgiWE1ZpnFmeL3olh2R0E+gT3owbKE7HSmK1baOKC1evjKvLhXWFuoQfolGvbMlV
wnQzHMAsGQ6e5p2Qfp9uQh8OqUQp3zbFpucjHGnfQ/E0vSOkZe9CgIZDSC4mSev1ODpz2WfRu6zA
7cLNvtyaXr7n0cv9U+LueD8+9La9Ubjp34I19KjztNl7XVsnjgBDpCpLt2yEXVNzqFddZJpV1Pck
rsc2PAS82RT5WByiUuGlC0csqq6rBUFRsJHUynVNM29tcO1iTLtNJGt5U8lJCVaMxbEb9hTn9G2K
4FhL4yW+p64ipnnikVzvTZ4LjjlZcJP2W2AOalU3Kz2vmyKv467z+uvatEk4Z91CgV1yDNo+UYFC
O/ny5unqmegCJEdX1Ku2M6UA88Ilfe3B+ZiYvAULqlgUuFm2PRUjr9zKq9Ny3anq0Do0Jm2q7FWW
MUGRP+/TgIu5QXjp9RG+KwfZxl5AT5PrEt2Yaee6XoGCNXpZUM9eI52XSWYKI6QM4zp0LJ5HoCHG
8sTP8rgOMI1HHKm4GzKohuEgytxf6tLeBTjzYrjvAZMsXXRuCOO5ddGeWwUQYKQ2KCXPdeCiDy//
6LRKwKICGwbo1E3RWguZHJ1k6d2VaAyTVVXU8yUQlIM3VVaMaZ6tKp6j44jAHJpydg8JUIQKR3Fa
Td5ODzMVYdGWyyYYrnuXgv1G8huv4mzPOvVUZNklNolVWbvwwXlaRGmToGwCaZ9ymsxRyUVd5Cqh
wdKPUgX6wLprD89QB1C9UA3uE+Ygc4YsIDsUBOuMmkuv8bRA8xAlbjj4dSVv68hbj0gTsChIJMrK
w7vMDWJqXSuiIKzjpuD1mnruKhq3TTSCxh1YGYNpNIqumN7J2cxL3CJwTpSZF7awXkyb5nfSFtmi
Iy5OO6WWGZhXsYuMiztDcew82HvpZSqu2nFbgrQ55O/RrINV5lcrHSItxtGoFUOrNFXpop/z30GU
qh04Lu/5EM6gx5QItGljHQ0uyachjWt/rhOvcO1qsCM4T7wRldZy7WtgUlHqPCiiOaSSEV2SEnKq
aF0IbuTkD3GUNSUYCmW0ns04iz4o5aoOB3789EZH7MdB2kYLYDdN7HdjF6MhQMIgjuMw52Os5y5c
k6YE+VEB0XQ7SvJ5bUB0x50sDhx1ak375tB4Rb3IhxwcoYKBv5W7fEuzoww53VNJ4iKNhnVO2w/T
GK417lbB3ETCcynw3uzSseK2yswjnmWWzGUee5BKF55WZBV12AldObfWXXsXDmOWGOQJ7aH6qmPs
VHj+LAoJjiobUJKXjd5JqErruZwfPa/lUJQGiCkIyF0YpQiIl3vXWmo+YFdVCRyGfhfZerhtQdNx
DAV/VFDXcDknmENcU9t0kIE6bynrwC4o+J7JyCkDUlc+lD0B2qP4fVimaikj124LZgC15qmLOnVb
IvXOx2w1dFN9/V4qM4D2L3tQbCUYt464TerTx2BUcOwqHQhJjErGGeJnwBJyMA5vQ7DbknTI+g3B
w5a52Cvz/hbj/hRZHq4tmWnc5u5SdsGwc32Lt0yVh96yYqMnZ4AbR/yKhfU1Htpwpbv6tinBoGvf
z8PYrsdilis7G8i5bk5vaGNrMXSy2jadBh3iwH2KBn9VlX4vSNObxUsHYE1nL6kycD86n84JRzZ7
y7yb1roePPTKB8XQHmRKhmU1KS/uJ41jY3OzJHLbuHytCGzBWHV77BUzMLxmXHTtsALzUK+Ig9Vq
M6wduJqw2VcOvCeeyeumlSxxGfHBZun21DCwsF23d23IEka3TVC/LSwjGyOtjHkgDwOYn8bqTuRd
S45c6RODcxGjEnvLEexN7Yy38kEcCBlWHNoFvl2DvUUg+MANjzzKD0UxitY+4K5/j3Wl39bFlK2K
iT5FmWyOpoKj82K5CBBj3anp1bqfcvexmEBzpJXwK9o+WQvcZahxMlXI25dpOq3tnFFR5RaUQrlr
aKEPY87GZe5YtzSIPFSoDvdw/qFLENCtrKLLWpfzvh4L0ONZEIpyQOmhBkpEZC1yXUTrqqzmYxN5
e2U6vGkLmYEx1PVLpPIqQV6F49xnLK5GDwjqUKplwLK99JFbzFnQA0fjBjT6GC7slIOJMblmp6I6
2778VNbztPcjAsSz1QTe0ssBeg6i9wOd5BKookQEbyQYRgkO5znmswExCNp9OYKGH+d63PkZT0Vj
Gyjylf8wybEGgzvKNr0aeKxzyJYSUiScpDLpXK/XLPKXSqdM5Mh3q6zg83qAzkDP6mFfkrYTFrz0
fa+XMgU9T0FG7Mus+QhCwG39MXfb2ckn8KHVMZr7Srgq56DjwmI9cyAaaQnmosFZmpRlZFaF5Tdq
YHZZBvp+Mp1bsKGRsdEalDTS9GB1AWaWHBoAA1wBaInYhfHxappmvKKap+smB82cEragof9IHMJX
RsPZpSlfljYP9ppWq85UWNjSDAmROTyExg0kmDBctSTQcTuyYBVGDEhWBdZYiGi9V67vBLgyZqWb
6dmQMtvxcaihWVDa2PR9vocmQiRGcM4SU6JsG9URMAjTZWs/AKvFlqpZVPjFR4FDskoJZHPnj2oB
H5Eb7oBRalAPKQM7pRubXcDkGLPA4cUwpCuckSQapb8mcytXLMoPeR9EaxX2pUhx6Jb9nJVxOAPj
pCVedEbWSwK271Vhjk2aXvm2rN4rjPd+4HTMamXWPN3h2W8Xc5W51YRXNeumxTDKZaOZSP2eHEja
vA8z8OmgbXY1eFYKZhU6MlSAJ2fWIebq0kxTQpmPwDwFw7H1GoFqAi2EyT3UPOdr3fN1heS0aUy+
AKVBd8Z1dKfk9DypcX6roUFQDvMTDlh4F8r8ucnRGtf1fCQVkLZ6Hi8ZVOSNKsMlxhCiVWBfnENv
hSWECSMlW9OlvpNlhg+BHhbVC3tTQM53LViCpqXtJrOB247RiOPGtFC/bVQdu440ImBtFw/Ao6C/
AXRCWQKCcVJgspKrMVAZEFvgBEPaxnkRerEhfIPD1O6HNBIygwZJh7oogWbmuCzza2ibqU1l8/dZ
1xbLbIC2QkXqtUfNkwmsXmnlzzfEekvD2rhBmdnYqmaxgY7vVYGnBcZFuSqhAbUou2xcmxKsYGig
Llyvpre066CeD+/7wGX3fq9jWthe2A7rO5bbOaZeXkEzxYEhHjxY46alg/8MBwsAf9Km7bosIB/Y
AA5ZrreOumBfcPtxCMtyEYZRtqLsRU+l3bBGwK3jEZJuiF1wCU9dQb00eSxRVe7bto+h65BvGJZK
GMPKRV9YspgK9Fxbq5PRpHoD3d8DNEw22SRPBKf+wvYIiU8HtlPQWWLsbcnA0ZyCl2wMZyzPNqQK
s6QbOF9GEtqrDgw1l3s7UJTkmNEIOsH1W+dKX4zzNTQ63821/zA3dNet6qAdl7XZd2BEwibc1SG/
nBDehBnY9ZQ2ouH+0ul+OfYptEZMBDpqVoJk0f8l79yW7MSVbv1EdCAhBNzsC2CeZ53PdUPY5TLi
jABJiKf/x+xeq9uef1d5b9/uiBVebbs8KUBKZY7xZVbCXb3BIIO7nsxtHJ68MRG+WVt8pdNSxlXT
oD6X3ztxETIUbNEp0ak0MwjT04hij2cxc+pwNdZ0SII6zru6hinmFImkfX2sRYnyIkD4FS7S1nbu
my1S0PfWYVUsyl4doDzehSorUWuncuonLGCyjYbQ7msn+jJ4hVpnSu7aheHkpZCMmOIJN6XZKtLu
hlk619YZ7sHcOhsHMlGAGnknph61aT0cSbsvJzscGq6R2sMMj3vKinjpZQEnaSyTtnCHNdavDvih
bocrlckky/32WBB77c5Di8MgJF/bKho3U3SphiFIpHB2GUyIdM7Z6YTxs2RgVbD3iJ/UQ8m3BV/q
QzdIhCuqrvAeIUQLuI+ZfrS1D2u96KskChx7cAZDNzYrFCRAtlzk1u/WKhyKm1n2qMJYoCCC+O66
wZYJOuG9RC1N3Ux0z26mYL5sRydXL4oHF3qIwmPlil3unqTzzvuSdfBAFCmyS76QuPPyab0YeAnG
VtPelGAQjIClxLiIcQ/z1eRyc5eN3Z5MNo+bvu+Ohdeuqmpo1pAEurgOzRe3nfxUW5kIaZxDXQZP
lOaPpuxk0vMKmgT3ktL57ufLJcl4savZW6W+tTC3J5YdSr++ysbWrJcO5bQNqrjJh+boPhmkhCEP
16bP+9WCAKWJm6+GfF4SeF4vrFcG3v0wxMvg3SG/XndN7sZ6Gvy0KUqo9KzdOn10Xb9a4TZ7Fumv
IQEBIIb7KNN2LTjcdpeStagFT0NdkNRwMsU2epsdRlCQBWU61WxjHBRLFeOxFdXRaaerrubuVrdr
lsNr6UaniPnyBjls48/OuK0QqfsI3AObs6tmGq4CvuPZUG/QBPqiVK9WdHC+KZ59tV6xxMTpw0SE
WF1zcdf3eYlK0v1S5bBTnbzcWzreRUN7x9mcDm2/NuGS1HBBW68oVrxkxbpawoMH0yUJmbodwwBS
4xBQ5DvGxF5rbkakmFRNcyKD0U29tsMvKrpWxHlqbfhNZGwla+yihQmxCjwU53W4yYbp0M5zuauX
/qTJju8GXtBKBvytGXa6F6+a64O/+AfAVXsnmr9GVYCnU5RfdN7clQiDS+S2sWsF6nqNuv/0zQvP
pjrrEHcic8cz2QLOoJA3SwN3bh6OUzNMADksPJxQ0FU993bHmoHAefQQXKNwCwd1uma0CjYdnAEA
FAJnhm6aFcayjMcpyOJCeWwDPewKpbQ6aKidG8w6uY3YcXEXcmmkfjdDHq446fuDzzKWzkt1WXmw
5R2oEEAvqPesXLaDS0buivE+dFV+k2Umod4o79gM2CFf5EUYhfTKgSla5fkGaIvGus3LY2BpcRxn
1z/g1Sy5dI60mst49pR/6QJfuDeyTiCpPuSh2bi1HR8dbr+IKsYxQeDBp+OMQOHXGe1j6GXTAWDH
K+GUbR1/8PZSdLdhDgJoGPpypbzMvaxziIve0N5kkTzOo/RiV/ruXR7eTEtQHGpVyqRT2t6RcsW7
er14fnPnMX7f8EhvTHbKDCEIsrKNjoHgYYwapgV4Yb2tmPij2wFHyNlg0qwLWMLmDtZDlE3bpRHu
6VzWm8ZlYzpmUZtSXwUpXuK0z2Bbb6qq3Ga2uHVs2FzRrnFhVgWQRGrRriVueE86s6IsJKhQatRA
pjJx3bAIb2IsU5jfV+1UBvHYe13CnPDdNqNJHFfO22J2sKBZfkQeH+6byHePuswuRjTDgexBvZcb
yiDh1khfwK1coY4RNRSJWvrqK6+dlRlXEubog/S7YBNlpEOV71RxpyeGKKTgV+rCbgbRXAmz9Fd9
76/UPNPrllYwydygWfvAzl59+eaMKMfQxBIhNo2wYlpTO/uxE98yoDi4yNDu5lzvFgYlPgtg9bU4
456iNkNiWuTImKC0r3kxRA+oYQPXH6H502xFwiZIukr1xwI2XqqVXx2r8HQ/1bgkTFVpVrLyJjfa
vZfldGHg1e0nGR3NPIvryTZI3yvxVNYrP1vElR16cVUVudr4gXfdgeAGwYJ3UVeAyByHjXegcubY
DPUp5SUkIQpmTN6rCg9wkHtb1V5CHa/FcwSoMPZ22XG41SsFOTGVyvW32qUmJh2ZL2Bk3Eht2wsV
IpGLECFqi++y7+Y9y/KECs/dVm3/5JFSHMniQt4FT7X34a1CI1xj2UrsZZiDwJeCjRdocdm03xRO
8LzNvQsUOXMCvIzDCqbdvvCr//wyj1O3b06V0qS8je6puNDZtmiznQuOQYShsx9aPd4sfFtT3734
85dA2qQwET24UZ40ZZHt3f6Oz12BD24QQvVOcNPswGHZ51OxEgiDOokXZuXJC6a5+SbqzovbnVis
vkasW9WmrPfa6WXiojp+oAb2TBENQDSsW66H0IErVUUPXR01W6PyQ+U20RG7t4UZakxa1WG7527e
QT8bL9sKfkJPNNl1kqTeaOoHJBzd9ULYYQyQP0cupamcsywevXre8UV6d6jU1K6YmhypHsI2VL5l
1VJrbq0UL6KP8mPf03KDVpdm3WXyZVFgs+wiqosZZlvp8PZem1DFrpn3UTC0x3Csy/WokJjOngZM
Vn0JzDRfGdtWTzp9NuM1Bkg1e0c7KwBiITZNiSqtbq4ag4Uyevl6LMldrXT0EMnKAKbL3txWJpNt
8zeQMg+uCeqHGR3fqFWRjlsSPsml+jJ2MP6hbXunFR+PTdleVSN11w7AotRrHOAiLmgAPyfZcSml
uQVBxDaj6GFV5SM+34AIhO7gQw4rxapzZJ3OjE2XvKfIXmbPuVIwZhIX63mvZHnAxZ3rvnWzTYQk
Y+LFhlFTkhMl+JxrpP9z3qyyLiOHsQ/dGH80Xi49UMaFQoKMGhR5wvNyCKsdqJSMrrkf5NAIx/04
0znup+DQkmA9GAOtQdPXqvdSM5EE7ME2klxB+e3hLrIJOhtczJiXiNonwzW87Kf2u63adROOAWTl
9g3p4fUk5zkpq3lIxRilQ426FIpntSGe+ALvD6k4E7fs5LyHc7kHoQKU0/G2OAjqWOXIFt2mPIrm
az22cVTCz7bDFZygea1y14Vq7zn3Dp8VHqQwECCe617Ux7KLrlllUmqCHUGbyMvI4f1pd/piZTgf
HNLaKyzqZiW4LoCTgNMU4KryuU5/bCv7Cbt963o7FDkUpz/p479/+3/uuwb/+7MV7Z8/PI1c++d3
F/+d1fbpV23eu1PL+nj+RSeG+u/P+gdvPzHLfze8nX7zvyDqDzDpv0a/ffCX/5cMtUtc9DyBKP4Y
ob4olm748ncj1p8A9d//7C9+OvL+YDilQLl7GA/DKQjmv/DpiP5BA/SKoLMqAMMMvvofgBqjF4DG
n7B4D5IZXImfCGrG+QmrDgn+Lef/LwQ1IR4+6keCGg0TIdqhPRr5jONbpBgt8CNB7UW505Eu01tW
eY8gZB5poeZdtJidYcD7OIDUGGdVlza3kJnHBN76vgghV4yZc++WTZMA+a3F1Mb5rA9IUPy4Me6u
G+ZXY2W7UlY8LRV9kSCEtk20BqMDXA8MQAxO4UqClo5R8l6UTDVpTuprBzbl3pkiN47Ggq4zQUBw
Ex8b0OQyhq/k7nL1VmbDsfEdEueFNkk+oITRdTyQtOp9fNO+cPCPJP62eJU8KDbNqfLw+EUDsYRW
bFdNgsWl575xICp0KF567SlseFMkxTgEyKlPzGk4JTUHdtFM2NuuKLPYKQNnI8wct6o6zqx8RVXw
vBA9xfUYaNR4J8/FtSR1m2EV4Wnj7G7f2FIjjwaXvF2C8Kv052MV4dBvGrEcIh+SlqtRdVDTpr7x
rnidvQdE7Kw7Xjf2vrLUTylwylT4D+XUTbGgCGY8cAApIpua4HZlsLopOFJded+Ii++mAEUjJX0F
WUvicYTjHFwhtZYrDmYpboYIzCepYhMO8ynZe1A1bCYneHTdSICjjL6RaYgr3yBqc5vji+fLsbVb
TUbopxLWHvdeTNE/RaX7UkKtiRvpF0lmLrygOZiA34pwOObjeEOy4NYvpzX/4o4LWKze29i5O8gO
HPrk6mJjOD2qzpJELw1QInaTzYBh9XAnbGNjo6anxa32HqvfZQVFVogaKvvQJHMr33ITTWnHTDwN
TpW4dnhGD+NhVEBuwLnHPqRz+Ds3gCu+9YUMknla4Gpk5EkHUEaWcBXZpUxdGYQxdMLV7EzujR7c
q9wv1tM0++nkA7OY3KlOkdvBjyr0myznqzAa+3XR2HVde2W8GNTE3cLgdHchgS3TFttFREdSw0Pp
PYjXtDmpLoASfXabzeXbkGXOxivppcL/ZywbDiW2TTGoYFO6ah8G4yUZ4OfPUZgnyoUs0DsPnlBA
rsXwvfVknxZ+dpRQTFFAXrbtSAE13TUmX1ukXvUp3UR/QjQ9RyPNANNMxyAwWEDjcPS5RaNBtyoH
eZN7kY77CAqSpjdwYYuYUe/e480jjhJq3WPPsmb9JzAZ2fJ6DJ8dvaR0aLceKZ6LAqXE4NNprVgH
lU6erKVSpWEEUtrp+qQubWpYm7ZGYqll/RfVdhdZJEDt0PpBBjlIUiwNScIl7rjclAOgNj2PQZIv
gOMAKOqkjXII7fh7mARSh/sqmx9s872w1TfDsq8ona+6oX4XnXenfH2XnxT6NlgA1KklMW2Tg2PT
24qGLClDKGsSCRHTy+OQoz5jZucM3ghxq5yRqIQGLutN2UJP0lkBfCTa95XN09DxgQct5bqBoNaA
PrFVV6RFX/RxZfiF+S6nrF0Vi5EruJywWFy1RVfDlmfjcNs57g4A9FYQQENFhrpqYe9/HtkcykTr
s0tn0OCdLeDvCrSEEvLejJOBdli+9Ln/vbbtCrWwQXH/dVkvUyNPlBcIN7YWJNp4zcERYo6LsH1Q
Pp6826l8FQkYzVCHUn8uHlDD3PIFm0c78gLV4bEGxRfDUzDUPpqJfVmql7Hyr6w31AkS63FVA4kl
y+1p18GDBQk5OSK2lCxx1AKZzDzx6kh92wS1u7KFBGoGIMWocM/gURLVoGrgsFu6HrvQm5F0g7rf
wYq/YzlkQIBDLXzPvXb1IzKcPjwJdYFLEtqRaj3QFJDnd2Byq6mGuZJ1/XJNZRzmYA5kA/yk1xmI
qmABl3miXrsAnSlqRg5nwG3wIPu25CDvZtGdiur7PMAZ5Yyq37N2AE4TsXgC5ZAK8ToswxcBhDzS
ntgoElyqYqk2Ms/iHmzpjpfjZQQBONFSNAlEtBWjeE1WCIRPXr5CVdpBUQB7GNbjmnb9fdlDL5Ro
K1mADkyRvOUFoWtXyGe2mDQfundjdLUJub7sbPklyIVcVy1EjLZGJTLO3gok331kjdz13LnqVHXj
C/Fdqx50u9gbG6kU04NQi7ACMctZSIphG/3h1NgAvjBYqwqKTdAjAS2ZH7uV9xTYYDctok0csKIu
6KklTLHE3wOMU0NdTGag0uiI8CdwtEN+E3bGiXtFy0TXwSZspnXIxBqGELye9rEeahBSsukhHpk3
yHWdr8Ap+YgnLZ1YPCwOxxlWi7UNXAYFmgxXPfW9y7rdwT70YZwG40VNwsc+8q9dXZM7G4KZF1Iv
az2Xao+M6KCjSgJYHPx4DlJTReGa9zVAadTzsRBAr/twOoRM4wTnpl/1ztLsAUfhiXNi9jOvN7J0
3E3vBWQ1UEZTSA85OJl+viDRjllDbx0DqRzNEVceGrOSQe8JA/oL/8lZrsvcYImV95LZNy+zErpx
hNaJub3kFaD8efDRPCREAdo8rvLvRDt4OUDQxjZH8YGKOPZque4tc7YKivnKmhsOnuQNrs0Jj6aQ
gyu194BiQE7MNNIEUh/lMNbHP/+rBFy1mxBQob3vVFAuT07WDmt4jWRNJVKzdpL3oa5NojITbQOD
EzEal2UP5aJB1wG6SGaGFRCV5jKyeQHnpK0PPZoFE9I6865T4pB1xbxHabT2ZWlhgda7yVoBYGas
H+eggQ5sTgra2Fz62aWycAlJPkerUFJ6yJcG6rCxL1hry2U3esHD5Nj7Ak7NhtBBbx1kCXBj1JzK
5yVQxUUwuTkCclPsq+uZ0/6aROWQNvDZj57b33DACtu2ytq7likX6cXc4/yERdJSdX/CyTeqi9AR
VNXiTmTeemTdqcMnzG8HJYsbj+4GFOmHP3/xR+ZtdQOFDQxAH9d+56UU4WWQ9iCh2R4QlcQw3kAz
YHhqVqXyCVbqsLGgs8Uj76AILCaQserHe/zrObH+hSm9FCa13Bs67NthYdt6QY5ogVMm2jeXvu1R
+oGfQNtUAWDd3HuN52/QqfPuM7/YwK4AZp7Ba9YQPlctCzejib7rCTfZUizNXg5rCELDmknxxV3e
lcoA4DLnVVfAvkKvGdPCzEFMxpbtuEMTXtNnUdTTzouGWHB+XxBgM0gmSsTCxgSQBSFwxY5CeGwD
PiYKSbU7Bl/HIhjiwavMppRWHaEdKRAGtT52hRMz/p2r/EI3NHFJ3iRg618len+85WT3deCzSPHd
QsJLHMjHwCOnxJMVtHZij36kDqINrw00vRj0M3QAVybg/TYTjW6kg5O3gZgUFVDvuql4lKj+Wz6z
hC4cCQTQ9ZwhA5+94YJo9CmAUN2EooNAj68nVR/DnwP8o/IEq/k7ihZk+8xdM7LA2HJvsqpN1ICO
Oys2LgdoPhHzAC3sEe1DF5kt1dYnw87T1bohaP8RXrWlIZpWagJHGQY28jcNDAM1UCoRIY/GXHp9
pg8NGkg0LbaVIvdjEYkEmSN0dt0mRRGumc++DQSNgeBvXDqjByiIEjOi6uEWiD7IZWiiLCgvGSM7
Y2qUGn11p+mJsimvLS42ROIF3k8BnQIH5CSf8nl8lYhQMT0UmYIkM2BJwReN68weGjmK2Fuqx5wW
m2JpX2UfXHAWrklbvzL/VBXMw33XOlEsB4BPo/fGHaWBFDkPAA4BlIoDGwq06FTVI6Lt/UCQZ009
x5nReE8tECzbBtduH9GkDPzELm1iOudOuk2VBCdv3ocbUw+9u2o82NT1HM9ZDdyzfR6meVcgF2mZ
u53GZtksfnHULj/1i03zCpk4SuMiBhnOkzHS93Ycn3hF39DK8j6hC2IpIj9WoJbilvUeWKAsRddg
tFOyX1XN2Bwt9PMOvblOB3qtn0YvhQGS9L3S28XwhwKVfFr3WZRUaIWL59wvUyRB9500gIdl1gPj
eGubbpO7IVp9AJ46sOmkAALIzYLCroCTpcetHJbrJSdJ6fF7WNR38+S8zKQIQGeblKBNauf6etd3
WLCEBchlvCJRS/VtqRwGVNsckKHfV4ic6bAA88DUpcuy7hJr6XOXP6AfqhztQ0dBQpyeNF+Ka0Oi
JPT9N0G6d6hmBOIz3czNSdPRz+XIhn2UoxHXb6piVfbdhQP7aeWSYOu2sI4VHhrgEIcCmBmoBrmM
zp6uqmMsbIRwjx6jenzh3TIg7ap4ojSoqGJsxFpSVyWAAr+Gc9bFLvvKqHPUfglyS61RM7cJTM41
QTDQ3doW9EazchcqtE3Ubfk25uiiirzlWVfX1sebLcIxi2cX1kg3O8c88A7Yh0iQyfAWQAyNtc5X
wTigzRPYWNY9+8iB9AL0qwfyXnYGLnPQXTA320XjkMceI2yznNpjMp6nnCDlCGp7TwTyKH+mcA0v
lqa4qvrQX/fKx5NE/V+XGpulCo+sKoIL+Pd3ZV0DQWU9IpoLijloxwMF2umOPJEqmw6o2nagUPI0
WPwxzsMWQFR/NdThofAFyBIud858SmLLIg0DdEvJMLsiVYFWjirmHt5WbdUCwCD76kVo085piTdi
eVwK6+0Ifda13UIVLXZ5Tr9IRIxIxaDYRIzsVK1BHuYbiOM1GrgPqLN4DH30oRFwTs1jM/vtOiPD
tBZNcFlk+qUa50seyqOfq3c60JsCeOcK/sG1V3jepZr1CmYtQEkPBVNblxuRZ8jxBoJoBY9tgbCM
k83JcAZSkD9rqDCX6BaMS4NWocq0E2qYeu3QbEqisP02CdglIbTiE/ga9iblQvfphQsqqQzIoc+D
MZU0+8r7UzD2gY32etnpEJcRal7h5HgPy2AXRV0O0mdWUFw7FuflhGg7SuyJ/HkW7suCBs60dzGI
DqzLAmPOQ/acuGHjomKbUwOHMyqb9y6ILmbgY2sDqrvSe2BVx8b6IUyU1k0travEW+AKo8tg2wEs
LpYMbYvtN4gzcENm1FqAOp8FQO3G4H5mtEyGIwpJLl8V9LEkjMw6CmaUDI14FOjAijthoXALb1dO
qAyzyDVgehx0W1i02AfmJQ/t1cKriyjvw5WsvtcaSH87YNV4I2A2Cc/aMPrqTxIMMGqAlFJ6U5fc
hTAxIRt3xMbT2VctVbOqwGXowdv2bl1hmsg/Y8H+v9dv3378iRX/nSXzpxBLMH/nY+n2p/kif3/9
fzTb4A/mYr49hsmgT9TFlIn/irYcAyRdj0VhyMCT/yTaesEfbhAi6IdQZkOMxICSOv419oL/EXCX
eREic8AIjzBq77/S9E/vD+M+/vP7H8denBTZf2ZeOLA58U0RRs9mXUS00Hys52A1+cAp4mWx9klQ
Pv/1wzr+Go/3Lx+PCVL/+vGnURs/jNKAsFlZM7fBahjbOt/DjPJJHLjD+KqHZUbzHTGg0SYyBSL5
4cH/yxV/HuLxzw2dSc9Rs1ShQlvlqhk0Ka9o7cImFCAW0fULXmfYfX6Zj54blsWPNzZyZCEmb/lK
2B41I7qM4LqJhXavn3/+Rw8O405+/HxA+G5fRpavFOnZBY+cILydgNraow2ndgZ0tvAhbqzsbz+/
4Ec3BOPgxwvCE+t1cLqgrhGx9h1OH3BrkD2L1ecXOK2of1tp7s8XCCFluXB3/VVY2658yArhTRo9
oVXmp4MnQ5xvbPTr+e7zy5HT5/7L9Qi22083FDSQn0YL+z/PtUQhHkLWgvmgbVQ74Hn4XKZoCpox
zcMGJ9oDbUE10J2QNpgo/XcM+Jel+MEdk5NL8sPir3Pb6No3/sqE1E+8ofsutN1JKBQp2K2Lzy/y
wXsjpwX0w0U6bFYTWjCL1o7Bcw6LeYWpGjXmk/7OLZyFhxq8Jh+9wV+BsyneXfxcJUzGYLAyMKW9
i9nU2vXnF/rwdZ1Fis4xfi+F76+cHPxCNvNH6k8QbflpzEQEqEblKk9rrjSUb/NQTTr9/MofPcDT
n//wAAdok/DUpb+aOmdZVgNBA04KNNbLf/MCZ6GCzjkJLY7oFdAAFDdVhVkFyQy0MfvNC5zFClpa
p+1G9Bu06D7k11MXLs5d4DA3/0VM/SAYkbPYMIKkAlDgYwMFGbC6QkAOcjTmRsToYEOjmZlhnpfg
An/vjZxFiqirAAlQm206B0La2gyk1+gYbDq9+fwCH5wRp4lWP75ydGdloemdYDNNCn0ZLe9aF9kk
qecVGjzM/IvN89Flzva/7DSmhcxNuOlptdxXgxVXsp+Ga3T8iavfu5Oz3Y9xTyExrh9tqDMXK0ak
qIDxo4vmtvLDav69F+KeRQER5n0VBn24GeAC7Zxmca+inAz1X0nlh0nCBzvQPd/6WWFdPCG+UYEE
auGWM3vhS9evfu8ZnW1wpYMOP46A8w1aU5Z7UPpoWo4sUvWCYPrK59f46Ba8n1eUAlxr0RsXop1T
o6SubQhuaXQtKoTPL/DRWjrb41Xk+DKaT69Aop9mLYUq3VUR9mraVzAH5W8+q7OdHlDrjcSZ0a5t
m+WCRou8HG3kXVjt17+XErpnu7uJtPFLlWPzMdKo1M8ht98MI8zWA0rMyN3DFoqCG8x18/hvJWuY
1Pjz2wksHpmLsadwgPGaNsK3ZAK/XoOn+fzt/PtJj5z85wsAvpF8okOwIZgNF8QdVdxP+0hBA8Hg
IkwUKBUksl9c7N+jsRed7Xmbl7nbGKw1MEF9sHaVcsyxplTrtMuDglxWvg7cY0gmMr98fn+nB/W/
cynvxK/8GDDrOc8CtK6ArYqoIJcdXIfxbaSYN7NylqHjN1VJ6xxxDr7e0S1pT58tizz/5vPL//vu
8qKzAGEzjvS3crJNg1Fd6OGvaWJ40Keff/oHqYd3qrF+vDtfT3MhqYTt6eJmMFIu09MqzMsazWFQ
8/On3mGm2bIlbP3LGRVce0FRsJXPYUXRm/z5d/HRPZ5FkLAt/b4zBdv0mCDlJXyJ3tGLZOQvAtRH
K/QsftSDhwlrcxlsmFeYDQZeYXZKWLe3TtgtEAYz9Yu65aPbOAsgigw8LMucQRJdytcyREsHWgLz
X4Snjz79LHZIL2/RKhVEG782bpkosLboOoZiNf7e3grPIsVYSOvTeQg3kzUZ3bFgovRR9h6z27ZQ
mK4EZ6HP33r0LdNfvJl/j+xeeBY7PNPWWEcD3/Awa1S84Cd49vFS5fJdW4TGXyyvj65yFjQWtNJJ
xVEciLyuVnxqRNr2OU0FpNJf3MgHLyc8CxJoR3TbUmLKzqjyaUMLrqGd+8H6t/ZHeBYDgMIJZ8YB
sSlp0SSAlco0sx39vYUVnu7phyIAVRQomwJbgcJoAZVFnlqg87/5YLyfP5zwvgXKkGOeaOAsN0a3
1EsxO5D9Kj3/6MGf7W1RArD2BswrdbIm2jngateoB9hvPpqzHe312u+nCp8+ZRRtBA1OM+tW2S/W
5UfBNzzb0mFLl1AHeK+kGlPPqK3nYEBkkz+zqLqbQzSCVXyNprOENsHu86X0wQEanG3y0nUG12Qj
XnZfvrgOTMpczRhZyTA6MkPrRxJN9S8u9cG2C842N6aYQH0mjkEvko9WUMz9WrOp6tsN+Gb+i0f4
wesPzra2pwPdllVmNh42+G00wVMlrKt+UWGcvtN/OfqDs109tQh+ZuFmQxhIP2zAVwcTKk3PMJeK
Zc9jh277KCt/sdg+ejWn5/jDPiRTU2cgqtRm9H0n7gbPT/MF4zF7gJxZB/e5n+tf3NhHj+1sy+PE
z6qKeNNGdmVGEjBn6EEXcyXSz1fZR6/+bNf7WT5iGiH0J6Br/X7inGFsYVcforZqf3FafXQLZxsf
wi2wCDSsYkQMiPC7jGBK37FXbf3+e7dwtvUrdHfLXMODnnOAb7Vd0JoJyL3OMILj8yt8dAdnu98v
nQqT18GryBrDALxRAWaJ4GZ9/ukfJD0nxf3H1eT1JaNZGepV3zov+dxi1OcYXfVjuZ96DE36/CIf
3AI/2+IY3jL8D2dn1iSpyn39T2SEAk63OZlZ89Dd1d03RI+ioiKK06d/V/b/vajDU6YReXei4rSk
wN4g7LV+jtPCOPTfKzDSwGWxhx7guqfbwe1H3ETCQ0HPgOplcn56e30HWcFduL2CXQGe3szwhPbV
9JSq4MFEBe7VAgj8rnsHK6gF86PaJS7OcBiBMVAV7TmDndZ1Dz8Py7uMUYADH2UpHh61UQnHbDHt
0yEQQLNcOv9cyEeBFcRjhxMvORX46QTG0rHG1T2sfVuGwjLF3trQ/f8Xa4tnIEsNkf++RikUrFup
a/a4qYAW2H3Ii+bJH/OfEKUcg6xcOS1eWm4DK6TbWXeqFoPZpxl8q/l4B/PUoyObbVA4x1S7EOWz
5zLzYYnIVoZ/6dWsGIcJlKbQvnf70UzYP0AdnjNoniCmh6vTaxiP1+0QfSvamzYec2zSzR5yaFSG
5KgINZqEK2+xkM7P6on38yyEVVuaOXG3r5kTHFIH5S3V3IaPyIVyZbItZJIzhuV9E6NhpEKxj0lm
T8O4FhWIcO6ZYYEV7q6azb4V7ij0i0uj0j7xi0m9xNoPDqqMMBYMonJXxz6cuaMyudzY0ttYUQ+t
OtH1WJok5a28ifPWg9NVPu0vP31pOKywN5orCoW9SbqYfm+d8XaEpdCmipyVrlp6vh347ZSXqErr
kkw4D8i63yhcewtVPl/++Qsrk2+Fe5xlZehVYZfg6rOEfvYsgK/FSx/BZbfI6ZVz1gr2qmjhUAVD
vERn/n2j4aeGw6jHLhjfLr/FUidZkY2b7EG12KPvIXbZVy1/zSbvjfjl/zHIFnPiUrJiVkRH2ZA6
2CJMCeOzm9ARV8UFXO82swc/wrTO4RzD9bmcravvUYyRwpNelyt9tzBCzIr3PoXQo8CTE4nt4QOs
OqpdCbHpEZLoEIwHaVa+EJbasYLeQMLvSl4b2PHnj0VZwAuI4F0VgTlYE/+9PFBLjZz//m6R5BGE
KrAEhMtEDyNlT8+PZakg30HZrBTZdSsxO8+Sd43EVcBgk1h2SeTlfwJITm+QcMKny2+wMNWYFe+k
Ix28czNkk36AW2z6SOf+FuXAL9c93gp3VGzFOReFSVyNOkpS13s+1N9lE1358614Z5C9DfB9NEnk
DE9FxQ9w2biBnf/KyrE0vlag1wM8xTuYgmDpc5576OwhDBvxpYka0NaF9PtyJ52n5AefgswKd8+D
Qc7sEAe7xf62K1F21defeejt0qZ5MKRZ2aMsDDW1ot4R+OTQENAnBWqYZj7v4d9w4KXYX36LhXXp
n3bx3TRlCv74Iy459qjOPeqB3DJ/ZRSWfrgVymqC3gE1nCahXndSsHAtsV2YmVlJh0s/3ApiVGaj
BA7uH7Cme3UVrpDjP9f1yPl93vWIROG8gprS2Xt19IPw5qGIw+u+UKkVtqbpi3Eagi6BP4/3aZ46
kuSGtrvLP3xhQp5Zm+9/OGCPIKLIuEs8/lgIltSdvI2IghmD+0xQGX9dK1bspqRLHSgdnD3y8fMM
hwXHDX407QxxqgsPIkdeOTGtIMash3e0iz2BPw9qi9u+s6gMLKHLb/GvIOSD6KVW9EYtTOiYD53/
eIiS8SS+MgafwE36HdYt0yOMxiCy38ln/ZnXu7WTtoWIIFYoC0iRoD6YukQ06T2s+r/7aStRWMx/
Xn6ppedbi/SAe8Rpqni794Q6Zrjj2ME09yUT0bQy9ksNWCGtjXFxvYoGIuk/Rar6ibKN+yiIr1sW
/qf6jsFYooHwc69R+j6S4qck8r4N/ZXHL2SMs0z8fXx4QxZSkEm6JB4oewhqH6XoMFlZib6FRYdY
sS3ggC2xA3f2kHJ0m9KYn+Fcb2PIAryMtlcOgBXiY2wYxFpIIPDkg44addgT2CSRnkGvaup2bbe3
NM5WjKuhZNDQIvZSpn44Q/82+GdbLrmy3V96vBXaPZBnOqDoqgpGjzt5XpIdie04NXO3MhpLTVjh
rUUf4vR/xBcFEXd6Dr/n2XDPq+jz5UhbmEp2NV1eQnoXCtomU0Pvde5kUKVGWXL54Qu/3S6UM6lG
fStEBEnmTzto9E6wD4MZy7xSh7f02+0g9p1qSqF3SgjxyZZo+j0eoeO/7rdbq/IkPIDfyg4Asqm/
FZLeAH32CGerlRBeCDLv3GXv1maCa05UDAPOUwwc+vfgRubupxo/fwuU3Ly//A5LjViRXPtDBXNo
NNLEGd3yWB2jKIW+o/ztAO1xuY1zwfRHu8d/f3/3JkaRthDeoJMAbKeyRfGv752ZTqX/mw7eHbRK
MWx/BcTTbrEdhIAcHX4+zOngqs7dtY+UpalmBfrgUGRcdubFCfLYdv6Lw8JPbUy/XH7Lpcdbgd4N
FBY2Qd0m3Dl7cvvgz6kTDFVWtsYLG55/H8rv+hA+nUWQSwZUU5ftQzJSaMpbKO612ZAou299vZJN
FkLGrpDLZgaZ+Vi0SSzUFk5TD2V05S7ZtddsRxOJuhWdiLKHo6kOg/y+CSB2HHKCA8KrxsG1Qt4v
IGMqah8dNXVPDpKsFOzNUcWny49f6p5zIL0bhxGFsBKacI2MAnlXObndFnWqdKXzFyaRXQ+XEuFj
L0N0Ipn3NuT5C6r398xRK3N06cef//7uxwvYURbaPbsekgzmn6So4w4cCEWLld9/7oUPdpqutWbD
/jSNTASGyjw6z1lJPslGPY1VnYyVWclYS11khbHM/AYnAmii5f19E6X3tRmPHeR2l8d36fFWGMto
4iV80HSiafjLBRFu60Ske/bSIVtZk5ZasJZrEvaQ/GWYoGaYIBmUoAc0YECg5v+qVwAd9b+jXI7c
6cZW4BVYqjc0II9cuI9Cx7+v6SKQFP77/E4zY1iMEUBCve0ncgsz8AQMsKvmELGL3OIhPfsfpjqp
iuwLqs1fGg1zN3j5q2btXuLjafrPlOl9HOCSXwPxWejExV2gX0h8tsOHMSrvBhALruuk8+i/CzUc
u3Y8GJwGtnPRW5AC/Yirf3jRfb3u8VYk85GVBSAeWFLRV5sY4KBN6p/dXWCpdF0LVih3NIfKuo6b
pIjHz3Akf9akeDZO/Pny488/9H8zBYGE6T/947r4OKx8F9SWSELGKvIGkTbW5evlx59xwh8+34rj
PI/zuc8n/PxGfZ7D8klHzX3mtD9p4wx7t4bENyQggDbU3+RFCHRC3MGTHnLJyz9g6f2sKO9zP+Al
lJPJHGvYu7agOg7pWknwwsPtWjV4QEW1PwI6k/qzgIl4SJta/Ynivlg5z1pqwApxNtVujFvzJplU
26nE8xowmThnzdolzlID1io9FQb+yCVXie+nbrorxlBB6BqHg95c7v+FELdL0qAzdtkQO3Dh58Nv
nFzejUHXbhsvf3C1qw6XGzkH8weT2K5MC0MAgt3eVQkt9Gc/m2CREkB2SvFdv/IaSy2c++9dGukk
ajdbWuFga56rP/08Tjewui9+FNNYrVViLLVhRfqY6UAPI7qqFsA6doHeqYK8jNK7qtyGRFaoS1IP
8AIzKtFVpI5T67aHQdZiZbVbmklWoPe0p5OSw3mg/fnNrXl6hKYSoLTLQ7z0eCuOYZ2vfFhXqQRu
MU17CA0c+M5WUnBjv9zAwkS1S9JwO1rUFWxekiis8qTFkabW0ee6qn74sLDYXW5kYYjtYrSwKAnK
1DWmEetes7R9htE+aFttcvnxC51k16GlfIJ5A0AZSVjF36sauC0BzPtKBy09/Nxx70KgKacwckyp
oBpw9Hcn8AjwHmV/3fQJzz327umqA1ITuKc64a6/xYmuC0POINhf1y/nV3r3cA1L+07B9iWJgBTY
pEAJFdVqEdt5O/dB8gmtsG2yEeWZEamTPJ8y53MazsDAb/Jac/oSuIZqGHlxgIYND6PpqQ15qE4A
CAQKThPGj2CFQQqv2LKYD1MCnQ8ddsCy5frHGAVlvqtw3o2FsugqAH8GnuqbdIRADu78ufCfaFvg
5hW4xaD/7nZFkb3GvPa7Y+C3YbTLmsCdDgNw2TA892lbfRtDxvgTXOodoB/TAGbysgoBIlMF7J8e
AhwReDCxzsPpFvjAatgPSsPXUWlg1l7iEQRolPxy2Np4FZ3MEcewc3oc4r4E+iqEy+RpqHgen+qQ
xvwFps/Cu3Ub7sKWjAEuUl05nFYiK0dACwpDwX3A3femPvsrgrK3vTxXlkLUymOoqJywPZQqkbAC
68fqMfbSG5hPX7dhDK081uMKaZQEv903HFlG3oR1nMxRfF2CsevtfJgNTF6ZqwSfI+OGO3GxgRX9
byjYVxaRhe6xa+20m9IA1BeFo5U8B66ofaaD8z3I9aeruj+wNiQ5FNB9FbqIJnhWovLYkQfIAQEK
BO/kulQDq9X/ZAMRZK6pSNAmIa55TrDuBLBAavZy+QXOP/SDdBCcO+59rinBL+1Vj1wz6nyLwt38
Flveed+MmpyALQDWyHNXDqOWBsPKa02VdRAFxegsqLaBNG6+6KqB2Q83Ky+z1ICV21yYjMBoVgGP
2DV+uosB1DgRFAd/w/kIYDaXe2ypESucPYAuZ4dizgZp6Y97EFvVH2XE+Dt08EorgXHuko+GxQrr
rmwG7ogOw8LkX9RO3/gOPK4vv8DC1iGwYho0Dd03U1jjS7kOPlWqNF+L2al/l/Ck+zbVtP57uZ2F
qWWX1/V+M9Pe4HZVNvEcAUqcwYUedXDkrilm2mz6zPEnGAYO44/LDS50ml1xN6gKRlpjiu1KVH83
tRmSLMuuXPHtWjsVDjyfUyzKdOr0NjbAXSpncK/bCtmFdoMLMb6f4cQLlpTyBpCQ4rYrWvfLdR1j
BXmbV2nB6xpZvDLhjagoQL35NK2E9VK3n//+LoWEY9nMZYutaMGlPJkqynGf3q2VIC7MVt+KaUKl
ibPzAheVMPaU6gGbuO80m76YDqbp1/WPHdLaGw349Vihp4r+ERAU/JlLU3YrAbfUQVYw+4RWucgL
fLUGQGafCriXbl0+DP5KncdC2Rt4Bv8dAYihOQ/AEkhQsdUVTxnolICfhhUBCKmtnU8pLBRh2AWn
xaDDenITBZOeboTj+/V1c8AuvAOTHXvHHLtKuG3DT9ApQSTflKJS8nDVENnVdYFLZ3yMIGlxqvPy
roAtNg5JRrBFdtc1YK3ks2s0pNiAolK4CmMbAsgUnD0LsElXJtnCusHOE/xdmATtXOqKoIE2zb62
XXEUs3mDIOPXdb/finHZlVMXm7lKlK7a7ZjSv3Pnr/32hRlsF9Olzey1bQEeZg8/VUmKG0LalR3a
QnwzK75Lx3HTAQ41yTygsBVmCkklyHMg0nsnJZ+v6xsrvjshdepBRpfEfkRhetAPMAcB3evy05cG
1grvIczw2Y2xTbKpnu9S1wNEvovzTwxko5XZv9SEFeBtzqqaVV6Z6DJ9CPv5lgckEWbtbmFheO0C
uhSGeSzQNfond9iRcpEdpQKu4qr+sevnhiLIIljClwmrW7iTshnmkDkDfTc01XUmToRa0cviEeJ/
0DGxSQYWuAE/invktZnm62YQtYJXK7jz8ThDDzEx3AF168IYsidP1/XQedjfpYYYznf94GH1z6mA
iBiQBH8+iS5ncC6XTh3+vdzM0jCf//6uGRgmcVAYUiTpwHHUZqxiYHgKx43rK0f6f2I5a5s+zsqE
SPMiQZk1nfsCYMv+8u//Zx/zwa6YWnEMe5QucjVewJct/NDjo1f1Tw0r9y4I6k09Hmqf3U+U/3Xr
s1/y2nnMQvSdERnv+63KgRMqUEu5b2fqHWnRpYd+ctRrJWCNePnVlpqwAlxmlWdc0sokM1wd4Icq
E3V27+0yP7pucOzSOjU7pcvLCjTLWf6qG3lLHFT7TnxeOfxfeAUS/beXzARvJzPhh2PTH4ktlOjq
exb6+nGWcd1ft4gSK85hjQTwagfEHqyPf/qyONVCvKp8WtlJLUSIXV7HALYSPiSlEEbXPIdfMxWf
QtOtVTKcf+UH89cur8tIW1WCn4eA5hzaAwXalui+5gOt97I4w5Crkq3MqHNm+qgtK9hrWICOIFTI
xNPefZ652caUGpI9D85YMPpZ+5hc6jEr5ONgDie/xZbfGzpv2mUGta8wLCVNe7oqMogV81EPZAO2
z3gPEQDZUlD22CrgRmcYEVw56lZ8TyB8lc7QOCC/pGN9k4Ot80CI8tcUG/8SxUdjYUV3wCgZg8Bg
WkHlUEJP2rg+XEng/QihigcwuRhV3e5w/+4W4E/wCLqqHL7Tb54P9ZuSqdqWIXNewhR0CL2ZUBnY
gU4Gq9evqibecBjUIJqtAc3pFy0Zu+1V3t1Mmeih2AM8M55jAbNXt8zY/El4kCo9aw6I2SNYzSZ9
yBW4EmfGlmjvKWiy8ZYSUC9+XTWAdiEggPANOcva9ynHNRpc9QGuA2X8ODA3f7uuCSv1wE6V9nMP
pEGX+19a7u4w/54LZ7puCtqOefiYncBtHoqEzmcLbMJOzQyoSbP28bSQFrxzCL9bl2HHUwI1MhY4
rgDZHvqhSXeAwqAWYzfDwHW+CaHZjk5t7ORXVkvYVYJeE/sB6/0CZ9JOsAfhSx7SpjwEAS7VQUum
K2vCQhLyrCQkcLTnURi9J41KAU6bHSQgMt2oqjoEQ7t2abuw8tiFgoDFZqbQpkgCabJX1KyzxwgI
sh9j7jkrh7BLTVhZyOVxmBLVFHvQMYpgN8mxi/62TM3dMRsgXFzJREv9ZWUi1Eqkpg/gfpNmuB05
GH8Ejy6HYCAr54hso371AmvpzMCuDEwFzm3Aqi0St/zLo68ok953M/2rQBkYtToVXrRHDdBDB5TC
5SBduHiyKwSdUYHCVFVFMlfOUXgCCBEwozp3OzfdZvTKPQGvYoyunBR21WBIeRHNMox3MMYJuxP8
x/1DHcUoRQjSXrorE3xhXvxP2SCeHQBE6OzG2qg7oCQZHL3r6klih7273G8LK6ztpQc3tSYDqw+H
aqEPglXmAfXouGsfTktPP7/Yu9zTZzgwpcYTCYjo0UFnU7bNZfr3up9uhb8bKE/KUHJY1mc3Lqcb
VgcrHb/0u619x9mxtIV6h+9moFdnhh251ySXf/XSmFqxPsFJMGvhMruDwfqtFh1ojU86v241dK0I
Rx2lG2LK8J3Kh+YG+sT8MGbOSwro5nW/3tprcKBe+4k68W40MBuOKtVuqOP6e+mIP5dbWEgdnl0p
CAdezX3Y4CRVpf+QrPkKfeIDLBWe9UgP3Akex170G6h4/pRqbZ5+nBk9u3owDcLU6YnJEgmT9UNf
8/HGa5AdARz1triIia7KUp5dRuhMI66QSp3B6ZPeasruec/vBjrsfQrya6TuMO9ga2+uc8r0bKO8
MXcb09I6BpapcoZDdVauwGsymneXB+vjOMG993/jW6BUt5GsinERHtylvX+Y/ObbdY+2onsSIwip
KTZ2sjNQ0sMAfztL/+Xywz9eLbzYiu8eCokZGBy+K1X4hQ/h1um/Ru33EmcVtCIv/WS2GRhklxtb
6iQr4me4VbV9p4ABnFJ314nJ/OUg363V3X2cULzYivkY5d4sLPx4F7Ea8KXOA28LuMu/puezc+Ur
WGFvgopXYUNjaM7nzVg8gzW18uSFmkjPLhtkwezBqC0FVwk82TOMJi/pjzAYUSSC+gl9IyYfVb0O
rMxh9TuPbvw8dLoGPhnC3O4HUBmaJR026PqquwbP9r8bncaDO0x3/lzTXXoq+qrMDnkolbO9ajpE
5336uzWxyrIuiDwR7kw8O/5NVFTTeICLOlTqlxv4eMPv2VWGuivM3HNl9qaGIWbB+6eMlw8F1398
dziYZk3CuZA07UJDbBl9oC5LtKNygT2We1/kabVpjXMsWbhSmL7UiJUGVNizlndopDdDsXFK74HM
2WmavbfYa1dWzaU2rGzAhIE7i4EYICfzoarmpzbtv4aB/weHKT8vj8lCDrDLDesiAgmX8m7fE1Fu
IseBo80IttN1T7dSACAdhcscCjMYCHQ3NRh3DzKk3ZfLT19IMLYlHsNRG/WCptt3LuDOWcBRk9ad
EZARW5NBLXSPXW+Y6cGrcTfd7TlcDz6rTMPRK3DncGXPdf5S/98TEs+uNJx9MTSd6WG0rDFBTQt3
ete/J1l0rBQ7Vmn0JsDPvdxbS69ihTfk33Smkd/usxhQdN+tKoCeVv0JF2Lbtr+jA6GzLLp23wA4
AxbzA6MotY7b5q/xoFfLp9+X32KpHWthN0MDw7hwavfcky9ZkD6VobiVqnlk7fR6FgStpP+lds69
+C4Z+oUJHNpgZAbPe9S4QsY11IscnGITVnw3ZWvFQUujYoW4M6uy4ZLCZwpapl0MPd8WSX7Nc20h
QkLy37eYIT3hWa/bfajIz0yyZ1hd/K1VurJrXPrxVniLUpR1rZjZ+7EINw5hqN2feb2/PNQL2c8u
wpNegZrLGp9nNTdG7CdtJviwmjIrD1NAJIB9WpE1q/uF8bZL8nhPOfPAwd4D2PAL7v33OC/82hM/
xelDdFLjmtJh4aXsyjwleNh1AdpxShyqNQAYjgr0+UJExwildFf1nF2eV+RILNFM9D5So950eY8F
Sjf9JurIU1vylSvshcllV+jF8HroSt/X+74w/aEUEXBXTijv0skbrotCu0xvKmkQzHrQew9nASDv
ql8zy+/KVDwOQf/Ta+o1d7yl4bfCfRYlm2ucdO3jWDabwlE3gA/mUAmlj2En/1ZNv/IBvzT+VrxX
IMJ2YcTVPit6sVEMcMp8VtVGBz3YkKO7EjsLkRlYgc8Zk9rLAzTTNWIr08LDPUhutpfn17+DzA/W
Ldsdz3jTzI1OcXKCmuKwwG3nRA9FWg9bGASD3wjVeOGMbz4bT5AzP8QZaw4wQNUbr/EPnT+6V84P
a/vPKZoyqBrfi6b7G1DQz4JcvaaNd69gERg016n6PbumD1cWuBiY4vjAQKOOe+dXLatPl/tyYQtg
V+8VHvF4QZvw0ASm3LJmAHFt8PmRt6W57efUfEHFOEmKkovD5RYX5oZd0udJ1DrOcLE7zHyU/rb1
vK6+DTxZRSuJYamB89x/t3aqNjL4VlHxIRLRHrS5jXSv3FD651z07tGwsmu6ieDRPSHJnHW7GBy8
67rl/DbvHg04TMZF2KBbzpZfUQppUtmYcGWmLiRLu54P9jsQkUw1241QC/hVcVdp9eQG4UpELnW5
Fe+uj0IxWpZsB3+Ow+iTR1Zlz5f75Z+7xAfB7lurvA/XLKFpxWCEHv0hcvB/w7ve3BjO45e67b/S
If9mlH4I9Dwlo+jNsam64qWAWdLelAA5jlNdbzwJFqqk7BnUBLLJ42LNP3Eho9pVgJXymlyaOsTV
SpV/lY3EveDszahQ9pobBkOR18v9sNCOXeuXOYVi0cADgOid9ghZ71T9IQbKnWNazoO477DzWTt8
IP8n7fyg1+3Kv3AivOrzRu5FOw7VuPVkJona1z6EVe1GS9/DLBXNGREqNHTBbEOLecJXhKsYJ6hF
7BpQNWoJGnB5UF6aF/BjbXjrHVt55i5SOqA0Ex/5eVeAnZoOeoCmJKPebSzAq3roWz54wWmE70OD
ukB/UPIzg7io/lR7lR43PQE9CX5FLnxJaV66jdr2Xgd89GGalRemu6npByDrWFzjQ4NntQMAZpTf
0IJ2W9QDqM9+yMKNBM35m65n9he4Aii8w7lxQOM0Qck3OT51z9D70atvYEcmbgCGd++nKu4gRZ2y
ER99ZVw6bVL5nGXfh8hTzk1V5Sw1m7DWIF4HWZAMFZOJcYV+JO2E28QiQ+39HIkC0IqSwrG2DqcS
FOECeON8HNKD78xsk7HsJEU8fxUQArxVnt5GY3qQQXWqI+2fQyymWwkw9LjjnJbbIHejTWTcrQzY
npI4O8H4qk+iqiUHlKXuCuX/Vnq6E1AIbb1wvKdDc/BrSA54PyRTD2w6iZud22tvm0XhtnVzXElO
8kUEZKub36S9Bae1Ad+13TKYJ4MBdwtnWFARDnEjkraRN+P0AmebbeXlUJPcljVWXDhSi2KTgaFa
DjVWLgPr7uI7m2VSEBdg6tZs2vZnijWn1PhXTffYFuPP0fnVevlv4Bx+UucnRF/3c0MexkhtFEjP
0+AeOom+gnGYQU2S+t73v/FFGYwvA3nVk76Bn9JG6+yUEfSYAuN3+tzGaicAnI36L0MqHtDn9xCN
nPyx/OnGPajycsQ0nrKNn81PUK80m3PZ/LZDwcYo6+wFdb5w+OJBfRxjCJFH0IIfvK4DN57y+kGQ
FEDrKKdyE4C9fWLKp9MOcxMa5jTHrhSHkLqbwGAPW7Wb5iZ+QNe6mwGrHt4B17N1zX7RiZzaanzN
cxNs9ODflFre8Yltw5w+9EIe3Cm6JyDB6j79nIv+Dw18CctstYNisIAed4Ao1xFvZEo/ma598mdM
uaahmwiXZPtKip/17P8ABv6NxexnO8f3Msy29TTcGnfcCYd8HmgA7+dyAi9XuPuwEV8jGOZAEr0r
SPcgswLzoux/OUPebkBe27Os2XHzCjw69o+HVMH3CUj0DTZjRzdrvxSx9wo47Y6pMzC9Vi90hpFt
PN775M0LwgNYDvsx9+8qEuIiiQE4O8j72JUvKZAkUz7eyTDa+6oHZaPZOaBQp+WJBvHB8bwHKQAF
buP2oYX9kGj1LhXuqXbzIwwt9pmJjoM3JnAruU1FtWly77ZJu0cIhdJdndV7I9ITQIrbrMi+Idw2
s+SPaTq9cbfdgaO3nb1vxRw+hdDFOUG4QT3ddsJ6jzQoUPJW4b/zOH4AhHvjRv3Gqx5ZXR+7GZjE
Qu1Rx/lkWudgAvWQYkplqtoD+rMfAKrw2jjfaSMf00wfjfwTBr8IPSO986TKIohzsGss/BvC222g
2RvJBL5ogf0uTyrOXqHWPbkKtJsUn1WAIiSE6XwHpeIdoe6hAE9o02QY00gP8q4dfLExJPo5efkh
6usnaqA4VD39CatsHLJFP4lSD/OZpTH2N6lX3U1xdtAAFGxKtxrOGeMTQFxP1TAfgRJ+LcHrxe0S
RIjQpmI7T+J0z9zwCasRPGEGH+xn6qtDYFx+DAVIonEArYZqS8AI5IxJYXY9vp13YwBIfNrBX844
jH2bC169AhkXq03VjTPfG0OqTybHfdMGpTThU0ci9pqPYxxtwqEyr5WXTbtG1Bj+Qsttl0EkPvHf
/qT1toLdSLDF/2vq176cnCfmGfgmZ02NGtLc8RDXpdtCHS+iIkwyRsUbK4ET2RI/rgEtEDJsNoGP
zvkSD2CdbiBKgI94lrOwhKJe8Q583858Yn1ffSnjFB63HkNK3c2wU6s3vVDlPmjdTG4jRsfudsim
6YnDGpfuJ456ohu/DuSPCJfiX6MQp2y11hR8+M65J2PNtnyQ2EL1zZhWh3Y02tmXXoztjD97RVI6
fveDOqgGDyeWfYONL0m3KNiuv9aVMGfVP9uKfq7u+JBF26ksq5MgeOKOjNKtTlQ2xt+VHA6npyCf
+vhOldwr/gSO35oXLy/Z65jGqEMh0pF00ylH/WhHMf7gnFRfoqJzkSYUO424N72Hod807hVW/T+T
VL23a1oV30PT9rUoY+e2CwEB3Hdt4yPEeic2O9lG0I+iFoveMK/2D7wzlT7ksouRyw35kpEo/zZz
USNsJBbM165t61MXetmrnn33V5rCgALEJzHSu76Mm79p2VJ3DySU+QYl2PgnK3O940Na7GZZ0ZN2
AvZQZCP5TUnPFMaR1sfUcyegtBX/XqBsCbZxnX7owRH9xd2hY09zJeOkxcL0VLKgeYFnR/U6lU1z
ZCbWiEEWRNW2qwOc8fFRu0dej9FpFqm36VkZvWV4FKI01Ng3sHb+3KLuIr+JSBCemrwBmlw437XH
2mpfjDQLXupYZ9/OiDWycXEu+qtziDm0Jm7JqWvBc3g0cBoed7LHQtxMrEZ8sbjCwjQx+RiMdbt3
QDF7FoM/fC0jb/zMWjf8VHdeeYMbAP+QVdWQqE5kBzhwk2Psh9MDEmb/I+gd3QJFMeS7ouuiI0vx
m6YJ9WtnIPI2jiPn2Z8gKpmCHAW9IXoR+cNxpi2Wuf6zHr0q39X55Pe4CgpjegdWfelvs66Wf8e5
KZ98YO7hjd6L22oYwq8hTcutI4S3RZkl3Q6+V6GVBisYvgBFBFpoQeGW9ScQuJtBvosqkHGSoWm0
fsgi5o3budJIvdMoqXqBS8jobKGea36CeR65dIO9Y/RVxzF7kxl3xX0DWHEKeTHYbj8r+FJnO0AQ
vXAbuanXn4oxI/5+rLDBAbJ+BljkOEKZPe1nqLSczdyP6slH/W+78cZwbKdt4MMp7ACbdNy2isJN
002oxMD/SkzUwdm4cpZNCt/J0PRmP5UKR5InyYbO6L0icGMp5YAirFggQTxlsBwrt0VQYBGLo3Jb
ZVVbgnzuT07bbxvlCANgvU8INrwVfcnynHyXNH314RK07dLG4fjgbPgruFZ9v/EpD5D7hrD8NIKO
XmEDGKXp/+Ps25YkxbEtf6Wtng99BBIIxk6dB8A93D3c45IRGZGZL1hmRqS4CCSQQIivn+U1PXO6
0rqqxtqqXjKuHg5s7b32uoxHUYGhuyV1jAamCppwx2Nvg4KgxUbA+kAnXc6ogh+GSVTN2bVdXGTr
tk773q/aF4gYJsFXNDyzv5BeZNFNlsY8agtojAZ2TrnL5vd5Rmrik+sCCDBcaGx2GiIXTgzUIlgo
b8US9Vlz28i544+KIbRX5VrZ2ZzdEvkLakzq91HThnLnmj7ITuPs4qBEuiQlH9xYOziZ4c3+rAEl
pugRo4Ugas3SjwgOaJdCdNQB3Zd9+1Ws11HO8SjNblg/Dipv4Jm15WSIhlfSobUo17pCtnQv1y0u
DUPD2BM08qBnDk12l8GzzpdDpePt0k7I23pYWrbOO+YRir1LERa44j1fxbrr+tTzsnZ06g5DBY/f
0quheYcMZW4Pug/b8RXXxsM7BnmSc0GbmsxFhQd+KcjoYKQmiEGDFYIhCR4tgic77DiXpNpD7stN
Aemyorcssqk8DBCezCXi2TZ2h2xH/k2aAcVH+7ZWu0EnQZ8vGiL6vXPLEp8C4wB9xURZVsK9Mm0P
ZlLzWMZjvSZ5E4V4DyNWb18COKDJvF23utrFW2R/CEfDDMk6cSK/b6puXvFgxaoc4ax9nxraboCf
nRkKWMr0Ub5ABDYcZztzUqQuk7pAxh+v99B6K3+BIsekBb41YN9txwZdQLSByVuzafmIHEyU7go2
Rd82zdYfNqXb69SE0hZz1sKIDxcmHQ4IefK84L4N4MDQRdsdJB9ibyGZNaVeUp7u21rLutyu9gY5
7o1wvslEMCel6ruK3FJohOMcijV8jUCoRHMM4L407dZM+7Gc1xQhM/iJrttTxJGACmnw4IUnMU4t
fYtji8Emxmr1S9U3DlNBR4O3Nhmpv9FJvwQH1iCt8YC4hPWxapJOl1JGTXe11I9IzvsI5U0kbdWX
UdKM7D50XXUXqiU4geu1fc9kCMsHB4n0AuOHrADNEP0dDPFTdxKpY9F+tGEV5/BRpZ9QL0S/r6JE
wr9YpsudGi3/6tEWDXmNi1mXa1ix94GvcrsTjR7nA2dJ9DwhKCLdNSFDTJdbpV3ucARtVT5kKllL
H84qKQK0GdWhNr0AqS2ceVR4sfBv29SlMZT69cghrM9Ml6e4itGhpgEaLQFp9HJuo5aHtwvtcMeu
knV6v00hHk7sD1l2R21F1H5YxLiWogoitQspaJr7QHuSYiDCz8YEoUCdbjeUdHipVSOsmZcuqnKs
QDJ/V69kMgUEY2zbeZPYDadpL80HuL4vW9FtZBGgZpKo31NBq7DkIHTxnAfB9tp0JqtKnKUWjH6W
hi/Xu/IBwiR4rbdBr8MT8LTk67XVjHI05MzmpiHVfECJA3m5rrNWF1naaVC6WRRGOZRHSZdvVRxW
N52fNL/hJgNLwDm8cXnc+vmbkb2xpXWw/iytGeCLYWgPKn4i0XSdurY2pGQ4fuaSJ/Vkz3h0qT2J
GSJEECIJwvFinEqfeLrWQ8EwUGJyjbLqQdma1Kfharaa8wrMycIMzPzYprlKgGNwfUmnKkT3uRrc
sjKpV5jUciysCsKZh+O7GLJvM7V+yBlmuP7YVWLguw3PuyxY2/AHpILaF79exeGBnIdXF+j4sfPg
QdVB0Np8DF3MAZ8IAuwHRunJcWjQJWH0RVYTak0aimcgfrIB0a3bQD2gItmaCw+GwOQegfRTBXjI
8nXIw01f64BLqmbr8raS1yrt5oXGL4jOnACjIDO86z60ZDYhAqT19eycg9GSeR/j2tivJLBRu+bW
sbG7dasRtcxX5E9nB7iGANxd4cYh7mIczPJDJmaXXBz6b/NoJIrncbGby27mHn7W5eiiyp8p8msf
YGUrzLPSusKmxWNzT2Ergy7ve92wPrndFpWSO+BOU7UfWBCNp1HMTKaY1aV1be5WmrLvphGNvA8p
jAKOK1ip00W5xDaQ2SNYFeNS5vPRTVl4DGlm7H1sxmD4GjVrKs+JpAbQ1lD3sn7TbprUeQZtREIe
4MX2UgVhax9l18f1HbSrLT3CfSiRl3mKELS962YiE4hZAlq9bwgKWjHUTsv8bUECeIMeNA1Ze6pb
6/VBgzkUiRyKhYXsjIZTTL7gzoieBjQhJxr1dDxiS75EF6Ib5HcXUxh0aPGgl3Dl2HM4oSFixb0D
l+hx7CKJ1Oq8h1Ce4vBuIvm9i3rlHplOEf0q0kaGTzH2M+QHgQAiOsYBAwhgJzyO30QKSneb8051
zbcFPPUAHRQdu9UVZuRsOobBQrZvML+u7bHStY3uh82Z8AZByusDV3Y4GqxZljNmhKT+QheVVK9k
iql9JasHhRv1N5jxpjsqNgBqetPwq83rJNwmko/DEPT3Kbfb+hYgApOClBMOUI2WVTY0sSy4E3Ny
21RD5L91E9fiZGkKhQoQXjdkucC16vaDbET6Htu5Cp8xQlfrfkGvvTyQMEiDZ2KitDqNvWynS9bE
3VbypSbDo4QZA4ZIcBoRHpObBJqT9NJuOEpdDl9YuZXKkW2Ni9RkOOxQ3ANytJUhvcR2lqSJylO0
cQvgFKQIYuigwEXZQcQuGQ4rGNasTOo66MqBpLr6JhPtAHTQlfTjna7HOspyZImsGmzRxKKsgVal
w9s4bNhyHw4E5vKbrtPsedURHNfSsKvtc0BVituOkwCEzCapW7gbx3QDaoryv91qqVSwAtqLJ4ld
ouhafEHMzHSxzYTXcmXAduIyItJZP6MzjYTOWYsaeoLZXmtB0RiulUBMAEOTAmmbCd1NpIp0gcCT
uXttOxBE+vMwV5PPgLTgxnvReNDoy9ROngLRIzi9acElVeQVNmJe0lJYHqMk8mSRkOAQooFqBsvU
Lzfdiqfhc0wmt+wj3smwQCtn1lOghG3RDon5nKFfdjan4dAvp1S6tFFFn/RYKjtQ8WxJ0zCcD4Hx
W3yL/TOPPxKa6Znks6zC5QO8kVvbF87AnubMgvEavog1e+JfO4dW2xV9JVusqanvgAmjPWSgplhs
we7HKKnopaYicw9h1PoWbKXY1BJsHwq/N5Mvg+7EPkP3w28gMhMWLYo0tt3H/dC0A86qsAHSkap+
iBVQ7W5y50WvmcjRUtNmR9pwJPjDrM12kLvNuBOvIAZiERKjd/GaWX2QTAbAV+loBZokDTOP+oqL
LgbzXR4J1USPjdu0uV1sQtgJ5hPzBqBgGNFFDF3Wl7aKG3oCIZFOO8AK01u19TQ9oUXtyR3Cn4zd
d5taW5zj8Cw+VXqrx1JE4DQ+hSYS9Jvv4yAt0IYF0UE3umFnHTRrgHQRH/ljlMUdQJImbLP7kc4U
UJsN5nhHKRVlOIb0AFcz2+03PAYwuMduG6vnPtT1QTTxMhZxROoEUjzTNRdFYvsCwgXmyqoF4lH2
tRmTvce+utr1wik87f2MuRKUK+byoE367bFCPHi4Q5p3ipUFEIxxN/uKZs+Qps7yyDdSN292Y8Ab
OgZNbl7hEbWfCaQl0V61cWU/dBxDwEcehsn2VIdbHO7FgsH5iCg00DEgx9DIOxkY7dHZMwuaPVkT
gKnwsQhwyk8ZKahZvH0B6LTNd9C10bCsB9JU+4TJ5dyn62qOFM5X5tBAS9nfA+ia7lXjRbeTaxxm
eyPg/bbHAReYki1wakEw+ZaSwhi0wnXulMxcyaeULG/DrJNuh43wlZaCPYrFCJfG0w8AUV27RxNj
1xxCNzrcVhbF71AP3IUX1QYpeVlVkPGXLu6yI1MzcFKAamLHuQCbZfVUsLPAMVIV3TQ0vGxXFUMi
t05bC3wAKWcHLIeCIYdtUT/cTU2CzcyiggT1eppX4IioGa+Jg+n4S+pQHD/BABPDa654WsNnA9NT
V2pPobmsM8k+yQZn/K6CH9iHGS4j6DcyubhHcMw79UJ4E79gaMEMstYWWGZWURndubEX1Q9kAa3V
xzQTy9epgbHGbl6F629m7Jmu/HdsV27tyhPg0kuSinM1o82+7eI0NWgTKjV8XJMeOAeLehF9TJzw
muVZ5ysW57Khwfy1q32qDk2ouwoydFK7AwOq/2OmnqLmhVtnqhzS/XXCCgUM1SkHs0bez1k9XWZ8
r8udpB4cDsSSP7ghAXYv4Sn3QUw9Vi1LNR8Hb/kdQbrYYxTOjj5GLsJKIIqXFFhoMsXdCdrYbQTs
wum7yertJvVzdu5JGn9JMCzv42X1e1YDtIPvJ2DhqAZUazOD1UEIZ7IxBlOfZc6csTmA14qfuksK
hdY+wcdKm2xpqY2HPNlJJFZuFAy2oZ3ojetpBpQyXB8V+AWfZ0Y5mAfBgG8Ef+iulpkEcDz3z0Pl
oaqAtvWdibU+RRorJ11tn6vVLztEWQ0uT3RWvdM5bb40a9LtAz5aDCRu2wd1E52TGjBLvuHkvXRp
Ri12Q31M97BHWm4DRuhxGCKYcPmRIf4OQtdCZFn1FZcz+NJWWV8BpUEGsRvgLr1GGwgztQ6nH3E9
IGE53ubhI5ltf6/ktN4QnmCkqhXr130QTUuLg0HoqBCpwsaNCUS0gubM/C7jMTmBox0fSbQ0h6ih
+qZORgmJY9x/0uPm9o3Lxl3b4MfkLdS9DdBhRlsss9btGPg+7QpAyATOn6K764205yxS7aEdZkAt
cO4bd07RsWToXEQezhtiuHWPcWCeTHAf645cCPQDZ8Cf4c5HV5DMbuETs32zw7GS3vZRGALwamn2
1vYJBtd49GQfhn21R5ZL8sS3prnvdAIbySjiZU/XjufMuu008XDdNVJmO0TnDfDfFDEt7DAkbU5G
Ct9eZUmG8rr4Dj4IGWVI2zDtjVc9FGkL7p1vRlgIChvAcRnGtDyDSeJOiQigYLWmHzAkx5/qVjRZ
iZIgZZElLHyIgzpN83DR/HsTwBwOq+cFU52XUuZTt6Y55okBaU/ZUpcdyENPNpvIAv1EpL4GNPAX
7A+qL1m7xsd2S/VDD5O8eTfCNLHsRruVU4vw+jUJyAUhbcOPSFx3WQrXedUOp2aKxhljZ0yXIzD+
CIwqBygCW1sKi/tcz2IDJKXh3g43Ijnf4fBGqGOYRuLQhpY/M0miW9o3BnprKXzBwyUNrwGZwCGH
LgadVUKYCOVj7MoFGU3nqeb8i0+9vlQt1mh11/NTFPhQ5RWa9HMFkt/Ow7DuJDa4JMOxFDtYCc+5
olONuCwRDz8DksfQOSku3lIp2iKjxJcWU8dtkIbmIcXE8qlmCvb2ATweKEQ4DZW+TNrwKm4C2sfy
Hlb95w5BiEvuB4PWhVFY4AeE1x/bQNE73aTdmE91spwrzv2xHocFuwUc+Y8VDYMnQh03+7RS2JzC
pn/EOkc6ewD2dgVbI4VWxqjpYtCHHWzfubsloerRtXEDNBhb0jCCeY3TzYVZkOtnnAU3cbjGoBw2
222wbeAuAeWNYtyFrWzQASvaAsKX4b5N43bJJ2SlFL3X/a1Jp3m/mPWTMOANE4AxmBZ0ekwgz37Y
NvFV+GUFxayGf3c7xjeBgza+c+lSgIxgdzP2eTckY3Ohcb6e20Vi7bsFLxa/ZtdhUiFIjPq2oel+
VaAOFQ2EwNATVv0+jDckrkKpkk+pSQ5wrcRqO5AIESa1Vzej5NNeQgR7Ny+uB6hiqlMYr/THWg3B
HaSx1153Stw37yw5zUNLsL5PyS7rtvpmmpfo6soyP/i0Xe4SnkXAdHqWypyodiiTmIQ5Jk9aGt6r
88pV8jI22G9DmTMdAH9nB5iITg/JsK3HLMgazGpbj2Yos0+qRjjsJBZsjLam9u+cZvM+Az+98Ong
igHTacFnJF/ENIPqfBLBIVhGnROehThiSQ0QzKsfoZqfUuTUQ0Ufqn0NtP5ZSJ/mowCim6MQVlia
A02NJvEhwkG7JxG26fnG67C5A4A3ImWFtKq+DDDDih9wdE96Dw/TTwYzsfAl7PBqe8OmvsEfvWwt
BL55N9dM0B06qTg6roDukk8xaf12IxLi5zvSsTX4tMrAq71tk2UMsWutVvFBcbtWF4r0JMz3ENWK
5big3ltZYifoCZJgFSCochtAsARwKhh3fQ699wDzZx6L7i3VaC+/wAB28bspTg0qXx15XKK0AXOh
ATZxM/EZAAaadiSAnjHIrM0F70Ef7TaDeFYGSkaFGpxPhtvwNl3h8/eRUSBJJ78GKzr8cRni5uDH
oW4fk4CJ9gfS06FDJMkwIW3LYjMlv2NqkobmoZ/Ugju8gX/pYscxnPNawOjlI6gWMrmpQCfZjhFk
+Py2htdEi8PfGNpdKl6l7fNGPNPvvJ5F/86yRckmDzM8ZT8GttAeXbxDgss+W6YkKle7EYoEiwhJ
JW70WrXgDyydPCRpFk+HoW11B6tCQJFtoRoUdVUgG9pshwWTTP9Yb5Vbb1RG3ABeQFRXt5Oodf0Z
nroT++5AZ9UBwGmpqg+DacADy4dBpgwjWO14cB22O/69xxZgnQ9opbwF1YjAqfuesBU7NCDNZFUH
gwgADRRPVvOXIFptd8G92o2HDeEAHsx1jWVkDHQ1e8s0hQ9uP0S4n3vkNoiCxvFAXsbA9Nj/+dDP
AUwR1Np9BYY14jBAshHc7EcOZ/ZDxMbRHkMc5Ppjtk5Ixz1JwjBwGjnr4YgrgDCXMmyDlSqokpQa
32BgZ/rTWqHJbPIAs9L4SuXQ83OswmB7gXNoOF0itVq5w42By1qALYq7P83wj6FUDKNX2cJhwJ0S
srbso5pCVKa8E7EM30m2Tc1HPIlqeYJ47JoqLqoknk4RLDnAPkgQ4wVUOvUZ/xwsOLq+wDiY9c/w
VfEhDtZJmfklJYCmwV8B5rkLOO7qh1DBafgxpo3RfY4Gv/IACchg5QUj7RjcKvhT+btNZNKf+arl
CG+8dNbWXEdWpP5QSWbxEm3VYHZDRboBBX4JogeGBY3iOXaelN/CWsfrvaPwot/XClGzqM+6S+bL
mMQqljn63C1AYyKrrjm2xib++7IA10V/zs0aPgdGqPlQM8dBUca+Ldn2yJ8X1cGzgQMGxcJ9Cz/C
ajEbwDuJWXdSNV0X7IRn6z5mKZG9LoIsIWI49sahW2w6n9lT1VBOc7rFsAypMXnoR6xnNMDQMe0r
ii1fjOXECGCxa4doZ6ANM/GdnInL3AWXDqS7vanhNs72MW/k+hr0HsYjeR1aquY9wKgF+IXakrD7
UtdGtuDRLgLPZusrIe7RVxvnQTShCXoc1gH/46CIqcwnu2zaBJ7VGAgLRk6QKZQG6aXWLbypAD3N
6b3MMoDqR9DoNJYFG235ZEqxZDPxOZbt6dzuHGdz+gw3k74HKjGxuXvRAZhMD8BSpvGxndoqfQdo
nC1PcdfQ+GMd4gF51n7uwg8pwYCP57mGKdk3OLRX6wqOZm8AccEgY01pSeLEprdOL6s4d3WXJueQ
bc34SPQM/0yp1trtpDRyxFqekIoU3aBnc+ub1LcXHoF+8ljF2q2vftZ1i/2vYVhxz32KjbKxcCfo
Y8KX501CHFZcCdzxua7ZRt7S8KpXOQCq7zgW/JWfQOqQAXheaTTrw0ibmO0jBPO6b5lxrMVqKqvY
7Vh1C0gfmprYLUdQVUSGIpyQuMotkp9CQKdYSk/FpI1Yi0liAAaAt4FPdgLxgs0Xj9CtQdwPkJp0
ZxNPc/oyTgBfcrb2Xu3G2Vq3g0fpMOyGzpMz+BDkQytrkGSyCcSvsgmD9UsfWPCNVgf0fTc4TExV
sIknio07AsJ8j11x1nwIBGoNENgoctjgDCGGQXAHh9srRnJkgMs8PGNn1t043OdjPlsIGE9Awqi8
9VEK2MYuI1WAVKvIlol3IBeukQ4AiEsRxzgiAI49TBG8de4ywP7Zg+6BTywFMwiMEPcYoPjUn+Es
mXhEh2niN1IgYCwJPkZOrN+0xH2WFLUFz+4uwJ4BXJptkaoEP8pVecAbzFPR9T6VxYKYrXOq6g3z
hcRgj6DhloCCkiB6oSAZ/kaMFkPytshMkEdAnazeSxC6XjMJI457gfWzwnybaVeCvTGA6zd5tIrI
iooi7B+rCBSQXEEtrFEq4yZE/ZKr41+yuO62j1jbAfs1HiIw5jO3PIuQ6i9IzlQPmcjwmjDVcHfX
bnxIDxQ6vuYOrFLeFcuAl3OzUZzoN13Lx/jcJfh7cozIJvlQD2Hg86rfDDkwnDDYjzUG84yQzn3S
AavkpRur8HWSGDYL0ZpgzNuomqP7EIOVPI9TzYYHRShvb+BaMYGK0YOrcFdlNa2KyTRKv3VIJAGQ
vMLY66DGpoP6ehwxA2HXrOUNtyJOHoIV5NIiHrkDswm7JaVLFSOppbB93MNaBg08inAXJ09Mc/IZ
K/6+BTyjkyqXrpvhQhdABpTPgwibcorHChNGsvknlqpRFRunW1dUQP2S3OMuJUefVfFryxkM32oW
APIMoAwI9jGKOXxbx3D5NHADxKnWIBvxPDG+7rrc9G0c3cxqVe6pg8+nyDF5wuye4dwM9jWE8vwx
HtI6uEGDiue1Wdtq2W0Nbb5t27rqHVDtiuQxzBXIYZBWb99RttqqSBj+4t1ka6AEMO0No53oEMp9
qZTBxwM/9p8Tb023q2I8N5L0oEaAdkxAhcQ2ElzF2sxbQbCLyXY4NlZeIlBj/pFUo2UXXLUOg0fb
1m9MhsjwAHdQjEWbxF1UuGnxQ4HyVgEQ6YH6FRiwp/bks3jmP1Y3RrdzUnOcK0ODjQmo2D55TBdU
w3JkLqrLFOuY5TZek1WURgFu2infsFuGBCisVju14XQczbXnpiRR4MVE3ZgWcth6hxcMBP/IQ5ms
Occ8ZZ5x8ERtWU+JZPd6Ag+pkOiKsO/u8Q0EhBlDnzeDSaroo96JQ6wC8i2VynzGWUDDPZPgahYw
CZ+7HbVC384reL+lssEqC6xusnsQ6Pogd+HWvs+aqz7vau2zhw1UxjfE/2Hs4YmBfW9hYwXWLOlT
JBHVGUfagFoMAY0OiA/5QHtYFACYjUdwbsOJIJxXOji+neco8QTKBJS/Hduq5dqv25CVTZOZLzhx
2nYPBJmBWJcE0Vu9IrARlFBnkvZmtoDiCxh8ZfJ2QroLzI4cpA2lEHMQ7XrntgnpGX66hbvOoo6h
CPy3aWBoA7wfMYthBN/qe9R4KU4qrHG0uTDqeQmWQjujscKCHvcLH9b7AFzBtOiDDjw55Asvlwwj
U9KXU91O25ead+wR7uf1eyJWAG35CCFfX4QQcNmvM3al6dVXEjF9KxLXoA+dFzDWEAEkpuely0hy
qgC8Y1229UExtYYvYMKkNHmC9hMrSEV9PSDMcUw3vX4OVpxLeZCpyvhcJI2pzqs2o35ZR+hDU3TL
NHO7sAeavGJoxdYX+24LqLvNYxzGWNmzCo3wkINLPkOX6cisxmw3rCypP5t49tBhzQ5xwAgs6haL
zdckQHirEPXIlyAsJ1p3iy//A6b4GVbXPL0BQ14WOCI2kGEjDv6KQHb3aMfngSImKPbz/Gh9QHZ9
3WBlbYJ4h5Qc8OvR6oCPFOgH5/UXsqZ2j8XM/IF0SXYLXHf57Kooe5COhF1OtgUoTke6ndBJuB/H
yB9ABBoeNwmX3MWA+054SPI2yOKiTT1AXYs1B7hqwXkGQeUxmWxcBAZkmabtsbZXeqZI4dBX/Fax
A8Ao/QIVun5aln4pazHz2xGdDc0lWBNAegF+SLc6YOHN9AJ61YwUIWeQJ5j0B7ro6iPbhNinJBxA
B2Y+XzC15HaKgXYoVp82jmYjFFq9SJKNryLo1nxkItTYrykPui4FTqpoV8glDIo1Ba7G4zopTNVN
4ESvlw2imhwj8VZWAPwe2LyuzyPYnPB8bKrDf0xbKnU1UHkAhY0hCVlUgubjNMZgd2YtKsufy1x+
M678V8KTq0Tyn3RQCRrvXg1G7uxeHKDqO2T76IXsoqRgu+gGTXrOcggyb7pyKarb6DY9QNa3Y991
gZIE4+2/eB1/IJj62Tc6lnRZsRORu0p8IumUq/p2AY/vz//IPxIwsp90ZArpHlnVcL4PURh3CQin
iAhVDTieCDfOayzlXsF1DY9pOM47tHldrgdojR0sK1XOQUc+2A6UL0xQf/2arqLFf/XG/yRAQ04E
EtQ9lICZmyKzlzZl9YPCiQ7cNcLMlQOQ3uIDrOHhJ7xYwecClIY6K7AEVvNfvDN/pHKiv7/6Yt3s
2gQT32OmRHZ0UyfrhVcge6OBYgcwS5P037IXDNlPkrVpNN4wSpP9BlCPP8FGs+3LsAdN4dA1CuvT
P7/Uf6CMYz+p17BkH7PeRfEeC4UITKFw2I3YbP6bf8RPAlQ9xYuBI2W8X3gPxkIIKED0Odd/FTLw
B0/BzxbVdhRjr0UF/yJgEjkUMscqa+9gOPtXfnF/8Pb87FJtIf4E1TGJ9ykbd9CAglsNWfVf3Ex/
9MN/KiXVit1qjGF/L0AUyNNpQYWsAdn+W1f2Z3PqqNMUvF28N9HWJzm3gEfNpp7+/If/gSCc/lQg
kinsHVT/uG1qoLZvZmiuzVniYcGKrQG0L3qGaByYlY313Z//yj96t64f/6fCW6cCYBlyofYAjONX
Nk7mrg2xcv3zn/6bx+W/KC/0pyebt54mixds36cZugKTDdftZYj/3j1a7hemhgwfGVg4JDeNbp/b
DVgwMZX4OKmmGp/QENW7ycu3daE1KHyWb8CKfnt1//l9/V/iXT38n9dh/vu/8O/vSvupEVjp/v6f
//2sevz/X9fv+X9f89OX3Lyru6/9u/n5i373Pfi5//i95Vf79Xf/2A22sf5xfp/8h3czS/vbz8cr
vH7l/+8n//b+20959vr911++vvXNUAK8mJrv9pd/fOr49usvITaYqAr/+c+/4R+fvv4Jv/5yaPqv
3+uv8m8P09e3d1P/i29+/2rsr7/w7O8EW1/KIRJlKWFXjwr3/ttn4r/HGQMVH1Y9DJT/62cGhdno
118o/XsUx2mc0WtYm1Hzbx8kf6ecA9ulSQjmeATrhv/78n53if7nkv1tmPsHiHSs+fWXiF9L9f/c
UgkEuwDTWJSmPEuxp/7ZDiDiEgzD1KY3k8lgMsHqHRhpTb44HRx/a98k6NA5XFQWbOXa8B/t27w8
Yw+GPQ/AREtH82GBm08Bm+4pT50GL6mNLbimgP8XVm0gTqhLEOq9It0Feow6Xxa3HqdluNRLC8Y1
xEFo30eQVJPsPEMYegPyBggL4G9Ebn1eVv5pCHy974NpjQrAy/+bvfPYcRxLt/UTsUG3aYaXpLwU
Cm9yQmREZJKb3mzapz+fqmtQ1WjcxgEucO7goCYFRGVlSKK2+dda32q/cDg2N0YNZ1gcoGHuxckG
nlAd+FznjnxNtC1MxInFV1Tn2oJ+79bTeqHc8BZ07t3HmdD1j5uL+LurJpw6yVQw+zfK/bwSJAmk
VV2U3YQW44VDYpg9MehGLm82zZTYPmS7Z3v1uHDa7tFJWv8bGPZgBSkA2V2nxcO2hG6TIzaYEs+K
iF9kmlfv+th0kSPJxDFHxP5bt3iGkukdEWQ4LKZO1cbcDvh6CPMxkWOOG083ibne16mOY5crX5R1
dDjJoV/vxTzvVryoIdJragQQN5ZdXFQZN7BYNi/jWte/pmSs7qp86o+tN3DZ1P03c+29eyxwNuKM
GOXBdGpAl+iEzDQL1XUuMTwmUcFSZqRgl2UOnbFq37UlmY+WN6ujQRxcGu2V7O/0blY5gJeBQs22
zMxPWhjSg7X04O/iVReBFxve1bdLpm1mnHinVvb2GcCa+eQYIxgNC6szMdexwMWY5esF29t0qjOz
vDjaVO+71WXUqB1LQ7o9g4uU6yWB0urYZbJ6kaSAv1tsMI+GMbOvroU3bKkjdkOjS+VhzrT2U8No
GxRr7EdMyPV3ZgVZ0DpFS6pnrKPaWKZ9rpXjxV3LKrK1UVCXND8nRDKi2O3HHkc8zAILUCTjzP4F
c/dE0tUon239dgH1/B/Mg6qP0sm1w2B6yAcE3q5MUjI3xJ3HzYHzXlBKQrpuan+X5AIjghfjBnPq
L5ec7UuqJsxghjFmh1zgUonH5NIonZJmPDzforFRlUYDZavB0xKoojb3HoWHz/NUQ+NYvLY/UXsZ
h5ZVVg8V+dMhcmpku8DuhuabAdy17zTgtUPSbMGqmXerRWo6NxmlYyrpdo3Fq6TgcHlzTB5hqfvF
ixic9eYxqR9bcxZbvUyHl9LNiue4r7PTNBXTo+WDCllt8LRMWpLdOpbtu1e7OjVH/rqtmdERyVp2
9Vqmmznm0zJQQe7SrDrWCn5hKLRx3RjsX+/trHxu5Rk25DQXV951QteZMZxRIe1tXAyEpNd6unSI
YIhfTmhC9UBo5Xmt/cq92XbOq1vAdypF9VX8sUg0nFABtdQ/ynR+J4NzsIhRQWnRyM12+f0q6i50
WoqksaRuSnt2t5gjL8wom+OsGTejvHG2LHxNuX5A0ctC2KRf1a3IPK/HRyMX5d4TTv1ops5/wuY6
f+C5/2+L8m3R/stxYtGUrXs5g06QwEOYzKI92w5vCp91/TFWRvyhiLuefFAmF4ameHe0uKPAwNDt
Q6E1thFigxuSwGEe9s5/3/028Tw8TQh49zcWAvMNu873XWaMPALEEfu6doLcqoj3w5IMcImXu9nJ
tOuUoef4jP8iMdj1MZ3T9oxE24bMJ2NC5MmYfkiZmnOQjXbO/3fC/ewLkWFaSvurhz796mDw+l5G
fdxOfHM/8UwPd06u5E6nyGO7AujZm+RXX2utiw/kQO1rzgp11pSq9m1TalYwj9Ma+b4C8Lz6K/Y8
fAsBwzz5WBqKcfPEJRCSXNs+pxLHf5AXpQjmgsQsqAPvhC04xx3QrIfCygf8+Su6V59o5ZMyBUMT
02Gs0pKd/J1oNYVymZbf5VDRZlL2pngdZmc86PnS/GbeKSNNttYDqIMRXy7qwIq/6JVBsP3BH3av
Nqbvq5eL8aivpbG362za6l2+PPotDy5oA4Vk3c/ED4AhPEg1pvfzVOaUZldDG6SFIXcpsnfUWMMa
zU3SPOJ7SyPdXMnrkyD+KmNNPNet3hEodxvralXjgq9A17YwbBmJlL2PvGE3/OvKMWNHoms+gaNz
zqzzyNBVsdy7YiG/07ke8Fvymsxw7YUoTr0W92TJjCPqs7zX26YZd7ORLHsDJ+2JgAFHgqVeDjWh
k3fr9uAXteewLsVluk3TFFux4yxyk3JwOVaU5b37mPD8cMoNzDVtkribMen6a+NamJ5tPPUpm4Ln
IJP2pQ+IpJ9+C8IaVZQWOnaZzrTn4xT79VV4U8vfbdsPIu+T3SBa46lisDPtZxkXB+efq1XuWMSO
a0TIwKZA4K5NcqntXZOwWliTB29CPojqwZQj/YoN7y3IvlpQzlDYcQRewFak91G0ToPWwAPxlZr3
eMhIVVVN4n3iBSBrU8yjgwCFtI+0ZDtk/lTZ7ktV6UApcrwZTHvbvdcU6xTiW4fxgatg3PaqAqeA
RtYfER4BduS64x+R66vjkjsT2n2OvoDzUXe8IMY1vmEZXE+zaRrMiDQ8JD7fxHzExur3RX3Ua9e+
F0jmoQPF7VAxRpiD3q2MS0zkZG+pWl2ypDTfUvQHGqn7tN8OgzR+t7av7mdQMF8y06brioDwqg2Z
ejL5LTjDDcX8yGqizVGp2/LqGP7kBXzFrTvyN3gAtDa/cFRALMPo43QBZ1Rxjw8IxAcuuTuQiFzm
GjJ7n3qTxTsSnu1pcQ33Pbd0krXJ1EyBm3jeBje3Sdi4SSascg4SkO8xNG16YSHAlevzOlrW1nVm
+6nMauceZVAwgGMiSg5sxQukd8WhXGjXCRto4FGdJOISM/7a+yYwxt7DwVr4c9ZfHKqQNs44kXgh
r74xR/KTHFqcIsjNLk5ABWn2NSnLfC/nzmHDdhKi7Al4lrfFlWLnF3CeiHGY1tF1mvxECNE7KM/r
7t1C03BLG6rcQApY72Wi6R9F3GVP3ppNx3Exk1O6GreQv+3h20Kjfini2gbNmikk7q5Unwo79XuJ
CXijmnyOUBQc4mXk+RCzQM0xozgBTUoT5DssCubSdteYpMe2t0wTY2ttzpdlqYbjlGTuwyKtJFST
tYTAYKe7tbLXlpwGNtfIr5ORUoM53wrL1N9r9PFjDXZjq3JreTPyiWBkRfPoGbdmu/E46G36UV8j
rspWNLR+t0cCZxSA67DccBD1TnNnsI4NssNUS9jpkC6Mz83mdoA17MZ8jzt/QWhJyq+JDeGNPEb3
ixZkK8paX21WDkxsQ4aA++U2n1kmnINytBS+EOq/xqN99ZESCRUuaYoJf5yhtiSC7vNtDJ7mh9ca
87MeQ3xQvpfuYOFMh0YJayeVFl9q28Ma0rXz3nQS4x3HOYff0qkLcAsZxfUGDBvl4OOVjlUyItBK
Gpr88tEmafuQyZy+Q+VPsY0Gp9WPDiDvZ04Y/WlK3DTZtDrqN5iTybojhsEnmRZVt8BHcKq3rMzJ
HvL2bqXOlcJaRr+IGHU4MvIICp0tlwPJaJgVdYcNPhFZlXwVsBTNYxEfpsHLTujdrEStgxqg4QcM
SoQW3GxdfhibddrRguTuhCz0/eDicozi3Mw2dmYPTyULsdx0GK72+ZTO5xmb0lbwk4uuk77SMt5Z
lmXv9s5otwP5RGh6XYS9I/HBk9KOVrtPuli+JoXmA2xAPcWf7aRjE6JWartsLd07o/GKrTZ0XrSa
lRHFWK02VVvCacDesdMB30aSCN8rHAUm5YNp95fewSOX2Gbz0FRTHVoFinlIbi+1Q5stOuFvMpdn
wCZ1HbmqLBd6DHG3yZXoI7pQ/ZQ2I97cYYJzHNmqoziSaij15Ldshrputtd6Gvh/5Z9xv0ZL4tj7
qR1NTrCDGRNrx+zK9ULv8T9U9dvsyeahJBYHL0yLtU1FOPkNZ+Bwh3raU3mzTpexvjkY195/7ITj
RwNZKK6teckJHI9BtyeZoq7T6ianIq2ad/xj2nZpkpXcdqMhZpDu3nmpbrNmofx9DEhar9UMY0Hp
vX3oNT07QkFKSbIRT/fSDCpIXJQbEoBTmGXJQVbDcxFX7NJqWS8yaxzqySbZht1qY6tmoYn444OM
ylXIR6LEWsytO9V/yHZ2AxgL+WUELcZ9gbz7rwWdZ8PNjJAmUaWndbn5RUxXHHMpp52+Dt5ZWQT2
8ZNPV0pbyCg7ywqv/DZQXGwaqPmec+ZvZ/BEszMMIWHb7re+2kRWe1KneaKGXYGf4CIM2DVBqrdo
dFqXPzFUXTdjo7L3dlxwgBPaqML69hUOlC6ta276FYfWpTnmeC92VlZbV1VXpGb9EsUErJv8qQnK
TQOs8M3GnywT0EZlmwfPzC0ZSfIlDo5lvF7oOvjjo86Giz5nQ3ZasJ+Hmr26X6oyOHLcPEyhNshy
/4fcXemtHrp6rxm0yTc0j04kVDVptXd42dU1XxZ1hF8jr6yl+qYQ63JcE+WHcJ1UoJvJ+NxkXnXv
4EW9pGB+wnIa3Qij1bqRs0jn0JTuGEiCTXsdKfYMeKXnWNXBWMIqjK0GKAEik4ZNi5g4iuarcgQl
Xpmme0+ak8hjLRZMiipWJ1tS7qQvJI4C4RDjMhyszsXsibeSFYwzxrrs20muEUlOIvUT0i6Y/jjq
ybL527LPk6iIubSUfhw/qbYs75UGYVtapb8Xhl6Go5u+UvIktja64pOxsPHZ3aSdhWvUr2baGVww
GQNgrfKzz78Mzf6cSv1tCsWM6y9DKBfUjWnqNtM2A+GTadjt53+57wD7cCeOFPFOdokJ9rtILFJT
tN6rqKzL/gpHCm0fJ+fNnWoaVj/fWZjw3pH+p9+seUNUpVVxcjqve+Hopp3olF3AOmlxekZwr/Cl
8QFvOB7SvKcUQTnMoGv+iG2H1cFKe8s+VK5jO4esxWNnYHnrwmm0+IgGW8t//IeX+/cpsWsbQMSE
bRMPcHXfJEDy95c7ZRXtt7blUd4LDVnYmfP1Fzdwrtz8ekMzfAiTtoouxwpEwrrRHjB1qI8MIdTb
FDYtBovMViNI9Mb+sjsNkXLwdQwfmUOKnCRYSnohTbI/CFP495fa8Y5S1ESsehBZf6Ln/1vj34v8
wrBY/1b/Otz92zz43w+J/3+c/7Ky/+WjvQ2Y/zb+/T/Vd9r9/LfD3z/+5D9nv579D+a1rsscl2eb
mTJ63Z+zX4ef6IJJrk/e2XUEP/lz9mv4/2C3w1fjOZ7h8GcYAfw5ATbMfzC09X1fYHS3eXz+OwNg
4+/zX7AG/GqG4/O18xxmzf+K6XWo8x3p6lJAbZKpf0oHz6M/EEk9SqXq7s3Zq6FAGikmkKGqH2y5
CGZFVryFIJxtCuxO0V/ewn+zGDB0/tfvB7+Q6/kc84SFeOsZ/6LM6QJnvLb45qY2elBohKqi2PHj
Aw7X5gA0znpQNAZHYz5aR257YifKsiRW4CHO416eg2U2rVC2TkmIYNEDI14ktWG1OCfOaJ5yY52o
MMi6c+tn35ZW9l8zJnTGWJafBq3GQUKjw0yFc1LEoJhc+UXelEnnsAqMDUyxTs6QUwTvm2NO4IBL
JZF8FOcuduafpoX1mOEHsWx2Oo3oJENcrkkCfxYoG7L/AfY6/ZtLIJCwOMlDn1D0tkp9i6P41N/L
Isfj3Zt5/BsOox3pFfg/5Xr9YQA0fO3yTF7bEgiLw0CTqJit7hPH4uQ9QClYtLljVKX1l8loGOJI
RVahdnTzJZ18bbs6UDwb3VP4Fw2X5jlb98+c/PPNNBY/em3lVGGZEBcS1g4hiip0Jn8OscpU94O0
k00ztc3GHaB7hzmFoh+43dSzaPUm8mVNUt01/JNv50kA4Ecg/q9g8M1FMmaIy2OJ4fsFI498zpJc
e2O7BWPk291eKzwfMNTkRW3dZOGa6dPHNHb1vlppb7boz9wkvVf+ih1tuPiIGGyRTRdq7rjc3th8
65ZDeklqI7ljL822OYCoNy/WuijNFPcYMNqgjiufiLVsjrqVyKdkiKtN0oFgcIe+iiYKdPbLOmjo
EFp23+S5epdEhXdVr3DckVQIrbmONxku2gMEBC8q2yS9L4U/RrcyXBycHIpbXa82OFlLIqu6Ea6k
VyIHr9Yl6ZS/mxjnvK3kc/G0G+NywZ1SM6pqzS3RC2Ob4xq5XzmCnHtlic2SKO2oK16S5mfDA1uS
u+NChFBX30InqcY9mBJ7KDkuYobQ1Zl0eAa/Ugosdk0L6EfpkVm1QN1aOYbdCDWGepCZBL3bapAe
/fKZCdEceGAHNkOGnW1IW2fvlJhTwGn0GxBm9qGhwDlkFFCGnMwAl6QtZrvGIjtDsmY+egyhNtwq
i6Ob+0QHFQNWld2Gcn28UFFQlKv1A64lKT9Nc1g7Ys/iLtvMXEWqcin32Q1stqRujCzbjYQCSvAu
PtdcTHfdeDfP3robM85fZq6mfSOS7gR8IL6uejGDcjXy81J36e8yAcXu4zcKDX+Nz3DM9StGyfY9
YfXdL0MPl4UTdtSNY3OpJlsdEErSE9BBXllZo2G0Y5Fw1fbk0cmU2DOUH746u2gfWSA9QBiZdn9r
DdkZLhZHPyGcGjZyIJ+rigb1BsG5u0VbBmbeXqqggzJH5PJWU/zlDsH4P4rU81W3qlPnl//zSD3N
jOGgIktLsLf/C9ZL/hes9/8ArEfOC4EZE3mYZ+QkgxyB8Y4qt1JEjT1VJd27N86eu9r5byyL/4mz
l/RcGW1u1t+DghRTG0zECDwQYNTKTJ4Mrb4NNmTewUrI41pBY7LtKt12Y97MP0ti1vqhk9novxpA
h56JTnKdEXLCvoR+rTsNga4ha6g1Htfh5wyhbrsamfnow9TY0O6ybtNxFidP+tXZddzhI3EnUsbl
aPwc+7aORjDJmxKc7iYduak0Nwm1KLsXD+bc3nfictdNDaKjDZWp05Zis7q1hvmFEJwERRx6Nbl3
n3EFePfusx3yB8W3kagHA2ZG5Xl8Kkv0goWRsTOcZ+tzTeyPbjkpsyOPdtBbk/hT86wS5yFNnrvh
NLX9N5blkBRaEdb+8D6WTHkG5yGzmYL36UvVCi1oXBXhaDgviwjN2TxnS0WSiTh/91wXl1l7UnG2
qQc/HNBoaefeQyc5uBUzE26q7jzeDXbPHXj8Lm1YWMZ8y84Hc+p3YQLFokIMbcz04M1lYHH5HnpO
cJWEOaPtOG/mDDzIq3nxGXGDyU4V6pob6vb0nlbzr4beRCs9W85PgIqHeG0+mBecTHcNaB3lstg/
AJMsqEEqdyoHY6YDcskcqMy/G/vXwI7WTw/kTdDAa4YTjx1OslmvQAk9CJiX0n8puqcG8Hq+cn33
nwupOO986NMc9eoeihEctGvmw3vKf2beGOXFw+JngSUefcSfEkwASR2qkavce0OqIRqpufcpJGzC
ePHvcSZOn+I9l43dRl2Hjs5YfqDSvFaEdLoW0K6PKr1zAKsGAge57WC/SOTnDZF2mHXlXRzoFaee
4upA58QS9WRWgtFXfJVs4T9NVMZePGe6NL12dvBDP9t0UEcuoZ292RZ7zXKGYwtWa9ujYG1hz2RR
Rm43Ej0RxFYa0bS4qLVrfTE0P9nlmMaDDlq44XAetguyPUFFKOFSDnThRlXR/UyVV0dDv/i3w1Ia
aZMx3qVwZA+jUd7YKZ6HqtPPulkfCRB65Knh1EDr9C+kcJeaE7O4gwpZMYqL75up/wVx8p7dPiFQ
W3uRZTXzN0FUae+zpl5+jWZZoPPkifueQZQJXX9uQY74MYCIuOZ7tLjE+dyGDAIucLB8Acar4vlv
SEzBkZX0SSGKg6TON8gkfy+p8Ubfuk1OKqwmYOvgV+A5a5ud2zOzE3/wMjs4R1ZExaz2KSjO2ajC
1jezTHt/Y9IdPp7/SdJsslzxbFS8p3/QNOcxc90gJtQF/rqvUxGs6TAwyCIjtYXkabz1KXaKyrHk
nmD+vFOWbn71ItM3uTVrCt9GfhN/zeqwwj4INYrqN27B3crrlpvTQu9umBHPfhOiXJuow4eOhbob
aNOg5TCqekviKU6z5aGbgfNwpxnh1fp2FQiT/Bs5Dr52Tcnz6I1eep6FNMH6uIMMJ2/tI0PU9Svj
1rUP4ra7XTS4DO7ypuz5LUT7uE4OSelZmdZdF+t+mIEB2Jjz4h9FVsQPtVZk95A/1h0jPzjuic6t
lVz5XgjUUsZy1kH3hhmCqOlZH7XdupHya1LeqHlhKWP3sqRF+tp1C7zFbp63ZVbFWyOLWzvgLqTO
HcnjkwPNagyy9Hb3yzqdRBxgLga75FpnuFd2UZ2Kunghdq7vhlg3rmaim3zMAI/rutTeV1PGR9lx
CeII3l2ywmWk6qjpJDJkaYDH66fU1fwOlGzZTRBED4vBZDxwLW2F2E6U23aS5jzH+LA4YjZ7jR4d
zZjux6HKH52E/Iek6vtUebDLiN9AuzBgVnM9HN1ziV5Oir/Ryj3wXT8ye1Q2EHtZ1mLLFkxViYZZ
e8L1fuRqntzF7FunYbmx5zDhUCCOwkR+3fsojIkonz21MEGt7EJ+ep9jThjM39CrDmbn1vjt5z6q
1nVoIPEJPQLtaHxoyCaHeMhitOFVPGc0nxMmn+x8IyDgnb0qNoJVeYo5qcr2cY5BGlx/9uJq/oKd
u4c9FwxGt+xTXFbvOnYYZsSZdoA1mUVDMve71qnnA9KOyerRG28JRYVIWWVVv7qTqT9ZUjcOWqdg
RjRjdyyxT2x5G5cXYxzEY762LLmoXaQVZTfuOvaaS0podaNjjPui8L46AJBLPpvFTLcVK8FGDHhz
KtJ0TCAkmeRldBA8/X7PTuseujTnQmvmGirH4j0ua4/1ZnLXMFEqwzxgEwnBQ3RmOAASFZOoDVPD
mp/dWWYfuiVLbqXZvDF8UouKEMexTG6hYtd7N5L+MszlF6Sc+L1qPYe2bS7ek1GMEFpHY48hjbAp
HBEQDWu6yeah3PsKjVaaOkTFua32bqmGc+w3xoVyQouJaaptXAE2FctH8prikUThbeqjpwF4W5wp
PsM6c158oZl3SxazWUBvPTSDoz4tbGnnnNg5OgH4nCifANmIvnYfKIYwDwUR4l2twWXwjZnbXR1X
ydHUoA8EGTkcTEhluyEXLl5ykaVgH5R4AxbOmcQZPKjJSOc1uXVtckhWgPsJAQEZTKlU/bYOULqh
g0yE1DKmmYwBTg4M2M9sEUPYWy0aWJHVp3T0il8T3I8719XA4o+3Mp4a2WADgxO5pB5yFRIgst+d
MWt2mXT8h34dvXBudHnwBNd1P04J6pha9QWfDO46v3V8zvwex6EztCxrmkN4uhjoRMjQCF1U5g2w
tnTDtLollGykGxPu5p0ZO8OTAB590PtlCPQsq3Z5DvoOskntRMI29G9NU9a5NzqS6wPNoK6RmlHd
TuOm1soJmuJgcrBp2b2hGNKm1irWc0f98tvYv/Cy6s1clMkvAZt3V9KKfY9RoXkil5SyyyI8WNIX
1wJp2wgbnCKBU8JYseCKQpQ/e77MH2PZw5mFgnawqODYL/SDvIKlae4Eispx7iwsRFmNNj7rHvA0
lw1DuvaujBsrjIdby8LqSHDYCqJm6rXygVtyv0W47J/h9saBnqjkmse+SU1iDz1hEPnF9lymGV7T
PxPIqnZ4juKoa+BC2Bqb96aftHcLWtPPAsMhTXuYWbdTv9yKour5PXPT+GfpUsO+QZUuryPmuueJ
6so9nSDrfUsy8EfnlNllzLMDUov/RYp3xCs/xocGpN7ecpOyI54P4FQk47wEOWTSBEvrmhwpP+l+
DuNtx3IY72GpQBhqlVxeHJNBRtW2zSEreYEzyylpC5OOnEmxqVlNutVwMDHmaBmvwW+dnrANInVh
ZTsbam03ZiuLk2813ouLW+RgLAURZQuGTExB5Rf1ystRKS3f+U2F1FhMzbM5F9nvrK7Kp5oA3BmU
grOFtuX8ADO0XnvPFTuAkj3SnwvEEBNiqpmgHLivbHJEDhKyA36N40rW6xvofQvuw9I2eTLJPoLP
bVw5Pie7GtC9SbxfEaoTE+WfVnJzi83MLVPcle6wa/HAvOE8b+6mjrbuOs0H4oHzyCOMMBSshszS
ba+pjhSecMfkLKeueCta2N0DmMpmg9pmPOMQM5aASHTeB0VdZmcKYZKTGzfGHqqzf5qblXqP0bBR
w4bcYstIMR/fEQa5aauu1QDHXxv9za1z69Jp+rRDddFQgVrjd8FobAjd2yMcVviyCGBCObnXASty
mrc0trNOmE9DaSZHqrnNZ5aB6prNRrfrOzl9613b7ky4n/Se6QVkrbZz6oPUXP1pKtuFuEJy+9LU
7Ac/DU+524zm5Y6YrwC8DA2DI/SAy+wT6GCf71VSOW/aENc/GrPzDgK26ku8LNMTtp3CC3VjaTbJ
2nh7VkIXIA+68cEYO/G25L59FyfKOIJxyO7YFxVM7tTaFTcrWriqRCLHtgRjdJJsP0dhNTmRw1hE
hrKSB9i+/sHK5vJsiC65YLeD1FrNtAqMA6hKg6WiC8UonB/1ktWcZscCd2iWyt+QPxC/4rw8mbIe
n/1Wt7DhzvZdVTv2a8VTqwU3GOOhwIAVTGqeGmao8XpvGn27r1wtOeZJhWCcTuZTn+k6SBHLQO2y
wHrkkTDK9ZF7WvPu0e5wlBPM/HAmvvC9rk3zQIzaCxNYvUS39PR5Bq/F+SA3XDcUw6rvYbEoQNYu
6M+y82QSObpnzyE+BX/vNj71C4T7/NtU1JeQ82NvZ/hd8zKAm2LBMaiaaggK0kPKhdHy6JuRWbef
Sq3eLF5Tp9QLwWVurCq7qLSP77t1XY9AUfUflta3wCPm+OAOpX4a80mQQ3e8DVDV6dT09Ma72DX3
eFa76zI4EFGZBh9Ztpe9mEbc3mlcRSWXvFdhZg6/rAGND00lUjX8+Bbf42ZxJ54BJBfnIn2r/aYQ
qfnFbrk+Fm5TnTE+DPgEeMs5GUztQ1mK+BHUbH6o7WTCntCONF4ocuuMG+v8yMjDp9hx1NgkFYoK
Wx71534wZ8o5YZLKH+C+to8jGgzoIaHGz4wbD/1E2grCuUKvPRt5rX2zwcK91RSgJ5z749JtJivl
AKn38Ky4eJIgDsahbz5tGLc/10qvz+045vcErcf9ZA7iSy/7dozKeQX+m6V2+rayxb4J9BIOoNmU
3mGiaQ60GHRwrUSdY/qp5tdianF7GX0JPIMEqv69OqRRj1CDeiviUx21oKtN3Ee6C28ZsozzK8tT
QbB6jlG0zTyj5yhtIO+EwxSrtwEGHXgAmUMf57GyTrVvywtcAI+cOLyRqwuYwduwxRIk1DK+rv2g
e6fRVBJeU80/mPvm5lmDGvpgYWd7Z5SpQGg3xqDDIxld2jxmk3KItlnJH+Aff6alojp3HYByNCl/
CKlOMO84SDmPgL0hdVWlKFx+hltBuIm4r7IWX49ucsF0UyqwtIwEAz5bxz+An5vDFtjFp9Kc+Wly
23TLGdZhmBK3MWMUYAtfvj5P3F6dOY0mCJAwqzD07S10RG4EYNrkrpq68nc/+tr3qMOaiXBB9yda
A3iTxdCht7QVqKzA1YVdhOjEM4yEZgVTBhZYHmydvyywp7E9dqbZgtlzCNtHYA0MPUAaE8nBatZ1
twx6dZ0GV75O1SS342CBIKkbeC3K+KByTLurYAm+QqawGTh5IOB9X/JEr4MdddRiQVlRktTyyIji
VHKat4NY5em76RVzvSOiknDoNXV5Ev4i6MBCADkq6nF5lSMq0wBgF0eXLV5un3FKLL6nBgZOHxFo
N2OS4yRe8UEyOz4ZdZqdi9iqMALyOCwSgLXAKxMSTSkY4ifjhXRg9XOp+5Swj3L3edN0J3YoiWbT
64+sc+NuXYhVIF6MyyMvla+Pqqb4iTGecwd+D5gDCpBxzyu1+Q1t2HNGPIiQ8hJt2qxdyixw1Bfj
t5PnRrFLWMEZVVVyPsYQAQX9vGP5At+Vc87ALQLDvHPA85OB9oXVcxpGW51gBWn3ODjWNWqTKj6C
h5CvTqXHD+BM6p1bW8N3Abt0q7Qi3hdc7iSjoZxnMgfmZWwk9X8Kn2TpbzgWSUZIuUfh0ToOmKGT
FueckRJPcFYb379rxlzwaNBDhopXOW+0ybSJQxjjCcCmT+ZXCPddgDVmgCf6Hq8PpGI6nuhFCNol
lY+q9Vg2fA+ViPYyfeqDVSvls8ihCQcTxoj96jDODNN4Ul1QYJH6bdZJEQ4G6uhQ3iRdwd70QEfI
ZASThwEzWGKhkkhhQ8M99F/Uncly5EiWZX+oEIJJMWxtnmlG0jhtIKS7E/MMKKD4+j5gZndmdnW1
SC5apGvjESESPpEGhb777j23SdNpWVjWuC+jAu7mOE7mJ8St7Fx02ntN98vd8G1rI/lXABNO/Luy
iQ4F4xSXC0xV05bwf3SrKm44SSjap9EeHGztRrIrMT59j2Vq/oHr3dw5ay2abQeCBvBp+FaHuv/U
Kb0B68VimWw/Wth8y5xrX+YLKPEo51vGSj7Xk5Y9T0UKoH+yCNkbRKXgFo3qgQmfuzRcTVbsyRez
CAG+uMSImoQtD3TRpjeMrJ7FmS7Vtu6L7LkAhXp2ZQdKnjP5Grh+0gL1tq0tgC/USE2z5RZJhiS7
xkf6kpgDI41O7cG+El68IjuEKxDUEcIQ61eHz3CE94xA5QGAA/0IWh4kSCh5yZ0jzQ+JQYtnZMDn
4q+co5M2WF/5qfAsFw764yp0q/xqism9KBUPH7X0iGpnFnXGrTd4N1NP8xoffzjedBI1jyIO/SdT
s8crZgTnaxpU8y5nbjl3y3AXe131e+y9bk1yJ3tvpgi5QCq0maZvpnMjXbkaRTnsUU9wSXmBjULD
cf3S5mM2rmqPIujazIvrgLY+LqY+S18yuyQEJvkyabCuNi6JphU0wJ4QnIYwXUWOfWVkZZvZw2Xb
wcKuHNgMfn+YeJxuU9IQXw2ztj2IQAsv+PVYLlqW9QpJ3NiVaZcdKjxyO7zd3DeMtjrXHkULaRjU
zyqp3FPn5uSasGPqhwJYFbdfEmj4tAfFCeUQSMkryTPYFUcclh5HBxGKtacZ2UfUEDenQ8HfYjXK
7yjvKa2DNBPt6Q8ZLug46hQbZo0Ign/RK8hNuFpcIBH60qaFsihw/Gv4E2pnyDYh4I8df+fiMJRQ
FOdOyM2QAhdZjL0CWNKgl675/PovnC+SqzlWx2cqLrXHqjHCLfqt2PmDmcFP7XQdUa4Sy2oeYxB0
Qv73LhwvSD3Dzu+96RFPTLYmRmI8MWoMD7VKm0cDihl3DmWAH6WG48kEOvka+Yb37YxW8OLPfwq0
lD5b5kaRvvLCGpGZKjqIhEkjB/AO/xUjgzqMxdQfy6jUyDow6otCRHuaQ8p9nabUsyg+NpwScD57
EL+lzj0CO2Va7iX5EUCfg8Odg4RAsfFCQ900fzCgoCQlGoFSTyiYxB7JzLB04HVvnhnxUsFVNMJf
B/QSsc40p4+4J4CzgPtAt4+TjK9pruCRR94Yv3HdRaUU1biPscCIlWeW/JU76DOPQVVnHKf0deAz
wKvX0VmPDQOS3Dbqa9ZXnddfBbqls9AA0hy7KEm/S8OST0XRwM4yVfBQkzMRfF0yrH5dAvahdpw/
htfMikEgirsJoJBTi3PFRh3BVsHFbUGXDBItgoz9BLibrpYax8MqskTzQB2J8SlAj66NlE/xogCU
tLDdWDuZsH6WLsU1Sx4YCJE9zgac/6lLp3xhUfU9ZYkOIMsLjpSpMRVBOYOsQnFBdLVFrO1tkWoX
IDUfVZdLl3Y4ZAn+YpCmQx/YYUby5LEI4idTT8ylFCHAVfYQe5OL6loMUXps02y8x3Wkb2y83QQ8
Y2xv7jB+mUHWrHC1pq/0krDqwmcZvZHLI4PnZwRy0EDaJYwcpDGNctiNSzb3KI3C/opx6+9KICxH
n/sPwUpCqTjg1RNVRN2ORyFbJejZbJr0vv1O00yxTAvF01Qb014qPp0gCv11pQtvoydF/jAlhVrW
gMgWCiv/bDftsVcgf3ibrBHahvSLtm6ok6NQy0xXyLP4hsNY2xboW0+tJI/mdlN7jCOLqRbBkUoG
DPvm9xTZyUNOQvBhDKN4yQMHWYI2Hz52Sd886HllPRQ+nYZL6CTaXQaqBXtE7/Jbp0RwEFmGQP0f
HmIjTVmZYuM4CGNZz3L2KILsnZIM2oOM+QqNt157ADHVPjlYTJOlxyfrBe5YfcOFCCRak9yXf1xg
/5ab8P/sE/wXK+H2v1GY3DE8yxRzdv+/DpQ//8k+i/Cz+PyXJPk/fubfHYXGX4Q7HFJ3Dr+eiW32
fzkK3b9MS3iISSapQqx1BMf/4Sj0IXX4vm4YpqX/RND/p6NQ/OVZAkeh7XkeY8u/lyl3vf/kKRSC
uLeJsdD2YRCa/5udN07JDVgJdbzeJKw3sPLOtk/qlhe1P+q7LmnFdY6q7XoseaxRk0lbgxSlMKUc
BEPDz5xkJZq5sXn5n0KiTM/VPFDVthoT1KZ5zlLonN2m5SHVWNCxsF10AT2lJNLnMa3/28g2T2/u
OHn7eGBohh6PDEtSQnYXIj8MfYHKrV86W+cB+arhIAT4Gn7FPxOj6XhggCySDJTX+jiO2P23wNfx
LOmPbg7WalFyrepX2hTp1UHN8+kMf6U4YxjhVs9MxrsdCKDtSHztEyXl1T6unejSlT0SMK8v/bWo
s/gVfuHIHdENYMkZ8ZQ8D04qTyzX6x3c8uJZOVP+osddzs6e4Y0xi28xtnGs3KDFE1r+KHOYZ3MI
jubAyUTzFsQu68QCiUGkHRALWPRnySudKNGAa6kdn6hJJQ87u4PRA/B7gloq9Yj4/FQxag2zfGCn
Rc4XTXX+jrUp+gIkq3TPwBo8Uphb33qK79YERCVnV015Zj7Z3o0XSvmNl7H+bYD5Po8/igZgq37d
uZQh4pfCvqBTp+VPDSIIV/6Xqi0pg0+reGPPYokzyya1HgC0nqUUXxPag54m2jHyU1z4XhLunFmB
se0y2JuzKkMoQ/8APDYdgBNTADWrNywryg3fDyQdOas7VJLWuwb65L5JaFrm/Qu4sPbcTYC2uzdn
jaiyymDjCqtEqpw1JND4yEk+fXtbjJgv7KCcHOyeNbAgQExWtL5Aj6n7ik1YbQED8CsbsSrVRiqh
Jj9+0EKjurmJ2dTQ9BVh51rUB5Ol7otBRdin/aOHlT/amJE7bFKdTg5IrgQ+IBNq6LBoaWat1zuj
6+SVqWGuMrAK1Ar0+n3+NynuR5VLPPsCYNfa5UqXz4PW5Ueo7nzCMY5867O2N4QWMp/vFu4H4FXE
v37WAQkMVsvkRxyMQujmrl7kp3LWDiPG5hudUc6q/5EWp1llJNyF4Khm7ZE+OGRIum6srU5k4BUk
Z3LpHWNOjxbios8aJtaAas8MA3V5zIS2awnhkirrYGdRGiifPX80733uDjtnGBXserTSzKOHZEfX
RPeV/YipU0RFCNvBWWQVeOk2dAhHn5btzyKsqyHIBoSbH3AE55tYUqi+sH7EW1y09bamVPWcowbt
+NhGW8CtxUMEdP1ZzvJvMAvBPDNyp1pV2ouot8R5zvImK+9HP+5Drk7LXlF7wn18Stb1rDWHhdXN
/trkg7QrvMFIJ76w8gPZn20JHpBJeRauMyOFeuCCVj46s7LdF4M8ksvSj8aP8O39iODNrIfnU+NV
63xWyQFFai9u2uU3jznycdZ5ORi7vGqBw6vx20pwci8SgZq+FDSLbNJkyFEe0hFHcqcxMCxohs/3
gVamW8g3dTuLhTDVR3p4EnLFnDWR3xkUHxn5TU4xI6CnNOegGznPXWHDSQy6v/l5JVVV+H0Ns5wO
ddPJox9olkd56qiYpwngYR7VpvRIjNWgZkD0wxrDhrfPDK3ZwYhy30eziM/tFNJpOzRYRxde2/Tb
AFrRqVYBAHSd3Xa+Lel0wvSgqTdFQdy3dPTikRWKvhoc1463Xe9KeprnS+gQy4es6gjFWmDJjzIR
0sBM5OXfDVv4j7IWEMMNILoHqxf+yWu9biWKRuA2DcJoVQc9X6wy8lClHWDR5KOw56/xVKSHAAH6
2MZk3Se3rp4kmoSDN0U2/aJ2VQRxfAK+sCj7If+OppT66IiPzYstK/Pspar+IpJr3W0vF8OSbTRW
6jHxb7y9LXeXRUP1PnQswxmQpMoWLM4w0BiRiv7kHZkoaHiypAsCF9sx9AyY9uYAtp5gVWXWS97c
LIFLJ1dUk8D7TRdab3vHeBLBb2jySAoVbPzHtm5CZ9nkPT1BwABAr4ZQzl5HlYbYGPrxLWqL5M7O
wZgtrxIb5oikKLWa0z+Y2v2QoKgttLDW16GbjYSfugaqhqIrfaJf9RMXlfjisXL/xFzrd1rtlQ9J
Z+CSapreOvVwM/cN3vGV5xZVhoedaNKC7Lbzp1ZJB4pBREcP+0q8IziA7A52Ed2raipw9YWcY+jg
V5FQhi2/Ukx9K697D6r4llRs8oWXfXrNKocI3mQNyWPsm9ZclGlLjGk0ZJjd2H0NQZm+JJa8h9aY
a7yePEospsjBQRb0fvHKPv4+knvcNHFFWp+eur1tKnvHaiVCZmJAtvBbJcWbxN5zTwqZfbVD2p6F
MyV7X0XYdvqmveVczOVCwj8dl1YxElsVKG+kukcq7xSH3a4MMKkhqquzEDW2PlW683QAw+OcYm75
5ao4uBVAB+bwQBeia1nNqXWV/VxFsQErrE8+88R516vU4iAVHiXfMPUeaX0Ibnlvpi8i1LUdBqbo
YJmFuTDbsT1UEiCiUyiB1b+XFP8GU3DjuuDRSlOkJ0m9EzeCJuatK23vC5mzOXElxFAkSKhRv5I4
7kJzHG79ZdHZ7+iz2No72/sUumMPC9yV8btm5N2Zvisy8mEv2bsUSbYK7aS/dLbhvUNOH1gB9or9
qOEAa2VdZu+xJDHgT40xHHwXJPlCL22d9J6RbRjHzU1DSdIJNEdP/FvziwMiknoBC062KRm65w7Z
65F1s7e3RDD9BmZK3i+QtXEKc8G/hqXV3J2SsASVNnlx9jPHPtR9Td/5NJV4/GLx4RcZSxE6Gjfg
h+2NZ3TAcIPYxwueWc2NPsLoBnqHDAC2x7WXp+Gb7egt23SdTvYwLE+ZMLQvHGywiPS26IfH1K/I
Nbh0dlLBgbvALoo3o/SaNzPupiXvkH4P1Dv6rRl+fmgnHctDaFMhRzS4+aVBOo5WNoGPTSKJtNJK
ywFZcqZT3BeuYdM65ySxYr52pvcQxQm2y5iWYYMIwH1eU15Agss9X2mD2Kev7TpXdefc19GugRHP
TsKGEdZwH4n1UFBlFzonDFujLzoR6XYUDaRhz+HdZiVtf1MV5YoLU6+NM3k8bVFgGv3wTYgUbuc4
PJLKh9RDda2/nMa8+HI6z7hS1EO9cmHSaURNG2TylLL1Rcib+zixhJpV7J4QQZulDNwN1fLMDvcp
9fpbag712awnc5nMVixiJ9OLZnbVlvo9H3qsZAWHw3Gdp328Y8EdboB7zJjQecdnld0eGEL3Xuul
/JykAdZSTeNDUGnIRE7p8npp82kFxc5acxXxt9RN2ER8JL/TlFWnYvLMD/BBwb3Jx5ZNL5eF3tLQ
P+OIrHIwAnLf+pMYmwVQ6fFE/yHftjpGb3NdIz20ZDkf1Vh6GzRP75cOHp4NRcs7WJHU+PAdWNlQ
OTzg7kA91pUP+wZnTvYGJ1U9mJZlUGChe+/O3Iu4EATOryxPxDfZ4vI17kGv2CMV5lPQ6b9GDaxD
JVuOCj/3m89QscbJ0I1uVDnwGwb5eIIsMXJrqptnipvLT/aF41qijGPD7OyrzpInX+i6AWFaoUrd
s3oEkdKiBHKygePVTJ2RIuOd++iQB9m7rflNCt4/hHlHa25KZ+R+SCWQUN67L02McabR2z5axeQJ
N1rnWvdMBJVcRxqyKhbN8BlqXfwY2bQZku72slmFH2AS5WZ7Td2uQvUT7CWtsFSAaMwYKlNey8ew
xAjI9kCfjlnghNuuCsRjPxTBF+3ACDK5Re2PNsZr6EPeyQyNcAm5pb07uobnM4+0pZbr8t6MhQZF
xAkDJhrAShiUzIUagnyPP41zNpHNWwOR4omOVPvWm4O7qaaEdsTGFkgvRn+ZUUZoiV27ATczXczw
D5MRu8W00sOTDAaqFudVNngFlRbXCP2UYFeaiSssHTwlxHqIZoKrfUJSoQpRh6D/ZqeSd6WJfwjw
FYUzr70AnT/7bD1A2RW5sdJjgKxhzzMxyPQ20UhwpSfPvbepl+InCuJdmTsQyKqp2g50a14TLsIn
wzM+Bt+1V4ass6OoYaovEgjb9cJUjVxawTScDZ5iKnOT6EF3LdYyEYtZLhmp8z5RmLkUrU4Xo+4E
l2A0nU3OCYGVuRbuuPFyrz9SniayFVO6FrPwdPP5k8rH0KVGA6zqvGQsdQyJCzpu6VeeEslqPpPe
h/GzmxyryhUopqws23l5Wc1rTDenwdvBzfX+/0Q8+i/Tqv8fRlEtol3/N+GIU+mz+WfR6G8/4e96
kfeXxdqcLi+fjOc/60We9Rd7aheKILKRJQzxjwSq6f4lTN3zPc/woBK6JnjNv+tFpv0XP2NmEOoo
9S7D6r8TQTXFfwp88vt4FlZKWzCx8GvOgtI/5b9rWh7bgkd7O7Y3bxoGPnFUI8wd7qtJ9xeiLvsT
WIW9QUvskqmhpQeAskfFVb8Y3Cu7yPSg0yEmHQWjG3QfRUKz85rcBnp8XoKbGoKl9AaD1wdLibJx
mn0N8jthi3DMoaIczZyzKwuNc3aPd9Jiy1sBcOVyGu1Ki1or0zCzY5bZGw3ld18O6oG97EB9g5ou
imlqcJI/FTShe5Wbv02SAF04Lzqc6U9GwPdIi7N7VBWoMT0e91nv7wrWpLuCqTcVYbwjtolQgyk+
Zv+woCR9ZRl+iuhaoYdgQOtS/dJrHVGCKRdXK+RlHtSv9DwIVkTuYtKTTekB8vLRKopQgXQwmzXK
e4GwscsDM196DRd0WxWvdRAy9l2MqNevbKNLzrfGWIdD/kBzRbYE/aM2qTNm3O0sVl56cvbZ3m0R
EsydTty3yfxtodM2Ta2SxNQ11EefltdsxMyrYgmBHfOkwwV1HVTxuIyiLtmigsuf6ODaHFhBOfC4
0UyQxjLDg+5Od9VqVJj4M5cQRuVW3VKYSOaG1RPJi/U/Q+dUW88bWwpZUrzQBfsGy3ObtXRje6tp
8NzhOYlt3sY1Bu3kSiJP4iMsDKo/cVqyEj6JwN+USAFXW+l03tnmrzz23bXT2Tsqh7XdME4G/bDG
FlhGt64DBVHasupDpdP50bD7PWMAVMsC18Yya5RaV2n1Bj+j31hKexpntYEAarDyMy7PXJUMyPh2
soNG5S/ciZxgyxx20crst1nS1yNCcBJCtN+8BtWpTgAoBu0mqoz6RL1au5BuKU/DyJ08mZFnWDW2
GRUYpDXNTUcfyy7QsxVFT4wr9NsRW4XXR5VstO9IWSwYm7+cdOTPEPo46KdyOI6EQFPwUpsqoAc0
amzc5ZMtVk6An53aFSZOZtdVz/uf0Th4cBoSU1AW5gTDNJ6GyAADPCKa6G59JLJikGMe7HVtsVtX
odUfIlNXa9MNTxTspJt80FiNmvi2Jq4vSySJAr+/6jd1Eoc4SlqDEE5EjfM4Xajc9XYsHRiuM3p6
guBchJbNs80Cqciz6RQV3kNdWLD4e3A4TA4nqElfoaIBTwLn2FROkp8NjCIgayEJh8DsAu5D5LAg
zJfGqu1I4QDHbX4rmiEAryy6MVLfyEE7UNlIcYoACqWG/RHnQ32hCvN3ASp/G6EQP7L3fy28L3xK
C1dz/LNJAzOUrUYw2vbdLmZRucptcixkw7StVM7LhACycWLqjbw0/wzbRlxQcFqsW8mR+PO5jLt4
GZNQ2aM5PjoO3lobL3ipMFBXjBqSRtBQmKeqoeCVbRA+rYRzj8/uaBMDq+hQUoSEGiI9DZ51V6uH
ta5hxJZFe0oES8RKRTsnPtRdVG3yrDEI5mIpTgIBOMptzqNFhMtK3P5QtM9VLcJHPQ51Hpg0WDtT
uAb16NMaqFdrhn9iB7llbpM6YaWbx9u+ZU1s+rQissvE4yJgo9qxg7MoI8tdvwJRVKesLZ91nDhb
KWrG3DK49jY3zF4m6d7ychBiunGg13Y4ymB6EKMNoKdmbAbf9pngmnimnDor8L+Y8FeHopIrRLXn
nqbmtZwmB9dZlZJuzq0FfBJOrdb/JZRQ2M6znO8BX4IoreQxx8nhlTcTDVf4+UtbivS5E7/pqFZA
itzmQDg/3fip/5b2IgTamn1J33HXIpizJJz869Jo+V7ODZaUVTgLPWrg8lEN2qKtmCsrPcHbk8/c
n/tjZZAktxhMPyZLfylHxGCLvoejjbS2SRqi8YVr/ErIJfKhqfOjJ3UcgFJQNAvrqe2DT6571dWn
FBrfZ7jq9e6OEULt/Ba3bEiZ5bahWXFNlGY5DkW4Qs/+paL8OWFPO7FChPblwU3ptpkvdvilPzS4
XjvmiqWShXuKm0uP4HSIiWAt8IrwtnGqch0XDAG5jlc1TvAn1NWynqppB3gMts6y84jN9FK3dzZ5
cGbP2Fx6ictm16a4wB5Qkl3e1msncyhrrR3/8vNDz0S4pUBsWvjEy3Z4ZrNNO+KRrhWYPTtTjLpQ
dXBKRjgqA6WtjDzJMVAhDkm6ennN6YemFOBJQR/yvZIBXANDraaxa5ZlTz1ZFeo78IGvNcV6xyBK
33Pqe9eFt7WHId2SoMoXuMS308TFInxNe805A8o9RBrMhVELuSlUjrF0cOiQlU/gMLT0hDZCIaDl
AONE+475TVty/E9r1B2KJ/iybAhnvOBtgbYtyTpWHug+d+BLql+VlVY7YMsU8DXAaLWR8FyhGUdu
vh7uLuatgt36XGb0PMozoK7WEAXiso3gkGFMxKDiX4KS3U2n9oXv2as286y3yZEvQRIv6NQOjlrl
ozql+pleIv0cZFfsSM6eJEH4EPfdrYiQl35+wI10I2+EXUjK6IBOuS9HmC9uaqdLCK+7yedIBTUV
d8EuaaqYDTIzzKIzy3TpkpG/stDoeQKafaq17zgx3wskHbKN+XD++QGK55JKAQp4M3+mpa51Hc+a
NclL2uQub634iMr6Zua4t+iXfxzM/LGxUZ8aZF1hetSLpOmTTlhQaUedqhdKdp2tjZK3wYaI6GRY
+7Bi5kYYOkQGFOJYxG/q1fcPlfHiunD/Unt4qnS8PvA0yGYqyipB4uBjqD68gIqZ8GniTZcjOK6C
JIx2wiHjlgTWy6jGYR3zJxz05qPHzjLyNmCBiB4NwlvD+zjs8RWvwIutccuh3o5UDOMCdwPrbqnm
zj4Q2r7dceVM3ScZjQxk4XOLuLfqy/C11oEnNM4cJCCyUgiin9Zdi3HUpDd1dhWbkaaOL4rcwmiI
8YvXuLMY6AV8sjVMYGFiiWNUt9RxqWCVD70F6pm2QE7BdpMO1sAmwNYOLPsJ7RIguMP5lduonmgf
zbONqayaAjg/vpQpJ6WFaR4vn/PFfnTVxB35EWU9FlFF43MOzpQadCMA9sbmD1iZqleVXlzIDWzM
jsE/TQ5Ra3gr4gxEiwL08q7IbnDOKW4zT8pNvsYiRg4vo3VZCqokw5yXTW/u5yAaCwsyl0m5LIgE
ngcr+Uzo5KLk8+iL/GVy7bPZOpjTZqA1Dw55S/Zb9BUR7iXIXASZv+S9Om1wdkg+FeCgmKD3JBnJ
ZOeqX3KcXjD0g8RI+LYn41HT+Zsn3KVHeiLYhoCW0PWhW2LjVwek9bNTTf0JEmx/skpuZIbp383m
Tzia2Z6j5Oi1FCpWckmjxXiLzErdMBVPqyJozHXmxAPtuGHziFNoCQVC/Gma5h4+9r1ZnfJBr64/
P9R+9pEl8qrhs7s0TsRioadJzGZRcYsj+ruqoe02CEQC4vd7E03mr8hLMLcYdfAAdRpeWY3ttYzP
vHXLY+LAmDFNboRh5SWn1LAm5gMv2xL2oERmLMqdRQLv1lCBfKwSeedZHR/0ygy2qGnJ0ugwbZIf
V2ysNA1EBt+OFjDLNRnmvYTDTubnPwusoleqZ6sNLr3qwIGSNy4EEmAjdcDXIOR8WI5peDccOz/h
/wJ8Qpkx+5KPmDJ32Gecy+RrOdUae0kN07SxGtyFGp3xmHXOY96965JYa6zjtO3Ychfkg42GZBwr
khU1puFG4QffkBBrzvkUbQYMk0vHROjAV/EIk+OjGUTK4+0vkeXfyqkNOWnp4you9D7v8yjLVvjh
+p1TxrRmueN4SBv7scx9CryZxDDPGd1az8Kawx1YqqUtqxEGeNTw+yPdMcu0L2lI4rSltOygYrrF
KFSnldLNnzNY2EcD367eVw841r21SVzwOBCpCXnIid1eBScDm5rgzEWOtjhcnSsrHx64s3yx9q6P
TFzWoo1ITSVkS1qfdMFQ5vDiVLhuU8w39AfuvCR4h9mu4PAoblps8whW5VtFQSd7TuAtgQaqN+LK
GQNEWQhN/Lb8tj9n+OxWgJW2fmRguQwyLoTjt20Vr/QBveG8XqOlqxdlQG8Rw0k0xYesNUrqTES4
MWZrFFocWuphlJtkaJGiYB4t9ay1jh6vRMcpzpLOr22T/zbFnm/2mcueYG0/vcomoIqtfUDtwVo1
ZY/VYJ2oxKCGOlP3kY5kllv23E5SzPjQ6UEy+rAJsH/pbc3npZZvNd3HtcYMoGJvy98Lj0AktJU9
eb9iEZG+lZjO8VMNO0g0MBcseeLDbS1U/AJTiMyutRdpmB9kOH6z2GErb4XUyps+HMnuFBPnw54G
AJBXk7nN3I4whtve2qri2NNmBisl9qE7PdrM3AaLTkKQMzbKbk/MV/Q4c2i5plh2stzKAqRBnJoV
YMo/YgYAQ2Rkv40bYenSrH7uGrTuUK+6lZp8tXLxpOLjWBp8PhemBkCA1/JpgLy/TIbgDZGFNzos
WtN3X4UR84DClExEvLZV9GUF4T5RRrGLRQhkIRLwuXnziCaFiyxOteuWL4yaM2lYECXsI7ELTOls
bJmetTCiJNjqnk0r8Y64wXFb8xXk123fi6TAOExL9fzYPsehYezcAPYr5Pa1VQ7kf5y+XCN+o6YA
/FemS3KwPpWDdhv0PmCQgafQ0cmwKvyZOe3y/tBDW98Tmlj5hFxPMQvecLJWdCPkS+XssApxbqWy
3GCB0bahbb353SYinHMgyv8OCmI4WHaorcrWs3mXq24ZhDYadkuoKo5wt8vuSiX6KulFvKotbh/Y
HzC2snDna1x2m8IKQCU4dA5EkDloL4CtF4XSXg99QhnKJe4jfU2+asCNGjPKdgKxxThQ6kAHKgow
iIT2PYbbvA1NbVhSxxfzx2zCi0RG9WwsqrqoQYYW00M98r6WNIsyXdg7yFLcYPKoOsosv3igx+Z/
RskQv9u8cokIhSG7ByKfOPdhPq3DOybtg9/mDi/tp0qYLJhrXlDKxQCfBnOXGj1jQaTRQllMhDDo
l1y3CQtML3w0vkqxEoNd7SjlCLc4M9NNF3Koy3z8zmrjj4WDfxkhaSztPvEOQ/irTqN+n3j6Z6Tr
F6r56q3oCp1wXIkbC9SGOTENZjBFNsZIQCJr7ZUbx9a1MLyLzUSO46rh/+4yNBus3YLy5k3QZxF+
zGxuTBLezkHtps9uxcNcsK4fv1sh5J18mrux4nQvQpGuqgq7QF8m16jn21VG6CihzUEc0at51Oys
XsaUjW5l7Hx2dmOhWkPF5vO+9eFfcByEK678NJOM7w3bWrrmxAVkFm5UR640XfKMYPvnuxwtjB4I
eQCQQHkk1FoMmbL0XptIPY4u5I44ltsyO+WNCYPZQgxgeAjIkudc+Ple2CTiV2U0y9+OvjZKuPVe
2mxi0d2Lhl5jPwnfiVRSN2fvgS7jZae/lgvNU5u187jD3ojhrqU8INMH5KNIrjtQLiAPIj4sE65N
rKeLqtSMpduGTEnYKzdR6HIFSNR14rMUzWEUZ37RK3Y+lOFuhzH4GDhKiA4UDyVr0KPR4XRh0Ei5
P5GTlW2w4dr4QmzH3cLTfirB3qwaPTQZT65yBvvSlUB9PM4C1u7XCT7kGV8F79VQPmevdvQSEII5
9czEaR3yCKLU7v122mDxwcBNG2I4YpoIeB+TMIw+wERQPDVaqzGgtlqW9m+7DT6ikiJS6tQXZUju
wa9mM4i3EsRCEhZ80EoSuQTuV+Jbe+ryNOGpBO42lS8Mc3+MkK9SCmZn2QSSpB/vxTQffjc1s6dW
X5xAUrwO53xbGXR6xLwgWD8Tx/FtgqtTe/C1bI9LPkYE6B9CJpAFjQbwen3NPhZjdhxa/MdGOLAV
KRLqoTBMbQ0H6gouNbAUDq3eQ4czWtfliWM03+ejtkbJBJjgZgF5QQSowtSOFp2fa9qwaDSU2c6P
8SJ0HelkNizUx6DRca82Ucd4yPt0X7PNIirNrhF8d2rxuf0aTCpaXC/edCTv2eX6olzWZezsR61v
Dx3cAyuX858jrOBUmDEefW0TjKSOo6w7EXS7xEGrIY8qWqWnd3ij74EHC87sKXHNx/CCgX49htVN
K81g54r+t4vFYKMiuceCgQlZ+6A/QO602TyjyGgudHmGDFpuMvs80D1+oE8B8zyr72G8j5p9D7L8
kdJ0hAmXZlRCSOkSC5Cfh9scBMkSodMGzu6d8ZtQFNSY+nLIqPGdqvHSAzpYF82RzGh9tPzsyj7u
YW5+XyuLCpeOMw2XBhO/hhcltzp/7VV5vzXaodrWI1fMzo/kyrVmzbbnz+6/urQqrFOwiCtKOU+W
4b4TXl51jf8uY/bpaV9S2E6M35yMU8PgKNrB3Zodds6AzFLV1Y913ZnoTQFlPLn1ZJqB9hhz3EKW
G95Cn2nO5sSVyKd0oN1D3KwLzE6cyygHoTF8BBbHU2Uvx8Z7c3RJwNU0n9iH3RrNvGmifCgI/HIl
6Oev/anJratWi3bnB8lO5ynwSVi4zv9g70x2JEfObP0qF9qzQBrnhTYcfJ5ijowNEZED59E4P31/
XqVWl3RvN1qbBi7QCyWUSoVHhDtpNDv/Od9RX2YO33COohOfI8mDWAZEBoM8x0afW09WjeRR5NPj
SPMFiQQDB1r/aLJjZyeEFpdONs8RABCQdVAyXeJPrhJy0qRZkwdbuDbl9Lbwjz7ObhJ+VHWcqTN2
MXo+NhKiQCmce+/neNCEjS3WZj3JjVQ5W2NxqgrK9sYJm8ZQG+aJLLoSOoLhpW5FAdqC2JnJcMN3
e8ONK4NMykuzniH0x9UAcqdYIpAHzjlTs+FA7gMRBqf8nFLuGuvfbZiBJ3SlbWm02X7Qi4NWde3W
wVbhNQ0jAgJ5idvuDFkTLlDYI07Oa5FiMumi6OpIqz/VmBaMuDTQo3gKY0+F6C/TDT0EPkEYgfCM
Ajgw2qeuRZ3CpFQvsWYG01DdNGqXfI2NiMyKlwHO+K5XkWYXixwILkzcKe0zc6HRs3KSl8UoRjjn
4JrwYdhJpXqy5K4rMmEHaTG9l/qhm/I9XeaogkvK9H+y9hQ0eHmJv0ogJ2Gso1JAw7Zv94Y3iv5a
dfGK0tU2hJKK2GeE76BBqvZwbgaD71ugTfHrste0Zb9FtfAY3e2cYfpWu+tynNhLu2pTPTg9t5+E
KtamRJPn0Zcmw/iUvnIKoIB4KsYD7rxg6BlIzDKiLZpyWwwvDIumgv2nAxk+BKFkEHYFsCxza9dJ
gy1W2YelpqXezLemPYYBh7TClaUfC3WMDW52OV4lcE1MEXbUCweMG/INXpTnTMgfKQe3k9Nlm1JZ
9o4UZSjZxYR6N23YmkNzKYF7F8t3m7Vx4diwDMp+Tiha0ghN/055aMZ8M6fg0NU64+wzIkCTF0l5
FjZZIk/l8IaB6AvPIajPfDVwVdXxlgTXL42CYW5Mg56TlvhC5uiYMChxPS9z+dhgN3+FuURmdVAD
JJP6IqRO5qHOujA1VXfL8I1tDGrYU1Y1gSQX1SBw7qFVZsyuLZoDpYbRlPX5Xk0fdJhj47R3b+xb
z3O/fKOOdovZ6m3MOyvUqvKQLGnuO2ZGe2XvsrOprlRCfFdqPmUFA3xlZ2/sJb2RS4eIap3spswN
05LNNQ87FLXWL2D3BrmDTw6E6v0k7WWyfRY2g86MQvRdqijvXFauc1Ura2KBYwY47bqz9pqXEXo5
OxO3a30q1ibANfUF8ZyrEcSUFNWJeJsdJNbTgDnBE3N6xbmOGdQZUICriY2H+TBI64PMbzAQm5k5
93JkrvYUlXM8arlMVQUc3gCKGnsaHmfqqKT9c1LFgfHVhDmUUwmStJs6X06bUTbLBTMqxhc0qc92
Vh6E039MOgrBgPDkkTmcgmk6rcuYXDT3sVBb/VQYPIgJ7n8YjjikGiXLyDdBdz8KN4ZtPOdQWGke
rbxY7w6OqNpdrndJ0DDVfLSa6CEd+Z2YnZiXLoc/lDC4c/L1RWc3tGvi+9s4V+SJ6Gc9GhwjPIEd
0tOXXnlUkmqTFyypbOXA+WE9s2W9LSp9Oi9VMp9//28opPN56PoPpc/j3X/8YyxGEbiTdHxkK/ui
3g9GBXuH0VjpoTbMQ5bW5TYadPavcx8/dMmYbO6WKCAXq76tCM+Sczr2nOI2FLtanibJ0tY1hyPp
qMNjPMvxMYrincjAMHfx85Ta/bkCtU+p+wYLRoaducrVHS5iC2vk+JbV2iHuHI6CepFdXaqbQ8Ve
HX+dhEB84u6ccVAxRs7E1p0m5r8jiickPdJn952HHJOdUUqqvo0puTqCDKoirrPM4hN2oHNft+Ja
2uqpIbZ50mPzq18ndzOow8aeptCmJmIL92lDliIJBAPlaqWeHc4sLRYFy7w2hm7BvYBaHiLUnOua
3roa26bZo/V3Ogvk2GxQN6r96GYwrabSuiXx+pJhSbrUQHIfZMwKyrTHGGfxZJXMsfgQEDGYF/FR
9F/MBPdKda8bKj6ywqDyA26tN5gUe+NNDGWZCJylBG3zhU1cXgxPUubvClMaZ80L3hnU6CxbvreS
nbvZlC9LG5pEyyBH4aidJ7ykqRJvRdRH+6xRDxnlMHWjqyHeaT9zu2Rr1gNSrLD32gAkqwK5vUU7
SCnzuSQTD5HsFdAGhge9HjajOj5QkQYWrhltdo2VL/ujqUtUqxGycTM/N42ub7XYwDwKHMVxh5dM
GyYiysa4Y6SKOYLGB6Ys1Xrr4FsjkFwMazKpnlqybaYO78mUP7b4gLdM2c7UtWS7wSD8vDQTm+pi
PESfWKaiTQm6yVv6tSJYnsIkcvVnW8cr3Yzw1bKneCKBwnJ7JzfhBRp7nQT7NGyMxXkm2feUmzSN
EwUeGJkwz4S8/JA6vOfK1DA1EHkeGIVenCirYaIwKBSFrKbpgw1nMJGe2KdG19m2cTGhH23KmCGw
0gSKrD/HpC0eK06eo628jeVS7cZVvc6lytzaWjhAkp9A4DI5GRUXwMjsMYuZPB9Mv9xWXpn+c3hr
XFpCiAy1BajBsoLC0LKqIaapKaCjzNw2HPs9i6LEwFhqytiQSMqZT81Jh5sWZ5AS4up76g5MX1HP
Fmf1ZYIUmuKoQ+/hxJHGhdxoKbaKsQxNYuCYv/VpixuQ8kpNy8LmbgKLkI08UcLd5pivBbaLutsn
CalV/BPqbIV2rsnT739IgHXbvKzQrLqk9OqUSVfdQkUfs/GAoX/P9l+iw3K8LXTGyW78QdQqo46i
pTqj6M6W/Mihan/FdnRgHHxp5870p2p4x0BwL2M0NoMLgYaEADSj/KvXlNUrOOyHhZsbG5nmw3ka
v6UxKkjvLleGYBs17prQkOXAXkaAresmVA95oPjFhKfMYN/J+3tnvedwUgYGdl7G3n2axuiXvVjb
DFXac/XcIktCo01qf8kW9qRVqHIDI5TDlyUJXEVrO1BAge4JmoYpARBPS1EaIuwjNz8UddmzDdOT
s4aQHaSxwD9Pk5Zau1wj2fq4VnSRwHDeqKCTwjrD19MCgAPlahHYMjgOtjV/XbqBlRLVOJ/ZKJC1
4XBYtSJkGUYRMtEEZiZcuVF/qIb6bSDXicWm/e7W7sNqzAqyQf80JUTl5yF+UxoT+wZIed5W6pyi
H7y1UE5zxYEPCYoVSK1ngLZ5StXJQBs0VJ//Ce20y3huIcrsVe2VDBd+XG39YXcuJDlrytmgmRfZ
FU+5ZaPUD7W/FNRcIdB7CrtpP5/1W1YVwC7t91W8a0b6Rc6b37KhQBjyHKpP517sjPEBYwEi6ZKu
w06eAWAbnjHWJY78kplo9+YwDnFTlLFrkkzvwBpbv04BtiU6JvWV9Nji/hw4znnUsV/bNHnN7Q8H
XD36oPUxVvSOpSm8SUPZsEqumLtJHFlWCLhku2BxmQ1xquB9tWu3zZfpjJ/9jU5Q1+tAy3mF2cGn
WvmrOcUGEkp0jPvVDJRi+qjRabxaXvGv41XoMBhU9ATo5A6YBmAmEuV6MdMcBZ2Xl9IAuUF4Ve26
c3wP6TSIqJwQdnktA8lQ1oeFdaDBaycIo3ijooep075a7ovVmCTAsUMJxKxx5cmtpsEE+LZIku1g
q8LXVdu6g7f2VSyPpW2+FatzpOrdQ9/3K3Ugh6Uc03Z9rCeHpphDRMLIwyFcorXZTTAo3TfynG9R
npbMpBySaXoLqhHbjK3GH6lGO6G7tbT6jg8MCKtT/qy0xzlnwswkLFuXcFL7/RIR1jAcAoz25Ff0
fjKClhd3PhWFJcNVRRQdHeU5U7GZ1fNdXFky/o+zu4eMjgcXQro+MIibzyk+EiZvYCs1/XsvHouy
PPdac4IFxgby6vD6CcWhWoHTnMBcmEOkwFxzEfiEkqXcF3YKPnKF5g6ra1sPGrM/dE834zs7RYQh
6e63SZQI30axt1MtJzJVfGvc6NToNLUuAbtef0Df5JHCba0z4PYcYb6usiK/+Kmrke67BIr8SCcy
NQIPEbZ6Lu7zzFr2TLQ4YUsKcxdb3UkAnAxBjb07WJscMJSnVhEdS+N1zNrbZCcvqjBQjxnMGJMS
yKZ8EFSxsazj84Vd2VfzA2mX/O5x6TyudAZF0FG6Pt7nHbsG5Z7zoECZIP+1GTBY49PDjj9ml34l
Vr4OtD8UxtzB7Iw+ZkN2R8vWj8xdqueBn2a70EgbrL0WDpozHGaT3dNMV+9equkjSz6ToM56rWpn
Pej0VmQpRRjUOHyVeio2aW+8sES0B7CSnI2grdpk0/hMivOK9cPnMXWfWk6x+jww2jDmmANWysm/
3DVMgnl3WzRZozquGhPKYd7EJRtSin6/OlgFHLtWLSibtmK/EkAlgJwDKSMaq40qKkHfIW2EUu5n
6w2AZrzTaaQ9UHiG7gjWi+hU+yItmKLNqOUvfaJ+AC0RfiuxzDnqiBnBlulO1Z3nOm4DcDopjMqe
az4n5YSVWCEjqwlfgIcgchgBtXK7izH/rEvNeNLwWGMPWMGjMLzSZssKZpdsouMg5ZrYJ7NVPff9
nF5chhtUKD8W870rLRXMM3GxDfmESaG+Ynnqt3xY4suhdtOnweHmxlRGkybGs9ZdwYpYR1ITqdqh
LsgM2atNN7XgDK41VYu9cOTw2C/dkdTqhK38VDCQQFpMoUjHGw7GCim84ZlRtXIbMiBXdTft1Gm1
cOulXmdm2g1P/77VeVdgFXw1ecESs4pdK9f+DGQUtloGvad/ArQyHLuYw2HDyD3L53KHzwebI2Ek
xIdG20BmLujvy9gYWKBHkFnViU22UUknrGzuO7KG8pCNxoTGpuIKMGi6ZlhHofyvrCwPsAnJCS7p
15w43wne7WtUL0a89ZOpjlsDaq4xTrlXpvDqSEae26TfNK7Y4I3gzBRjfFG1/cQDiaH1S2chIxG0
uJ/7OxK01nFU169EsV7HFUNbIZDAHxUTXwEuAfMyJwirC9MOOx0oq3BBDFdGHOhJvB/at0nHwJfb
0Gcj236Eu7793Z06p4bqMaTVQ1I0n22m7Q1NnuO+rPb1uJRB4YifolnNsG7sIrS0lOlFOSb7MR/9
hWj3ye57FpF7AnEG0AjvD7Btj61HME8wbS48nQV1Cy6j4GDV/VryhhNpUh7UXseAl5l4gtqdkg7F
1jJNMLBqN9Pm8dUUi70jgFt5VkIOSOJneDEzbjhtKP2eOsb3eBzf4CKFMwTmRztLw7pw0y1DXLbe
ZoTyoWWM+NlY17bu3GRV2z7Bg2Zf23yezAuKXKxP+NM4Q1rND5id9U4ZGl+B/r0pex6hmZ7v/2dt
9f/fkhtUTQjboIXoPwc3BD+LJP2z/177+xf94cG3bZz27t1h71h48X932v+9BYo8J4VOdOMI3REO
NIeqppr3r38Rzm+OQw2Sizx4L44S4BwkguYf/4TswlepFs55XlH8Sx58FTf/P1awod4K1zCo8oWw
7jr/1LlE7rEp+fkIQeXy6FIdf8vcz0lNc6q3o+ZszC+l2T3JlqTjStqE5xAGTRKVQLn1QoYs/c/j
3FUBviZl0ymwRThgTpeK/j4vgou0xcJ2WwyMh+Y0yJcpyiDz2vJFS7tnh+Qht2t8k5mJzSaXvqsM
j6Lr2E2g62jOHAwzFLOKGUwB7q6PCpq6qxO+Eyb5uohg2ceVZ9fXUl+Xh2RFR+bImbWje72DEAOt
neyLcxc7NcPrCokOLO+SwKIHCmP7NuvzoDIkkThpfkGgkxeuh5ee7eqXFMc+aYNWk2+TXbRby2Bj
uMbzJg1FhvF1iebLHOOQTOQ3khfGSbDjydM2BE0V5nUxHiudQZkzvHFUxA+sk4FiX7mEYMjNpAgT
0X2vXJ6liUtt+6gHld3WV6f8llnW+9CA74fjXnt7nRRSyHkrajVg+k1/UitsTjhs+Q0SfQMC/t3O
n4Ez7ueGSPpsxZ/CnhLUdbH4LsOI9otR7urXSjfcyZnDYcRo45FLplgxzuggLV3a4jjqyInNacxJ
CQjoNY1yYKg8itPZgR6gJPqRxFRYmjOWxg410hgYzmMzszbSuUIG749jOT31yXqEHuReHQvCl8bp
+Dgz5PHbNGIDEg+HQhiGlw2COh110TeOvlS47XkURxUYDge7Go72PD9l6gwy15UX5l0rvc+u4y31
3Gy1XhVIqAUT/VTcuziS9gDB+hbDFFRT89niSBUSIJGb2L26zBZjzCDnxJnUs0g4ONN1sbeZw741
yXoQemcdlsZaArS6HiRP+jZrDObz+AG7VPTmTnwadGEl7JmeW+iUfCLdAbGMesAOPDB3ljz29I7g
TsGafXd5DyumjW40z5B/egK0Q87sQo1ObOwedb2f2AokL/2UuBtG48W2SVtxNoYBtMBkBEuyWMc5
Gos9I9kHlCQM/wumbYvc4f8u6VXPdut5aX7+9S+fP8q0ClLZd+n3/v9enXUWwf98ST9/Vmkz/EOo
6o9F/f5lfyzqLtV+ho7RWTctwwB6Q3Dpj0XdFb+5+MRp6CNI4tKx9x8gHmH+ZjHMEazoKDCkrvii
f1/UdUA8OFRUVecVXebJ/8qi7pj/VKTnqJZtwlm0+RE4hvHgYdH/U66K3HlFHjZ3d4NTCvINteNn
BqNpYCjUopYyGNoSI/Pc1KcBM8pozr1fQ1v2+a0CPaJ2lMmIbblMzQnBe2o5BzGREb8rGONEmQLx
WqcbK684sTfPYqIWljnphYQ1PV5azVx0Qk3hlMkpyQGkbNBcspgGrz3GV41GHdoCIoxI0wKKMk/B
t/yY8ViHI2UKm4z2+EY5uIh7B71yTqxe3Y6mtFvXUHfSGa8yGx4zEAged67po+ys2PLwB6lg9ovm
nar1hjlY1HBy0fYp2sLjKFptiwEQu6HBaAUT/y37tuqLFaxODINAOp9RnzZ4PtQXvZfXKv20q0S5
lrlVB02p7CW2T1/UUnsy22eNVK7ZpA8jJcgFbkEUzIg1wkYrZSMZGDpD8HHmcDjee8fM6FduxYNv
SdljuOWAOg7tPWquMfRcAF2uFpP5qlMfcSmku35UXy2Fxj1X7+N33d2uPCfv6DSwW+XWraeeKC08
Nh6Xe6tr512rj0xQxLdKj9sbXllMAwwWlwW28EQnMEHvwdkm+chiYvL+gai0N+uJPLR27DsVfh5t
LA1qseI+u0B12M7nC+mP+jlRACta9t0f2dkgzkm9kf6pQ7gN+bZKum+lS9sEftVkmzY0j0ej6Xpg
GSnkcLIDfQEUI9cCCgepAg7xOEJsqdf3kgrklES+FTGa1aC7402BsEpTOtUJKj72QJTR97w28ZjG
dUSPqwNbp9Y6CBOJdSxzNiUqANSekJbX9M2TRrlOsMgV4Ych4S5dobi4bXVzRZofFF08zZg9YTIy
OJrYf9D4IwxMstWQXJPMVQ8FQBUSwxhLtKxmrrdQ4415XyaoVa55iAvUQtxhhdeR09ssY0FiQa+2
RPi3aduT38iYU9rViuWwvGDIwpFuya0ZU2MT90DxGoNpOjWuEz8DWYDJGo6DubZ7Roy7mLIOf9Va
CG0QtY5DC0XVyTkYGl8Ork1FwwWFYFtv+dSSzcK7wjWGruCCpgldCn+u5vBWZKjKzjRc166CSqGp
4Fvg/LvWGNJds3hJnx/MfL5U1ZC/xWOFR6mmEbq4/5VDxLAxW+ObDaKEZGWkoT9czYWndzIRbWqW
LPfcyXwlo5ZjM/UcaEw+7qfIc+5DjY5fEYqKOoQiggc1pFF6rKMp9rHO/5gMx6HBFht6JijnHDWM
nmURqFENhrNW8uPUn1oxHgsye6bod4sePWsGKNaOXqtk7XeUpx5Xc8c05qHm8OTbMSJm10TPvar3
4Kv0zJfR/Bqh2vQVZTl36G7TvxUVYxe71MH0VycnJ5CUg/22XSXaE7vfqNrPlvxbWei5V3clkwti
qnsl8TUF6Z/gjfnozMghynpN3Ww5QACUjGKxFGhVdARhTharTqYnd6Wwx3S/kzhjaYVte4VV0fh9
QVJxdTP71dVr3q/4DJ0yOVqqll9sc2RW6tb6ZiiE3DmqPR7Imo0HUyz5PqNpZUj1jgP6EhDY1o4i
mZQjW63F00rV2gHwL1+kSbKP0tOcTzAl7rTmKeSm/pNiEntjEuX3zAJuBeRc86zzLiPh2xHNGDnD
xKYsxIHAjjgII0GP72p5wU9dstoYXFVh0lUHlqGEubIJnlnddQ6XXN51dCXq5u5emQ1L4UnjbrQy
QkNt8sKkdGM4+ExIlYP1Wo8dU2FlQDrnVgC5X3ljUla+TvzABYuktLmGZFYxxNFphUwJrrqd8w1L
cs+gX7HChskItsh52aUW2jtTo18LLSYYeMt9S0E5NlBYOkIt7n1Gu4Y1PMIu769U9vAtne+9OqLZ
zuojDIb4HvX52USQYxIgQwFcGixP3XxESY/CyXb0UFcQ3kFvaeTcmr0WNdEbcV3qXKDcw6XTozer
YqqD64/ZkE6O4EMr8+jcLZETCNDC/pRW3+lfr385GUL6+GMRo/3osgSEKx0ymIlYOTIM7CfIdsW2
iDnew2CsttDeX2wgOqFoFNvvkFCZ8xFEIaOlB11cHnVkjS0aN/7ejGcL6QD9CQcBkrIA6O7gMqHK
nqcMTFmQJoMbGHeVXNG6IqCgjisp6bATlNrzVJKJ5jkPCKIfDkpjrDsYoDzWGzJMqqN2UJQ17tFM
xMGsgReT3Mg2IDS5WrdC4gog/LDj+dw/6GpMOCcjzGNDpRN2DBfaGghg2T+LF6oYuIZwNAnd+jEV
DOtMNJDEcUoYt+NFBZAM9ydM+nvFDNO7porO0Sg/wDrsVKOC64Hf3IW1Bp4psChu57Uz3PGOcS9T
Ub4SPqB25l5I7OmUK8PoJ6l2w5Kre117q1XsW8hTKT1CU3ztlIRL8C7fTPpGbYtrZChv94/Y1Lvj
pPG5NcZzhYEotBNwqYzGfwgchtmIIiz3q5qe8VHt+/5kjjCkWhOHQA0HTDWpOlvazyLGRUl5q5LW
P5TOfNAZA5oW90qTdrQ7NNq3Xt+uUw5hY4a1O6sjV9l9etgMpJ9jCaLHdOZqgzHnkuoGJrooz0DI
JT/VeDnOUr53zI4JXIGk5uTO8kPlLbN/04uI1J9G9j93b/KwcUkrNJ15U+f+nYf6954Zx90FtE/n
rrgwwSs3rlB4OmcYuwEen/oWgLZW/QJ49KMA4J2NQgZio9RQsrLW4LTTkYfULb+HuHeM45mBwHJv
A6o3HVsNH7ZiySZyfTMy5cxpa/Eb+i6wDNWnsnowYroJh1k9J3Z/XWOb0ebongp1/IzUgXVNKseq
Xly/VyfMHzgLqIBL/LLqzoalTX4L6I54upVNeCzr4XFq+5FNY3JbgZ1Dlvd7w3oUhVZzjSBJx7yX
mGwiSn5ZhnO8eXK2ee14CIaC6INUYPRajN311v62so3Z1Ob4RZyBBtL4lPFZBTlDT5gaz2PKgbiE
cRw6zlkplQM8MdTD8csqgI4R/7nTypdNcymhMMKsNaEWtlf89vPOaNrXqlHZQvMKY6P6WgX7FSMM
S02/3My2OQ4adypyDnuH2QqKHh/uSA2EqnMrkfMRBZ0jY8NtVcWzZ/PIRSa/gxB+sd3TWptaoc4s
N2auWhgVikspaWvpBBs/VP7vfZM8VxEbDbLgNxtVlkuthNLPTszJnGsGjN+PRS4eG21fUX93drWa
2AW7oKCG8hA2maJu+7TCFhFNh9jlR6iVtTzQLkbns4EBUW2c/hhTM1e48DAZ8lrhFOfupsCNPYyg
pXGSf+WNeQRAxgi1HdfN7DC5hxitPdW4jiEyvFaZLekrWuneqvZukRuXbI3lNdVsgyal5Ve/UtOY
6HABIK8fe6xyjYPVd0rdr3Ydj9BNc49CqH1ZJAs37WRjUXxzE1g1JkPydLE9AwRByAHsUZNqF3DK
z0M3bd/ZNC+bxZZPGKnIg5CVqLUiuuYLJdtdf0Wgb8/VDMIyj7dqOY2BzBgyiAQBgGD2pJVHjRSR
j+t2Oqwoeh6prWUjeImqLBmBKv1mKcNGUBiduvmy+X1fnM+fKg5FS7Xx6bkFVj+dmSAVVT/4Ka4d
PmYzwkHSm8wyodhl/gDRN0+HH1jgAe3pDwAX+/vpYfJMjhBzMWTD2b4zm1pzDQubgXjJU2c7sRHC
jIHgAKIraERe3jFRIL5JLvutZrwRSUqYxiJI21sld5hR5NGnVZjHDg/OCQ/+2xyn0cWNlbCKaMik
gMzD6EOqXgHdXOuRj1dx5/i5yzayGpmoT8AgYDDxzM2NzzuMszO6h5RRcTumV8OBDp1it8DKfDLI
q8GOGE5Asw5pIWgUIr4XqMMCKa/SAxX6Nlnh/RovPxQINvA1xZOeTPg0S3X2YkvhphOf/Oet7Jrt
0vM84XjFgqGnj1Uzsz6EgvOFp4E1PylYvOguICpQsBmPyt3/aib/Hc3EdlXdEv+lCr6t/wFc/Pev
+JsEDjYGAA0GSARttBELLvDfJHD9N8sEFAww/S5qG7rzdwlcM39DHbdcV+OGtXVLh5/8N7VEM1DH
TVdDLTE0Xs5x/hW1ROOF/kEBv/9kSOwOBhPL1nQVGf7PYglq6ViZlEmEmb0GhrM8R80UDqD+5zvx
rBwJDhkquE1X+ZQZ6Pko+cJtek9/N+9/0pludbHEdfV/qqG81Sn8qL/+BW3o//GT8KOAw1F5q3if
/vyTFLGOFZfsSLgapH5WAyDmyjR/mchV/NffyTB5Z//5e8GLtl20f920TfX+73+SiAbLFLqOsSMU
mgqizWZ7gUBjbwsekyF4YnfrFCXHlEwcNGPQ9zSTHvKITpTBLd6qpU22vaP/BEmfXOb6mzbbjj8l
fXmFKHRvO7Z3SmwV5CBBNqtzWm+Txdlp2Im3gFumuwdCHH7/oyn0HZEdbafk4HJacrBWH037oUKo
yVQJpwUGSBBnCcGEbjinjmVehIHEnnfDLoImFa4uRXXj1G/pcDP2qP1HYOftFy2OP1Vz8pRKGBdN
c5OrRrBo38+RswPQ/lTiib9MDPbCIq5prWorWA3Z8KGR6PIGN5XbLM+GQPQ9EJA1uaWp1b8u8V5M
jBBiNV02BealB0BK636amtLLl6F+KPTEueF4K5RsPNbL9NAYcnwoFybUCEqUH8zGq7bKDli79YPO
+eTFXU4js9pIm0oUTU0PoqpOjuh38XEu57PNLGDH26sDNaGTLBLY7OMmrfe0vODeqWjRSxju+nY3
G9QJKdBHFcB/I7olp8gQsbE6UPb0UvducZJ197DUKEeqZWxxRGe+YU7O4fc/ZmE6h/H+hzW52H2j
WkV6wFVv55eG4VW4zHx/mWFNm82OAtDOhYg7lmwW+wZh/Q6j1TJtPSp4me8uPoNHMQZoil7UYOm6
9GyLbptoyCKadLvrqC97pjfDESKDvW1Xt3+06ETrkRX4FZr6ls/uhh5M7amklpN2n9qmQEad92ok
GRTnkwg5qGinKeIMCvx7m8l45RI174Ce9MuW1h65oPZAJqUsAB5Oz3fFrk4wN55th91Cb9Pb5jbK
81xVO1mkD1OS/GJjHbScgsNMWeLNVD7kmR4dmlk7AET6RHbR/LE1Hpbe3ucNtQJWR8BtZqAMKJs7
dZTHNVCxXxnUNvtx2ryPtKaNK98JlOkDvz0UmihyGL4zJD8u80CBXBFR2al+jNTU0SnwVRGzxuH+
K0LBwHf/WlvqV5vTVZFSiZxRgqNW9p7Co1fZdKCWIomHwD7nk86xwGJ0IFp9o1h8I0rwvpzxZ6HN
30sguryW6kU2RlR8kIKsgIgor9KNF2WR70xqOC7NhAAcp96z9zklZXNm5/Q0j/ZlFfnNTJofaaS9
FZKUIYwVX9rJFx2h0jMVcnZRtWzzWDwMFp+hVV0Wer9wmvi60n3e363fv4Ft8ZZBxLwTZyqwDD7w
EVK2z3BmHpzF/I5H7EwmH8/h/Kpq8S97VJ5V9kLmkP2qMqSsSd5aOIpepjU6q3J1Wkcuys7O3lZn
8esExASDOpRAi++xLazpwUjvAMzkc6g74VcGgM6a6k/3l2g2ycQbLCx8UxM6ODZljcJnzxxrdpfm
YVacZzXZN7Z9du7XkTLaz41Z9N4Y3ZacS8CMXdRPfBeyelOUN42i51F/yVp2OTEKd2pHz/clHJ7k
9/rHbKoPY+7e7EMCSIlWtZ7+175e3gYHrYFHimg7UMX9eBlrNVCFlYd51L2D7fs1Rs5F53rI3fQ0
YgJKY95EMtUn6Cupz8H/1aDLj2baOHp2FIu4HG9aa3DGcbGQw0PzaL/RPXZH9Q4bEhZaPDCeTeGM
h+mIZiLVyh7MWt7tRZSVxPFikha0xHat++E2TLQjJ9bl3oB91TjckxKezooFd4t0cdubl6b9qdEw
asX6Q44nKJtvseO8jrO6kZ37HGXqNgNEIxZ308QtD9Q0/aUlPNZyiA9eN6OrFaYZGpryUEUWfZXN
TcsgmpTWLjKAiTokllP3XgxvOFyItA3FdHdpKuUrlkZMwTdjmqTyRNIr6Gs2EPv7m9UPvO5arBc5
J4f7O6IP8W2Ox4/KUnKol+W7Q9ZSL/KvheAt1nrjQdoWSa8x/9bH5YkfHQTCv7F3XsuRI2mWfpW1
uV6UORwOZTbbFyHJCIpgUPMGRmaSDq310++H6t62zJyaqu69nrtuy8oMBTh+cc53EBhV3UGU+E5w
snC8ERMTfTQETxPTXPMq6E03JUjJZLondfuB+Bx+GqvGnFbuqsj5SJvuMsv7nT84b4YwPjvWsYGp
HsqO8banUJ/aZnLt5fJEitEp0zYK5YQfa1wuLu7xQwiitxb+Q5/yeXIXAANaHYYIHut0YjzbYNui
2Fr1hB7/T7X7r1a70mI1998vCAmteK/ff9orLhXv73/rnxWvImqLkYWtXO9H0Yfj/cbNYKKzsH3x
DyTj/xN9sFQ0pW2xPqQCRCjyw35Q/Gaa6H0EQR6SWsVU/07F+2uZSWnper4wfeHj8DPdX7aD7EV6
p0lHl+E1MeireZ6g6wAB3sSkO25++Gb+oKSFI/lTmSmA0lPfS8o+psq29ctrNQ6HywDen3Swqvgw
qrHYldHsdaukTXALgDTb//kLmn/0ig7fvScEcSimt/z5D4WtTyiE1yXkfbjm6DNvywSG9c4Il4Wn
CyGyc3v3OdZ+tifO3DZXM4IyHBOTZe5Jcoyw4ip9NKse8EsOPcBI8MWuzJG101+80V/7juWrWRof
NrWshYW7LHF/eKOxa7CaHHN3G7B7u6YDc/ae03rE7mBBvxraCZL6wCJxD/KoWaoDhPAGP+dZd13y
mBfwGUgILb7+/G3JX3bHNB68rQUOyiQD6JHHVfjj23L9SpQxVGNkqaW6boc0Qd4ni/DLGVrASdLw
2com/ZFojuERnou3GbTrXYSjcp/lpLPbaQw5n8tLERp3sckZFvgBnK6+83gQMyD5bqh6uiRFvLpI
C1l8kLVARONUlec//yTmf9U28VE8l/uGVmbJk/6lx/GiGXl0Z9mYY9Pwqh5JpjFG3zykZhg8QRF1
7xwBj23V5V19Zgk5fMdKVwSrNMshXqdVep8OIbML1jzICFce1nx0L/rd8NNorWLzQov4tqj1ZTTn
9Vbk1rgDVSYQGLmMj+uZeU84n3IVboiSeoyVbT6Qg3gByYPIeKKT4sYftqUN9cyKqwMM/jXUYzx7
XUgMqeMd6znadf3R9u/6ynsmlQ0TYGXgopjkfVc7R+BuB6br9wjBd0aHIrBlPVLZu8LETKi61dAN
+Oz1Qx6dWzfEV06XApX3mKKmYkXf3pL/8cJqmxFvRMa4P33TkKoIqWL6CvbGW3n8aPjr5qei7Ihh
cXbC9XbIDj7wdH8P4YT1c0gaXHNsymbtSRO4UrSbJA5Apwt3pSCANRXWYzWM3x0oBlS9NlEMZnI1
z8G55Sm8YjVEqIXruttuwoAg08G6trqOGZTGbrIQHazyaDvVfN0S7rHMByUxGo6M2cZFJcJKBqaY
6P/8ylmO+19PLRdth2L6aZkWyNuf7wEox01iN5O9NQMrQx2a5LuCkfQVIr69lUFHcV1t3PtF5o3I
JJqkQQ+UDl8OkecfY5X1JA30xndfDMmFSzQNzURpq5XdZtnGCChwSKlrLvp+KF70nKfWTpfZ9N3v
BvO+o+864oczXkwr0VdinmpUqIy7VuYc2kxjtXckEiLetZ0j/uqG+YNbn3NoeZB5y1CAp8xPt37p
ibJ3l1vfqnziCxKk7uuYXMbLkkfYicQVHzobyULEeMx32Krqq8yfx3I1uEZ5MEkBekz7pv4iEtH8
+PNf5A8OdW85mSS/BQA2Z3mk/XBWgnmCi2AP9nbADbC2aqKGULxVgmX8MOq/OJn/4GtgGCQlRGIL
Rq+/SCZ/eLEilM7gTa1Non3jvui6diEWiPTi/+Mj/fAqvxxO5BlFTmPV9jaxouhTFE1xhVcFkwIK
oSVNkRHzn7+guTxr/z50uvz+f/4DIStMZx+s0FJDeEzdfvkSuULjspSVvWX1I4+jl6Tlym66+FBP
s/3kFQrKyoCHexPKTLzAgEZDAQFt8++/DWAjyqcwYs7F//zl6zUGu4RoZG8NzQAcusWTtNElacfP
1rMvse3ojlBFp+sXW9xjwgboL97BMtH78YuwPWLHhW3jApdSEFf28zuQI9LSKY2dbTrb0ErCDo4W
xFTgmnPB1sUaJkgXdBZO3DOHT2Z4nsQDBjsyLFEW/Pmb+bUYsxllKpAqLEcJb0P/9fN7mdWcVJ3D
JRbqNNk6kOw3ecm0KKTD/YuX+vUmosyg4FBLRBs2Gtv75fcPMfKnbkez7sLHP7QpURCZOQ7XVhN0
F3xL/l99zzxjf/mm0bRxolD3cYq6NsXmz59ukK0tM5NdexpU06nRILT8YBxeWJuSmpxGAcjZwaou
OUox17t1h8urZSk3mQG5DqO7p7aAaCZHmPoR/ok2qcVtE/qAwCGQHU04sFBJmCGvOT7ivbekYG0T
lsjryUijbxK18HPYZN4afEu7NdneHALtg0PrmdEJKKms8jwrYxHGBut6QJgJMcUgqk3V5WfWWuo1
UJVDK2d/IsyavhFKNmwHGWTrdHayPSI7YEjFSISUl2muGkyre1K17C1JMNm6CtnVQYrKD8piecbq
L4CkGaP2MWM147f0wgeGWwidrMS7zkiE3UUmIrW2zKB14snwL9u5ajOUekpCloB7/IhUClUuadER
RId4yYYbceccRDrUeKic8YtN2HbEe0yQRXU5jc1GdJbHLJVC9CmC8rkb1DRdCTsEhNG1/TXzIvMJ
DLV110PEArwXWN03lQhSbzyLGOZGyCsKhm6XmwFW16TMYpRSUBD8wvZuYg9uK4o++wR4JfueN3OD
NbzBel6C+byBTttclCmAHbtv5AGuqfmSE1HyTHDIaO+GVk3nKk2QgOG6ht6oBaizDOcPcL5eAIlh
eGoFU/dYEp6wzmnvH5DfFhdAlEBqQ2q/mMfaOCduHd0QNRgyMiZ/yawyd69np7wJZoNM34GQKaYH
5rsBvfnSriOweaA9NqmZErFdTtbb2CHEU+wIX2JNFAhJbN0rU5l8C3QvOPSxm1BUJcU3/Jb9A6Dd
4MupVfWUMsyEIgDkTbbGc+cMFaqBIEGmYfWvtVW130aGwnI3Qc7CxWpDy4FeQsQKASEomE33k7Bw
4xjo2t4FelgEmk34OtpgdlZ4avEMBk73WE/EGHtGn27LIJdr5lsxgPAmQFBTOxeib34HFMRrOITm
Wvnh+OpX1nwsOzRpLjQpPCXhsEN3MF2hSssvcfRy3NhNvE/SFjb4GMwxX9w8sNYvg50EPXDfjz7A
5bE3donlebdIKpPtFKCRGsHfo3wgeTTK8KYuYOV9XlrzbV0oTTpK2LirwXajY4WK44nuON+7s41q
CHbULoQvgPwRplPB0nHr2zhX1O8vLLPyuajC/lQpryU+KY93tsIDNxl+uQEQ0zyGWuiDA1jjFM1B
eqdciKcD7mCyQNqXOo2nc5hG4WVhYUgL+sTbBnmqd6XXoTwzRvmN5CgqYmgUmzaS6XYUTXsjyVJc
yIrJ5OwK7agD6IKQ2NgFYrYinFXsyGlCpS3FeGOJ0YReEsnvSWEEdxDGEM4Q4KyPGSfuApeo3Ms4
1sUuTJClTh05YTMb6XUbJg42eUn4VVT6N00IBLjPMj/a1J3V3IbmCI2wT+HSPTAsJvSqbEN5gVEq
v9Gdz55FEl8QQsuQ6y5xBnT+GdbTsTJIz+w7+3thGdw/JigYJF3tlQpMuS1q9V7lsXjNA7u7TQxR
Xwppuq+hL+oLM3CjJx2AOe8CjjjMYey8O0Kgke6bEEpHj/mWU4bvvmnEhzRl8B5Uc3AYk1bso0Tg
dRAFetjCNNLjbCFmRW8krpseT8fGYZr84LVAzRwintauLLw96gnr7OjEO5aEfB0nI9PvYiwy6sox
OcCGqV5GFycz+jDzjJuEnUCyuEtDGe9V3UZviNBmrtAadndewlsjgBEZgApuMM0W1xJu8TO8OP1i
t3V/k3JpvxoTXTuQDfo4E6YqozVruMImqpaAMxo2k6auDlJsX9Wwbzxz5KDviQ2aCkywotxnXRUd
gSF5LO77ITiiXTRAbIY4Vkmho4Qq+j5axQYwoyFFNRhrAqvs1DKuElUDWfER5eGtzExOeQZ1Qyfk
A3zTfBPmdn1hjGyp/Sqx9lkmmMz3QC8ObiN6hH2ulY6XEygesZ51kr/m8Bf47On8nR8Lwr9GFJqh
HFHlNRGcM4Zn4kRzD9kNXTmuc6Ndoy+3QL1riBpWWuf3MBHMbdWFCWDhyP3qrV48MBPGOaxR/laD
x/6FXRbPwiQWjwWLrJu2bfQjfYJjrkyH1bvLLaRXbtPjxLT84MmtXfOMHmi+MrHYHYwALdc4js33
xl6oBH0VhoBeZ30yhLI/rVH431h2gY8nMm1LGkN9NAPP2NROXvNotx0Gtckwv1bQT9+tMYBxJHIW
r61jDNckTjpEgIzzLq3sfgudAGvzMDrEeFhGiS7Fw6OYq/YLdrbDosFrwMZNZK65sxVsTJ1rnIFp
vcOQ7b3QuqA6yxScEyUHceReYisyGAif7AYYZA2SFNOiZaernNBlPnPpGsjGi/qVRK78qSeMQm+m
oqhq+G4Gv21LmuT90LXWMRGRcZOgtd4hI0ERgjG7X4WBYb8SD1bs8PoWL+QQwPDMtHrA59uf5loT
5A4pBiEnAYIpNObYQmJtYFRPKxSoY8KAbTNHYwzUtpU7dmrpoe011BAZTbg4Ca271G7b7RzLBncq
pOsu7pyBVYakx7hKvBTTkj2gMKKGPZARD5GryY3qPI5J9g0xebHPjS78ap2se3IDI0BjFrKUW8F1
S9pNm4Qol+EmfEFltwqsiqRiuWg51rFn51BPy/Ce3CpkYMipDim7AmsV9v5QrEKFwAtjugffPWXd
uvYG2Z14LTz6TL6S8zgLLuh6EBYGmmH4TKqZSAbBYJ7HHmFoZAdd4JnKoXUkVUyDLMdNoSAXqGbg
RyLYo96m0TQ8mVTMW6vkN8xrzyDQgkzdMyas+q0UsrzF583naHHfZGmfbLsSJNHOKebh+0i87rTq
AIB/mQ3f4Zx28m1WpZmzphpd8mKzbgDnzsborCWi6Wnu5YmADBROTj1VCAYsNV/6Udru0JLzQIxU
sVjU0evgwncz/p0oUy+5adVPaeuKo4UCbbmJ0+gBdSnkdd2P+P4phb9amZRvFcar0xxUak+VgbyN
DWFxac/Cup5se/FiGE73ABm//ULEVOyh2PLJqe3OceZ575MqIFGFVXivpEVIrxb1Z6pKDytE756q
Jsm+aLMk+XFScm6KYMW/or91o2G8ZboI78m4rNCYGyZ842oo12jD/Ed3btuH0qgFBhFjrDZJYKhN
akC9D3s4gYOAvo4pVhGtFwkOg6FPNsOUV5dWHiYXIYE4V2kb6Rtz1tVdwco1hrQ+e88h9cs1Qq7m
tUxN8ay60fumO2Nmc9yPxSYpAw8+RK9A0BFgc4lbm60WsNvotm90/5QopiajMRGwNzXi5HUyPE2i
ru7MmSdF40yevuRM9I+MM8VX6fnYtgmkie4srqw77A0KDWIP8Q08ulTgqhJURNOK1LUhxbqb1a9V
TITD1hIdRApIkwKNLWvexw6hCwFFCaHIU81SyM0yilcTJ8YtP7b/PEiP31DoRSiYYEE/erOQ8BVh
gLF89VxuB2QC18Q9z28i1BiwB5XiuAnNFtqWHansoRBtPO4y18qeR4fYF8ANGcRqHVXfgDIEOXbJ
PBd7r6LV3QSmTR0HvZsUD6/HAIB7OiQMooLlTEz1hK2glyblpfSC6sxoIBhH7N5LUjVy46meD/4U
OTCQAtOdsLQk4LgSTYFxK2wm0seh7EdNXKRKniIk8hMqx6L1EKZW4GfhIMliIaVr7ufKBCw7LIC7
GQT/CnciChPDhfcD1y/I4BwWbnJitBAIcKDo9lobD2XluP1jEDTZDTSn6YH43/ZUpoA1BwPB41C5
4JyndmBKT+cFw8LJx6saG8S555e6CkgJmdbuBGF1JQYYyxkGv2eJr5M8apv0nr4j3jDsTfs6pE8l
JtBEkVY3aYpaWTcq35Kq49U3ONKnmyqZRipCURSH3u4FFKIgcy94kgrKwqAobyFxhLe9b1Wvnmio
5LGmex9xXONwkpxNz4Ujs4gFcu4RyNPr+yxX4+0c0iE24wyThOPJf2wqf8GPR/pRd1xxjLGirXCw
249Enaab0JrsdyOW5iaXxdYaUMiKHqkuJYq/E2bx6lazR+BaO+4Hu28L9qPIW3DS+J9jN7YYNTrj
0HmtPiV2sqj4dApHTtZjejGRZXuJuwN+34T7n3HxPF/hYUWLXjj9RUtKwmOBL5byl8faF8ku7+6w
sANUZX+gpEVT66FoGIaivSjgLV9MUeSeRMIoi4eOaHzgVml0zmCDE/ajLZPkpnqGf9T5M4fl2M/X
Pk7XD0Aew7tIzOIiRdy51SEx7RUZwOusqcm+ngBTEu6Av1UEwdovY94VsusrD7LslYwd47OaLeKE
HGmOFxG73Z1rtOUuzwRG1pbC/VublgXxF0AISarLPpi0ByUaesLoydIrjI80jjjkFUsN/ywIF56P
M1+xtXLYK3EG2OyXfeXTaVdIGX3CaDZeGGTPnu92YMihXE0KsrxfyJyGymnzs9eZpoWGip4Jc4sG
Qss2H86w0TZgI6teB1siIr5cFYfwWs30JCrXevGow3BcRNhpzIjbCN3QFufPrdLF954wl85R3kZM
LNatoUA+LgLk+MiiKgIafRolmA/I4UvqiEBttG79RZpcbZSBRkbk3vRmeezsaSDrLY8yYw/yoF8b
Y7zYVHL0tgOP7oU8lVg3eRlnXziE513QIlDimpcP7WjgWOo01bwF4MpyA5y6DG/WGiw4uZFIECgz
UsvaRDzzqaj7qoOo5ZKQIskt2Up+9oWcwf7d45m+rgKvvo4io8FYYsEP9xHIt4ZpoKQ1y13Dobuq
kzJ8JugAd4ppsxXaQuXw7nvHDS+lgnBRxlOMhYYQsP1gwpXq2BZsRjEyMHEBZ6s6ax7ZWzh0jWh/
e9OJj80o3KPmYttCrWKj0Xnsy8FOhSwUOtMAl9F7C6jetUZ/T9vcrss0qIHgy+kGB4j8qltR3mvd
zWfD0O4TC1MApXUwd9OK4EZEZ5qAkXbkw174vWl+n5FRbcwItA+Cbu82dcT4aBtV+4Z8RxNFF5fd
uix4/mPrKfg0EcEja3oeQOY++4J1FmTtI9q0VuwMHZvBHqTRdMHaj99gaqoyI8V46G+63JXHNAxg
ziLjqoZVN0puCt8G1x6RtHNTFUVwSKNkvhdJqU+mW7kHs+bdUaZIyPqo8MzHZcWCbSGD0F5Meljp
NlYnRV3OjiiZxJXWoTiD0LTWJHF5h2JiL9aUALpXJZ/pNpTlya2VesiMFg5qbvkd3GQ8OR/54MjP
wJj1vTNn2R63rrNjMfLhaXs+DlDf9mD77Ssx+dE5sN3xVLZZufezGg9o2H4ZhkmSCjPx6TjHRb3G
dxXRxRYpqQJleGqyYuEoWXF/zrNJfU62nLc6svtLVfo8o4joqhe3ndfe4DVVUDLs8LqDL//k4Oq6
S4eifK7lRLs0WMmyRyBHDxmgNYlDWwXB3ioIaAISt8yjm+Sa94tmPtDiLjbqaa1Ky7wldGXYo/OP
wCcHMIKwE45r8iqch9E0k02L4RemjoxeMxWoLy4Pj44dHiA1YeW0eDSj4d4mZXElRqa2u8HLI4KW
8GNo4J15eRlUXrMbOiNYRZUdXWhai52aJ3LK2Lu82aZhXUVFyPDP1Um/SSMyunnc3GcMkT8YEkTE
9NW9aej3Caaw+wjoTl57M5sUpNtzjIkUPTylRZWAS1k0kcMTzRu2nxjv3WfnVkQvrkefleQ3neDO
eHUlY1MY0xFZZVRGDfkAfbeZCAPrlxOTkwo0r5vvxkrV3yNOpFeyPqzrMhinTeKyWayV32Wrwact
6ttRN1sF3LOD0WWF5q6PHevVKIRT7eqCaV/HzmVT0lk+IQblfFUGzPjZa0N8qgje3KnJX2w96I9a
yY6Ko6j46UfD2nRJpsgQZObKdSSKQ2ZXcHwbaXeXXQFK0K9MmIqqb8TWq7RT3LWoMRgRg0hFPopR
xytCGNaxJFhsrbtyXo1wuU5ti1sBcWZGQK0bPOUEOKGl6zlKeHwVw8bWXXTqQbO8YSSFTlU7ZExO
Jn62VVE0aif9Pn4h4BdZZYU9Kxhb4s+rrgnPtQyLl2rwzZ0aGJxEDKbXnEWfsUzXls/xxKQA1P3U
QOgiGYsvRTFysFUoH8fYJhYIIoX4KIF2XEAzhBqBwJIgvmLZMZOtRpmD6OlIfn3pHDlOUlqr5ajM
Gh3cWlPYfIvMbDjSeQY3Ua9z7Er1hI4qAvE93xnGiK1pHBUz3aYCjUPG42CcJzakrI96igOMr2Z7
CLM+ewN2OD/F0B4oOMf4W1AMGRRg9FcbEYJ5ChyerRyGhFYRUbU3nKFLdwxZStxQLblpG8w81fdY
cwWTV234VBMtiOSZ2O5xpzKKXPLkQ0IvZvfKpV9+lKPT1Ps4lDOZX6ZFtBHHzTqJdHLna3/5Ee0Z
iohdpbTDCsLqGRBYsojKmmgjQy57YpkJis8LfNlyiuOXwc0Y8XRl+mCHwbjO87Y600bRePb1Ym0m
ijEhbg+0xL5yVd5vpFnYu8mAvcEqmqd64vawlGagUivwQEWPCq0gEgVuhdp0wYDTg7Y7eseQS0Eb
D54io9w0cGzjKiFQK2mCW7zK3Hhehk8xb8kPAGR2Zskw7/M6KrbhPPb7ORslCTMTTvyW/BZhSzDp
payfROpYW489xSYx0ngHQYbLD4vp2icVcs3Nj+otc/z7vo0ZaDESoM0S/jYr/AlCKTSKxCauHTAm
rXtSoffMkpBDvyPQgUG5hyUKzIdNDOs19bbxhKoVHlKbQaTrI3zhg+soa9vqYIF2R6F9P7fYOkJh
NFekb3gHlvbqODH33XeOU3CKtDaFVyEPAMC6aFWGkdzXYMSJtmvzbl0Iy433kK1cdzWJ2CZ4gwC0
9GZc5rhVZ6gznnbaQbwsxoZZsyZDFR/VleGllBJDUXnvKcxHBN1Cpe9qZPV3UVTMMDdtVRnTtT+z
jNiXlNjdPghFxVNY49VR8NdO1u9V85B54aVJdOWjW4lmQs/AfBAUajqNawOQ6InoDP8q783gQlHy
fA5TW5wL6RrndChrALOtab/gPLNOWWI796p0BdbAwXhWvRtvVCDrjZgd40At4x6dnEhD+gcyf9Kh
D/cTJtuz4dr1MxLVGpttVjH0gsNzqYWRXbRwV+99PXubEi721nfm6R4aiU3Dm5YbOffzurX8dsOA
L93ZZJ+tAipEFIptOhzaxMTep2binAwJBj4mC5q1U3rRRao/Gi3Sa8gRHAZG1BhbI/f7m7GX0+XM
/uk90dp5EklWX7SN8G91PX+v2cDZK2XI+jZUBqrTsSKWfI0o291NNQkCUobTszOr+jWfDfMLT+z9
TKz0OQd2Pq7iUWaE5mQW8MA8Yl48uCDTjwlIhZPuQR+inHBmk/mXKI8Qeig/5jmynxFHOh9isLgA
AVK6tzyIkabYIWYxj7r0KMqEsJqYuBbhMLRe1VNk7xPkcc997Zt76TbjVubBa1pckOVZAP+useuF
U03CeTySotZVfU1RPfaXU6fdB2tM+nMSN9OZarR7STD6nmztUHyZIY3NJsWHWq6tREnGx43A8Btm
pywH+Cuqqvzo4YfvqgGpT5310Y5Fe3kYIC1tII6SfVeHNKVjX/UJndlAZ8Ag8pg4Dgg57mECK/Tc
7AxMhk9FhDp3BZkW1Gkppk1tt9NGJ0F3Z5laHpVvcnhlutk1Ag2q42vno/WTAfJcuAyg4ojHB+1y
brGCIhBvipoJ4Ho77Rl0Z7tlj3xZ9iKEWe+mnHTLYZESnL5C9+i9G5NB9IjZqddxyMY7wfhxo2of
vY4dme6dnUTqq7I6/9n1/eizHITREclIGpDLWb9X+OH2k+m4S8+kLhryD3fKbCXq5thAC669vdEj
kuJUjsv7OWhRBptZ82znhNRgqcXQrgCJ/u+5wOJdExG/9fFrvOF0kDeUqNTM7gx4fXSct9939Uvs
t/4sTn+XCDR/+88fgWW//N+/PRQMX7L//Ckq/Oe/8bf9Z3Hznn02v/5HP/0d/t1/vO7mvX3/6f9s
f9ep3nWf9XT+bLq0/f3f5x0u/+W/+of/6/NfUbualr0IJP97revFez295+8/MXT+/nf+oXQlLRyA
GfBbBBWOA6vsn94u9ZtyLEcIaifkBr//yT+Urpb4jXgryV6eabS3qB7+6e2S7m+OhTAVZSqFr+Xa
/47Q1XT/iwABORIiUN8mRZBMc7RNPwsQEny3MknCfB8J+ViOTBaH7kJ47fBQ0IXu0yAt90M9129y
marjxs1gBe8IRf0oVDLcuCjxLKZ2gY1voK0eR3k1R966SVLJ+Lt560rPuHLopzwZt1dTMrI+L5xt
Jl8CvzP3/STVusbWzwRJPwi2OtveHSBA+kV7Mqehu2lg7c5Fgv+0IeS1NnOSxYkthJK4cUoXznbn
wRI3h3jnMV4Ezx+4l61QRLeFBR1DCnbUYdoJrG3MN43vZtth9DZ8Nuum6T4Nn9im0s7J2O1auYKf
YmN46MeVM06EfRtK7vKRIUXt2ARYWk7zLgCWVKqYr42mPnftIA5lsRCuiynak4jIM9VBvGFYz22d
KeaA6WlwzfyW2LNinQKd3sjEHw+Mnp4asZg3u01WPzalfMC/mm485sgDTJJVxTAVJW53bWuFUaV2
TgH056q6ZdHIjHRUt9JhDGbBLWjf+xrMQBM6JBq1xSEp0CvOFWV8nrg7/o0vNQWMhQfI15WVgO/2
8YHn13YE0oWd11LAOBvDUBaxcrRwI0wYe96LnuobnPLQ+y9+NB6o6PDvOPkmI9d655cuXZqbv5hA
5uJUXrEFICECUSTfVYU4saQ7DiTfe/LsaN/fgvYie1rF1XpQ1k4xY4IIkpxsLARp5Y67GovXaERv
QFDY/jEiKv1bk1irg6q7zyAmjZDXJqOZxiUeUVg05oCqXxvfMkNeKju9GicxQfCBKZZQqenAfIji
Ex/8o7bM56JO0ksDCwVdL3/okuMl8Oc2S4AN+RZ67ZQlm5h8PwCk48ePruTMBIRm5A4bnb2XXUYA
YQy4Z74IcYszXZiOroxute+QZlB7D61KXh3b7xEn10coxt+bQMZYy+vv6guwMqmi+AcThqQkAWwZ
ih9LxtorMJU0mVITfziT+qX8g+m1t7FbvfdRdBdF/mU6x/OhA+4bmOzHZ9KE0GtVWx8j84pI1K+c
X27g6zfYqOdyhZc+3jQGNUKQ5AcY+2o1R9WNYdXTqnG6/ZSycLMW4rpQFHDdXVrW5Qpn+Was0hA6
QbXyAvVtaNN+pwzUHwqtTknABGN8E3dVMG2CVu1ggBMdyZYUxwiV2Pw4RPaJQFLAezq/9ZgkrNGC
XeYjt1OfviFKTA6IttnOMIdaNXV8iq0WaKrh3PlMLnrb+0qD6BoZI2Onsd2mnCW7ajbpJ6p6YBnC
mqfC9WW2Fh+s/FJwCh9VFn6mKmweIUsC9wajSC9c7wkoq1aJQNqLga+lQXKDndsRsh7X3YNlG3jC
ZkUkPB3WelqIjfXCbqRqutfpo2eK8noQ1NR99152RXEKhuo4LYA5RiP1NaXEzoA9Ny0QOthBzjFc
wHQ2hLpqQdU5C7SuW/B1PRw7xVV/qr3u3CyIu3qB3eUT2LsG/l1gtPkFsCGQeEV3gbuyv0CN1xz7
GnBeRQzlVtVGdags1EQLXg/jK2u/4TVYwHsVBL7JrO6TLH3O7LlFFgW9pZuFw6ZCHPJBx89l314G
CfmN8NjE9VBpFtC2/NTFqee22MGS6YDdug94d5+aIDxJWTI0ddHhogAQW0lDxpx2LKGfARcMMJzv
S9Xd9JnbXWV8lCtvLh16QqIpBq9mq+YxLx5b29pZPeYBu0OubOuyOzg+cU0ViLWRdPGjxym2qnn4
3Y6mONb1dO+nujs2+YnJhYviqQ6P3QJQTG1Qih5MRW+BK4YLZtFE2RUu4MWhPGls7etkoGLVC5yR
iQ+sJZ4fbGMJOFoQjjIkqaFoeqpA0m3Xrf0hVfpADt6LMyZi3zchoONc3lc3Hd4LKLJGtcps9TJ0
yZmIRXYKjVevWngGWvgvbWx+s4R/rEsipFipw4BwOqKnkPxEFJnkn7OiRu7y0fIsYETEknWe72W+
vDCh3PDRsIQGmPGgkx+84KbwqwgMWvCRxFDpkS0voHTvK3bemAPGG0nG+wq13g6KV7nHfcEshsgE
Trlyy6NwXqJxniSt6L6bLA5H5HqGWxN4MZRfddx9UR8yCr4si5Cgmyh7zSr/nrYBZyBKEZnXKeUp
Gz3IyXccTeiz8SMyT/6y2fxvHKFfxsm8BygIVWy0HzV7Nv60vOeJV2wKzWD9xmr1a1RDxBGls0tL
uDCNEOvJf8mJpiWOr103ODfXLoHJWWFzuJXvniiebcN8L0uwyKi9MMTO+JOvgCmf8g4p1Uz+YBFx
/Q/TjMigum/M4xBmV27/oiJ1E0xg4PsU6FElk60L23fVte6X0mmKOIFVecxyUy8BxjphPx/m8zmV
wZJ09H+pO5PexrG0S/+Vb9U7JkheXg7onSRSs2R5tjeEIxzJmbych1/fj6KyC1kF1OIDuoHuWqgi
EA6kQ6bI977nnOdMkLiMlLJIY/jkcwxVW0Pi09kmrTT419tp7KBoTqSOBzYE7s9ClrdC9hbYpDzD
a4ve2Qj6iDAPrxeEFhBSHj9lLvaIQmEKbJo32MOGPX3VYwtci4KOADeBWg1quNIHlATcOzHwaOU7
dzQTHhEnzgxuUtPH6dasaYBcQoDkcdpZ60HnSGaJTMG4akhbGMUPzJJuCUUvceZjmpQ3jj0ja4tu
m8S/wmZieVPPhyTlyd+NGk2qVnXVxroD9XJvhmyxkaJ7nTSdbi4XyBTSzuBznqQ7XLjHsNIucVzQ
7ZizpRloF9sABQpXNJNeokE7ZNQdpQa4oW4Yx9U4OORHp2QnhqlYxyr+SL2OjzXHHLqCT3m4bHI+
9F2Un2CmDBzBvJul1I8QXs29nkBujCZel258mz0aSHAvcugUPH0r7RfDYuVKQcBsmXyIFvenQXZs
7VJc8UM+iFbFgVOF0bqCPx/LX5ZLPX0N8JV22CoPyrR9bno32zNVQ3R1B0CxbnqguoZygb7CI6PH
hJ9Fe8bWcOtsI6QcVDN2YSUkh6I9NazOUzw9OREN3+TWeRm0J8cj+6/lzbdGGTprJ/exdd+hGGhc
ZSELyCz8M/UWGgcohvXiX824LIEq5D6yJFClzHl10i+tnygnpilvrqAg9g5ApZlerAVleI6dkx2q
4UnpKZwnB8B/p7R9ylnzAwv6bsruqzeqwEnzY1UqMLqGI8PRfWqYREbdK4bRDa3iSEwNycd7AXJx
sFh0rsTovuBYNNap0ulq580L4/wxnckh5DfdZt8F+OwuufOSM1wj9kc7apF+jCMf2KIvE/yF80Yr
qbacSxWI9zgBGJX/inMum8oFyENWrT3XofLruWcdhRC4mcDgx3M/H9t6xEqfqb2g/ndX2svJvXsJ
qL9JN6R4Mab1VkAdzysjcryPSIV3S1BKs3qttPl5kZU4yVj+qXvFjHiUXPJsTndVOJubqIhAFYOg
6IUVg+ElftwuuXoGeGvL+uy1p1BN7r3TakdaF1dchotNt/OPZMyboxvx/M9jrdsoqJ/bjtovzGYy
fOj0bMNJPt9Ce2Nnhd9iR1y3OFrhGB/mssHIQoFfMOXhIW5NdUusm958N6FWHaehyU/D/SUtg9Ax
0CWSOMdAFhkHqizeC+E2/iiMHNSRiHHb0jJVucYH4bvko030W1hjc2kXqjp0bC1AxBi/2ZMvN4fD
DZUQ8bKPuF6zmaVMbWQPZslJpMo5zVPvy251obs3k/rsQ7ds10p4xS7GEA38uaC3buouI6hTirT4
XPdoDShmlc4wGmenkP4TtqR01QxWLh7bjfWGQvmOI2l+ruM+fe5ZtkpiwkOkaJxeiprhiE2foTif
RYa60Cl4Q1lLj3VhMtxo+g989CMGD0x8eqdr58pxdO4I7m7qUQ8WSHlopklzXEx6d8gxTK/eND03
cbmzUKWedXaIl6XUuM7hI8Ruy6KPvGHAA5ci49HDnsOmyV9c7XOpvIdShuaDTPslYK/GPTo2dmgX
BQYUjB4NzWrBvRaSq1h+53bl7m2Te0s1qrOW0ASbVA1nQkknVlW0D7Fr19vKVLYfx5GDm7vqKL9w
xSca2KOp7Rk1syuIYp6VSjP9fokURj1mJpsf8m7E9bW1rM4XThUFXcdImsnfl5+CbZks1F2H+TMF
lOy7VSvrnyz/+AqveeUk4gULl9i+J/PyuEwmXawiXlfSGp+tyTC3bKcZbnQqChOvZB8tY2+LZv9J
3ZkFeLFyz0mhuxunnN/yQfcuRu3toCnIwGnaG6yR652Jyhnziqp9yBU7WQ/7/dlcQOpZYMic2ROP
3v0lGTEmgW0zlcRCzdIYQwEW18il1KCVvAe0+Z0i45jmWfxqJEa8oZ9F7uWQFm+DpHBSeUd9kObR
wwNM02MX7aY8ZehDE0XGcPPAAZx3iyJ2fPBOKJJ0b5ND9dEwP4AdQ0VBHdhOqTMzO+PMCo3oVCfV
FzFz94zB9wzBUDx1hBDX7EGh83JtbMvaEHskbPhVmfbEbUr/6hxug4JzEgjg0F/MaTjCHUh3kjre
JuMGR9QYi7NVDVe7WbD1ssfA8qN/1I72zjTrfLcpBvfM4u6QT/ZWjcqkSYKHAVqesUkosfNVvTR+
T/fwWt3JkVOokm1ugTLXS70+jhqshCFR5qfHOU9N0vlBKOB+TMdQjohW+niItFvV0+jeTFtiY/Zz
YS/TY+2+lMaBrd10qdxyvlQJzjbBgHoZxxtb/AImYOJTSwQIKjG8NzMfb1FsqV9yLg8e79N7bEc+
RinqOuJ8ZLJkwPDo8gGHV6nzoDonKCYdEms0qzOIBOYb4A47nhP6JWbOtEV9g/ym7dXUv1JK4wae
RdOCE+oFhsfI4APUvMbobB/UluqF1A88sm0qUapuE3pR8chm51jq1IKkivW7USwmMQPiEuOAQZ1P
VPxAdmigpG3lwBSbYT1wF3p2LGzTFmaD9/SeL4Ff/NOM9d1c5cZ3k3KEHbT0Ut21E+GZg6/ZiQJ1
kcyvkdbRugkOyZ9w2dwfC2oX8i2tcjM5wbtz+DlT8RXZ/SYp7Io3LMSqzwTAvqsSO6GKtz5qmgt1
KtHj3ftZTTcJwfZP0U+b+heuSOvdasspcKsp59lcsczIACF3Wh4sQOxOvWXU7JOpwVTukmw0M6qv
YPGz1bykeYBB/8OUMXGPMt2GUzps9VYGE7exE7bvmqKeaqcVTfTSQ0RflW72MZSlgQ7q9lu6JaO1
MJHLhrpjv0vg5orAmh9ryk7qaMvUN75S4sYRWNoaJ3xvN+cy8cdsNnZM8uPWrBTvCIZQim8Kp8tO
d58C6Lv0Ppk/sTaIHxeGQtq5GICN6o5C1cSWmzBJ3Sbkpp0nJz1usy3RzDRoaFBfRQXOTEeAGSbM
au/FrKzVZFpUNvUVVuq5nPaVF126iW0ck8wpN7McHA33Q3dis+BaeJ3KKaZCpc52baLFD8IpjqqI
XxPCV1vHzHfoMck1dGvmaNc5dabV0Dgmi42qwUrapHzW2JzENRt2vF/yoaEX7KQL+6GdNfUwsmZD
F/TErh9NDGRVUmwZ32juwYe8GmkxvYz23QlFyNpdTM+XTR8G7jyl2zossezMQnvBXvJCoSd8Ol10
vpLU44pshrpbePGuY7JfRSwxj1oqJtYAmz7SAC6HRkUel+pXAscMi7TtVUh+2z63WgS5eV6PePIv
xPFMNjmdCHCrSLY+Ool/K2uOGp5oP8X/xgMmvdsn3ROYGvQrmfOgpxumS5JVyB4TB37SvWBj2tfR
9A7OO32tS/xzXdFLgHOthwfbhn5NzU7VpovvphrbwNYO0jnMfPdukeRIXjULxCZpVX7VX2LTfIsz
QRtmDFg37y5eXZfsj7ClL7plPLb1BwBkE6KrXfpKt7Tj75fm/qulkhRgjkOzFR/GKLNzzMaGhWo1
8hTiQkBTeYrxlPcRexMcnmfoCw5+RRaKwGVjiiQJPCrFdzN0sbHmsiB/Jlo9MMvaCyg13Pf4U1mf
kOWCP8ZR27G7XYOqNRdFfphF4fFNDmTvU/1b8+x5X/X6WzFS71j1ieJo6T7lQ3KYlsm49oIeGTNa
1i5RDgitWVXsQrt7sPJuZH6jnpsPz75urZ/4H+YHBXJ2XXo8eufWqILecKqLuOvET5nlkMWgSAJe
BUbLznvrjYZqSzPaNp1OXbveipPqkZtmSVxCK+ir5n8rFB+xQVpLT9bcZf69kLfTvzuc1IVS3XHW
uTGla5BZrKExGeFF9oT9I2S5QlGTwgaQiz39r+Ze2INzJPPOVzGurykvg71VtJ9mVw+Bk1n2uuzG
H0Qiym1VTpT/asZWzjSUO3hfV6MO19m8XzVeWuuvbNFUDnc2s+lWJZ2ysqweVk9Jco4ET/fmkbhc
lngNEDzcueXgbMsWsHxs1AExCkijNAcTV5p1XxTssLEAfBqR+rGkw37xSvEoUTx808mZ2J1D1ndT
UOfcsaq2YR3ldT8oMWuwXJX9yZuB2oxd1Z0K9wm41Cbs8TIadngthnY4WB4HMaCNdZBZNV2psmY8
wZx1GmLOyA2SK/6tOTtw36c6PKdcb4IZEKz0Vd3UNqeM6gFf6fDouSU797q5jk4/XGOudH5i5hrH
P8dcJ3lAUpw2ttnGZ3an8lTL3Tixte3TatzOifiULAfOM0rw03cUOsWuFLReJ/EUZHoNhcwul8CM
Qpvc4dZb8j/xPEJ/GLR+K6Op3GqenJ4FHjdVjdVTbY/PrPPKp7nyDoi4U6A8baC7i4m5MNWTs2Ay
hDHFpJFGE062ifUAJodPDhA+xrhvs0j7ExKmc8NRY22wSRnY+fjtHFee3xkunOopjAOMlvUupN7j
o1vevWkU5+j+LVNzAHsifvn9Yo6ubx6LgkKqKKXZ2hiV2MwjgzNFubAXonkhyNR3J5XTq5qx2kB5
hc82GU53sAflrM2O4ziXiI8cMG6U02eXIgT1Y0IMWfLsKu6D9O9fdbSPEQmKdk5qXzKdlh17zmGI
2ouzzZb+1ZtJ+tQIIk/2D7gUUGS9qH9gRF/nkh8f1jX3LVeRsWLoLs/o4eg4I0egqXzznLw9sSdt
t/QtPC+aNh/w0mHXr/VraEd1YCdBSgLwpVgeZ5SdCyEfbWWnWcuWG8oQ/7o0KI0q3shsCfe5G1Ke
Q0t3IJygxXOzacaEJ54xH7tQUWYuqutcVhq3X/vkgJhBmJ/cdaibu4qUwoHNEF4TbB58wj5TQGA3
XNA/aEsbrzpk/TAfj87gZNe4V82lGxqMmITVdqCn1JYLBjK0gb6egre3Z9OmObbS1xrG9CAi5uNb
07KfspQC7dHz3pfS+OwwIINzoze6t5xTVBdvS1LGDCLOjhabX2jU0c0aQ0xfd0PdOESHolDi3Yui
FYqF1cEfEdmTuLer/X4ZY/IWYGkMn56zYzYxC0Zx9t0VwLUWMV5ttwYhTYIWE3XzZ5qoQ9yLp7Z0
XthnD5e46uSOhe68NzJKcsgL+Iyl3FIsi7J7rd4M9ZxdPeB5NOTN+YVw8lFZtbWTE+vCDjYrx4B3
N/KSY1JAY3OpmTtaMeMTxwuM8rzp1T0WhKuYNukm39s1NwJ9TLUdNpp7FXgxrXFCBHJMqZHR6HRk
OXI3EnC7VhPxrobMJx8EriCVtLd+hmC79Om7IdP4JGkdLTTBQw7v05qm4GI3MbJdwhJXnXV2nYm5
vpdny/y0YOJsnUx/DpPZesxtrqQEqeCkNTjwsaygTuoaa5xpouTR6ggST5Lnz9BQiRThFoObvaYO
jkNNpAL4QNZqKKb50dbTMIiQ4jBrsXaS3QhITnulr0TbxdTTw+esow1pyASqIYDrOFWHiVrUL3M+
kfXlIVnW6P+3hecXvqR7X0NeXe2JqgKRta+UB1a+FdFXn5hau8H5UuzHfmAGGY2T22uPelXa+1oZ
2hH/ONBANEVbMvv1RHl0E/HAa3HoaG52sPW+D8KhBUjogghNzDv0d2gvJD7ELcF67DTUTy9Ulb9U
I6OfC6kxyXBdUFUcnxvDfCDRlu/yPru3UqXhPixrH00gyDCbkMioPmmX09ZVNRj7zGNLrPRxw+/m
dRnCuGXfh0OrpqUc+ORWG+nKymoSL2Y3cycQ5I0hSmAtS+XOmd0rYXJakmd3gMJomhdclNZe40GK
4SnPA9p4vz08JVkePTeG2girVjdc59oTR4tpze4bLaAG5cg1HWMP5lbBerNqemNjMkluaFGPNyDd
s2kliMywPStQs+6TiluRTICkR1th2n+PlKmqTB+eHWg17FfpKcHbR7CQ0uRdYnnHqpTRhagwT2SA
UkGoDUNQzT3/rXBUxzYnJ0HEnn3RVHFnLRayPChD2yzusLqRYuCaDXnopOkraP6ZQJn8+X/F/XFO
ftKaUP3Z/bv94++ukv+vPCLsCTBo/GePyOGLfNN//Y+vQv3P/zp+tXGRNP/iF/nH3//LL2L/wZPB
FZ5hGMRH4Z390y8i/sD4IWFI6Db/d6f6/u86PCH/MMCiocO5JKtA/oKZ+IsFLMw/TMeGZ2Lh59Ux
oBj/HcOIda90+hsaRDMNy7EkuIp/g5KUJhQqkB/LtjEnM5Bga19rK77f4ZPhoix6gHwLVOSnm0vq
wvsho0ZEq5FOpyHcVxHPWvbc8kIyiRWeZuh+OaX6PhcVk7gbcrRPTbdwaDmZpsBzJip6YzISAos1
J16Ul7rq5n1hOtxKiZQ82Sx4dmY7OnQI2JxwqQs/Gb2ZvUme8gcoL+C1WySo3HX6A05Xb18uTFoE
VAu/QKI/FAlrM1UlxodneMPJSUwaRa158KjHvoNVXe7SVIlnBalYu3wbx6g27vb27CfBWnFJSuzW
hE0cYkMFoN9AagNpkFKrHsltazAW85CWYk6P1fOytNM1UwVBf0o6tjNlThROZJRUa/m7VnZE5xwk
wJkHD40OLvHF1E4m1Pm6Oy8LPjk5qZm2Vjvewy8RWySNBBRnJg+ZE8/PfUYQ6NhGLdW/1hwzDcJi
4+xl5GZ3KRs82LHJHbrSSGnL1FE/LGQ2tqRmzSnL6/y0q8XGAwj/q0rL7A1lqPgZErPycdGY7zPq
0yuSEVtCJy/ipyX3+g4KJBbkTU9BRRTEDhbhFeFWrECECQjzaFpBV3InQ0vb2GERPzRSEv+KvM56
xfY8duTHDHkjUDBecR9PLya5LZLwGg3AWAy/0KUcWo5F0/ltM2k75kvzJpwhjGgf6s3HQRnTRcsr
Vm9Dloublpfw6F2vVtFLAZXq3sxKNGm9sJQ1kIqiOtzEcCRpZqnjB2kWJrtr6BWriskbkdvReBpx
X1Zrk8juEaO5xB9YK4KsqV599enUI/lSaZ+sOUDPz2V0rzcic4ocojD/dDw0fWry7taGwpMoJEbM
f97gaoh9/APmo2O34Zenk09BsJQ4eotEphu7YBg4adC/HqTT4QiF1GxANINpDR7BNs7LrGjd88Lk
50S0zie6iYsI9n2O/bXBTsAQhay4SjLIE9uWg8CvUGrkw+cse3UGJdxNX6fmLwuQH6UgkazqTUOd
bL+a7FHnXWKLM//A8eyKDXUDCA5ublZ3AQc3KG30w5114bjWg005U7bpR3eJvnpIok/l1KF2C6Vx
GupkW5p+yiXD6d5Jmj/Hua72WpfAFO6KJWo2dXQnM2t6yKJjdphwjNzzHgd7oOSDmahlZAsnzCd9
2T3SgEKlyd3x/jppafQV11X/mRGOPhkq5MFrEUfMGzKrJXnPb8oxkOHEEptiTTEBb/pYjcYxzJPC
XWHgdreWN7FjnG2vh2OdWuImyS+dcw2aNdkYLXHWPO/FN8tf91fiWcj2WsbeHjE9aR7s1OxPwFmx
VUeNxqHQMmbrk3iLmFZa0liXhZ27XxGhujoZTdAm2v4n65KB0F6EZCl0QSFjJ3Zhav4ue4Cf2kO0
ao0pArsT5i0OlDT1LfajDaGmeMJ23cCqZt7DaRG35VHlBHI3eR3WTeDqs5nvh3sMcxCLIryi6XXO
mdZplR/mnf6F9Sl6LZre42rQXZqL8ttCMfF6wJsNStaSQQ3aKuVwW5Zv7gh2GOMivoS+B86gNPY8
FZU8S+3SFQFS4pkIIYfLFkcfZIVsZybY5o2hrTcqCk2f8tDGR+pJznR0hjs7mqwPkUIeWGW5HLYq
WsQG4o51nXtAGLGWTOdhwdSfuSxmrYI+O+FF6nHkeju1Zq9dajm6T/UcOierZ+UsPYJ+op+jpyjl
K+9+Mxr3oP6ww8fQtCvjWtvWAI5pQsKm6FlhcaWFRwAgMkmwQN0hoE1LULWpO02evbpx5UaYtfiY
rZnVLApgfRin7jZZZX+wQhKwq7KVMZ+P3hLPPKans7GY1qeOu/xl0VW7crwuo6W9tvW3Oaek4g5N
5EeQTvAf81QaYoueUF5lkmCLsUaDAGwGptaXcOo2ZdONa1aJ01maOQc1j1xDUNqQr+4QDOdWTMI5
5Q17dLvN2Fg3i/YY5lNLk1cmiwtkxvHaxUN7a0Gbkx9qtU0In+UlZMQLDAgq42pRcfNLlyKJaWod
Figijb3v+1peuoyM9UqnIW0NKZrVmWojP+LGgRLVlxfK94Y3k8LTAMS8/jAlKvpQ88g5GVGf4i00
Sx2Re0vSRl10tskeAMJueBJDVV5it5t8Eorzstb5s5VsRfRk1V2Ci8eq2EbV7rifvbhid0KOEJZZ
HWVfJp+3ZkXHa3Rd6owUUNMnKUsWgnRRYwuozw2GksaNxgOVOoJDEFO+p+n9Fu7juLdVXfxElk+A
lUTZqVAas28Rq6Bb9PRAvzpupghLKvHnZt3GyXJI7otARhvtQRK82Wpu6Dy3Kf16pPTFbilmbcMt
iH628x0THetGuUdwsPxpaYlesJ5wTt5iRv9A9/1lXv4/Zpr+j2Pz/4uuaQZOBsT/PBEfv5oSr3b2
r77pf/ytv+Zg9w8pTUBkpklEBncyEMK/OjGsPzA+3zGHzv0FDvA/52DD/cOSLI5J0vENOPytf87B
hvGHdEzDA5HICGsa9n+vE+POZfs7Ic8GS+eYEv82c5cr3H9rorDRQZXD4o+boyQzPl/tMPsTuZXj
IhYCeEYtNS7CfhJL/l5bXbP627v11yXz9yIMOlHvxux/+Q5sDgeGRBmwAfWZv//8bxDGKJZiscFx
+F1VsQDq67WsJ/scWpgls5jCg6lz+Uhl/eeMbLN33dHYNo591O82bTUgJmtpS0dsKr/SQhIX1M1y
E7b5eYot86wkxmynzgooZpHcxh0eFCki0IeMsIHjeL8qB12vUPnIDeMlKY3+w0u7t5QPye3+C55z
yw4Fiei/7lxjGYoVN90ganLznVsfJIcnS7FYVsV0ICbW035jrAvu/8CGkm/bGN5nTjSXqiBlIxNK
vkQdHyrgf5Zs5D6R9SMd4EsQ2VAI6yg620KtF1EaezEO+fH3C92QFJON3o5q6D9FOwRDa35X+a6B
AjOJH22+S3LL9WX8RYFatFF2ZW96N+n8pk8fe2kDV2Xl0MwYtEqWP0YGoYWY76ttWs4BfAKud0/S
VVYMxJSYlRp11zmwWpFoUutJn0/gJHAGGM7CmiDj1iiqYBTY26DHQ0zU6NsGWrozWuOQYRUyGKDH
HB8y2gcFBKDwukj3eRBIrAiMZvfcVUGcvBhrgweR8NCJFkmXkLnTQ9Lc2T3WnlobCPcdBlwqWxjI
kuuCUsHm6ATUJ432lcPmTI3sTvN7GtR4GDgb0JH2Grm0JbBt3uCj5o6uqHrLJ3l0MKJC10MExfWw
JkCI7e+i2w0P525mEkc0ViX37tgRIyzp8mscXdD+LN4wOT+A02voc6DOWyaRXGsDX4R/GvWh6c5N
IqiRrmZCbSNc/IgeAjHyHuM8R6gatJOVID/hJDhGRpUf8Cd9mWnSrJji+g0KAC79Ws/Xtv1mZPVr
3Lu7zsxfmXqDrB22rHUbfwEZjYZCN4H7Z5yEyBhpTTNKKNdKZsbeaXIFZoOTINiLix1757T2uNYq
axtW5tcwz0fN1r9I+TKFEikw9528v0taxIawgFKYzOEqHXizo9zGZL6JSbeysq/I02nJQ67TDDY1
O+huIwcsduJw/nKapSb2PwHzrFjrxdU1CrA0Zr415/6zKMkqWvg/0VJyUvbGBg7n1h2KZFWgq2Pl
c37Oyb0Jb05fUbkp3Uu3HqLcSmUGBuBZrQHEfUeWFrQGlC6wIKyYoBQZqRlvxhRKjOM2G3z9gu+W
MFpQuOEPyZC1Kkrhw14B15a8GfT5neSq8tKMwhvvuabnLw9XmJhytnl1vjH592C5olDS6mg9DhZq
AGo2ajS1W98dc2uIZrEPIfyuIhxvZU1nDEl/bSdyFzNs64LSk9NmypzvKRlfzNhIaUYgc+pqfrvU
lP4WBggJLkFW47zUJpqF0wRFs/QHcmmM7TUbNY9hZJDYzcK9OWFRbZ2qIU8KGiGc2p33ltoeXv3E
Orh6clJV295MU7S3NCEqZpKjh6zsIq67Vb3r84Xdgg7jLSu6R1WfRZO4FzLjEEVyLBROTOqgn6h7
EHY2nSybWtXRoJ1U5j/7grUk2RQn4NCdbNjLD7AY8madZcOvzKFd07urih1Zc9ylK5NigkjOj7lj
/ORAf7ePV9XpHosjhCMuIbZ/vRjOM+LfQ9NMv8bRo9sgTSqMM7XcSH5neSI922kv1wOobgGW+9nG
fo0wHa70pbUORS2fbNU1BxY3sD/b+TzVl6bRvMck3Co4idswhVQ8N2O2jTGzrUrgzIGREML1ImOX
Jh3Aj7mw1pnDiQYzGU776trb5JFpwo32hSXVJtEjv7E6DhmVg2KhFvLeU80PH+3Q6ZvsqE02pvyB
Ub7QbrW32DvMtsiiWfHUsUjCevzVd3W1s4e6Oae57SEBa9FZy7z2aI7aQXHzDGI+ahuP1E/plukN
IFq+I/+s9thunry2N86TBgMFP9yFpYQNEk2UfGzxzSsZkSDEI3Jy6lad5P0l5Y5fFHF0M6l/bsPi
ghyXrAX5YLzrWL6JYFaS2hGU4WljOP0r5IBxPepmfcDUwp+sEHGS0+CE4YvJpUIQJaRlVeueRjVo
j3JsDq6T0Q1bt4iaBO33pj066zD3gJzjIDiY9wbVhJzCgJfOk9WHZCFCJN9LfFNDRMqk1TxjnsfI
Vny2Y4tPl5lzB3bE1+SeMF92mYu8gN+qYj8ztO7s6T5dRCHyQuUMrOWr5NiUFEHTOIVbfPhZooRq
0fDY6IXBoa9+IjyCSTtd9pQmO7ecEoBlEuYVUnxQTfO4Ek0KMeQZfBoOfgBHAXQ151QUNP9EGeo0
pdVHPWp1dl9OSkVJV2S4I1R5rLL8hdKYeTXYllz1rdUFZFSH4++XMP+YwTRsXIg8Qdj3dDWx+kCT
tN8it7SfFU66KrVeuN8Yz7G3TisOv6334Vh5tJXpzKI7yp7ntDlT9/oR43H7IH0LSYMQcWEYMtAT
k5ZM7RccATJaSXVxJ0m3k1myjFi+jRTT7VRKe5emyS2yzb1rRIVvjRaZNhvsDToLzko0CMv9pGd9
szQqxr8rngRB1AcJ/olUa87kkidvDv4Vl6uyKChPj3kcG665HPt5eizJ/hynRGI/akG8SWc2jsMg
WL9wj/cLALcUB0psUBxjaO6qA71bXF/0IQ+UND9V/RnVHmmmrO3XyaMZFZ8w6LqWo1NU98neEhWn
/P5oWKp/9hyqN3UjxaE+1PLw+2UW5tpD3zjKPi7PpTGIDerSSM3WAaL1LWya8J3mxDW35OgIquTb
neb6CIGCXa0X7tgryH1p6fU5A4BybosvmFCzj9RhBmAttpAM5LVuuZ23dlocJ1DYa4jo6rxU888S
nIrfuHx94UYJzGAr4Z+Dz3aUmP0cO2IOYAV7LaIfCkSwKThceSH8uYyERGlZGx1gji8b1itznrh7
C9lsh7/R8uMGG//g9s4Ki0Z+8PiJYfSL+22fSDYwZpP4sYWwpDUJaDXNZSQ2rGVduMq9kqaF31Kq
X3ROZTeTSwCK1YI1bEqM7Yi/b61rYtqbKY2apqpu5mB0R1zpNIot84881b1DznNn1WijvVFe9qvH
lbR19dc064sX7dygtz6nGsaI3p2RE72QW2dGRmBy5NMcL8OpshbFzFq6lFhW0EANfdhNsbpMaSyf
e33J13XmlC/gZN9KTPdBSsnCOjWa6VBl2E4Lmmf7oa7ZOQ4YtYmptxZnUd2NXzi/d8cka7DdeIIo
FtgoaBkQCjuLf5xNWAjHecLU32Zr3MEo8AbVw/JrbmhUXTDRG3F9YgMRn5iKSUWUHVMaz5xN6TL7
Cncw1zW8X8bU/B0qerMXgiJVOHekA6O1kWUEmRY6Ulra2xMRSbR717yM+jtYm/Ep6TSNaGR0RXk3
t51wvNd0wTo3NuwDSzn+kFzca003zR98+DZxYtOUN477MmIlL1hub5vZuKufw/DYJtOmIJiEy02V
gaO3QMR6Ep+eyqwNxfGQsWsR3lwN9xYmM9IRoTEE8ZI+aBF4Zz0dMODAOSTdSLW8yvZVrj0Pnavv
JiK6W1dMHWlIWthYxD7pedM/KKtZ51Di/WQqo2Mj0osweUz0g90+4nLb0rBHPTQUnA07EYqKhjtw
syv6tSEW/WU3fqc1g5p0supYOkRiS/1gLb8yuBHgUJYnbwhfxprJ5b4sWzENlSsUHu2SLB0eSDh8
x9FsIYlRGXLMKtd3vJFyT1R+32gEWgV2WN6xKDt3mX60Kot68BpaeNTx0+bq9QuIIuv47ikLdac+
pux//baDREOUS/q9zXVmxPS34gr8ckjWHZMUo1XleEd8neHFNv8XdWeyI7eSWNEv4gPnILc5z5k1
qFSqDSGpSpznIIPk1/uEugHbGwPeGPBG6F70a72qTDLiDuea0S0reY5EDNUS0hXHmGffelIutzYm
WNb0jrKTMc5M1E/dmx6t8Gt56lprPCo5X2sA1nsWbK1vS8BVUanE5IgLLUQjikEqnMtC5FdW69LV
qFdc4ySygLeNdA67RMCBtNQ2IFjfesMWMnu2XZbfket3L/HgcA1sXHJ5ZdbsxmQxcN7pjdrKT7ZJ
7702HeQXUkAnfi/DMRrC3w69EMVfx+Dj0MbuYUlgbgpSBvfJPjftq51w8AzNpjuES8CksB3Fj1LE
ajsJ0pxipLwq0gT+2JAIYum88mPPq9iCS9InRhZ3rp399Idu2LXAjvfhUFBNKlzzSTT+g9yDc58l
WJQo4cBexkN66ePA3JRw+JmcNoZ7bzoJ+4WARdLWsdZMaMR7jmHqhS4V4uAyqRO0EkpftSr2I5gz
MO67oc6jCygBcXWWiohTSRRqxgi78T4mjhyZD+FK5yQbWlMI3t0WIrA6CnGLBlqHfP22FYBHeo14
O3ydT6ObUR1s0vcy9Q9p2zCg6w3x0cyxkiNkGoZJRHxgv/TULqImVNJxgyzMZTcHkortsBy7hUwf
4b9yD4Sv2OcCo4LnSPc0pd8bP3CvPR+zKZb2myIcMpei/Ww98eLE2barlh512O4uFLxIXJC1p8D0
Nht5d+zjNKcoNQQnwgX9mvPxnTwYBR/OdnAY/a+wLO0vo32dZ+cSY1ncIz5yL062fCRzmBM+S3/8
jWdj1X0YoE9OljVa+gYbbIsiN462dL8QBz7GJOboDVVoZcVBdkuKnO1ChFn+crocpDg5qWeXHNQz
riLcBxdjh4U8KXyWnDtv75pB9gzaJN4tnjNzOgAvNFrt0R30yo+sr1HShvugtynPLFl8aFKHMJWY
/JXrxJwmiLTvbVLXxNqmdGvY9CMXIPEpFsA2T0s4MWAW9ZP659RP5oE39CUUcXE2lZddR9l+QV/6
PraG9zQ4i/fU6g4JcOxt2kp18CTPmowHSZbUzaUxkleba+I1LWabXypPoMqavvnoorUr5H4U6bA3
SNxtVDSk55J/zE4tzWdl0dScdYOLXjXJydHZQ+jrv3Vigis/7XOOePtqyK035k3ztVMbuII2Mz59
G5dvJZH33IZY4hjcg3gwBwd75LIwVnEF6omXTDmJV0kr/WR17r1QEKIkE1g1lZUzgySPlAbwybcZ
p7RHfJKhFZvG4PtHFaE8p4DGBAmqVaMlngxK1Cmxmp6WrWQDerKaQx4vGycpP6W0m5/8v68ylOzf
fZKdaIjEN78o+HZzMNrXGcfGOfDWrVq8q9/br0s8DU9eJd4nK2ckoYM2JOGA7VMrANBJfxYFsPoF
bH/NuwlmDJ3G3d+cOyBFHe93TkUynQpbnaOMQ7MMFS3qis5ClpA6n3VQqXWBQ8p2RfXze97rqUU3
WTZy5vvOJPsmT+Vnj8e/S2kHxgE3W4NfZGyyH+jHu8JuqteR/d1Bh/PKpP1gPs9fM+WRronlgeAf
xocXpjfLr5HF0vY7xs3N8uKfkwVKpCigaPcpyXWviK7xVvEgjTMS6EAMU0JsI3m48yxILS/OMuyI
+FL6bMdvgeFyXGXX2NngJ1GD9TsDznoMl7Zv/9Rd0u+T2rhbhu/eeWHyb+FwV04THcsXxc8Bbuel
G+3m5qINkOjaK8fNds5UFTQZXW+b8Y/edgbnnkbMuAOYjz4MmCMJyejGDNDOwVIv+uYlSSgaNUr9
ZoOz+BZbVLGp//gqm+610R3TMYM/1+EeeqMhuKbGN9dt3qrIYcNQcVUqG0U6IY2PVp+xlEiXzE1u
bhV9qglSZ5vE54Uf6F76fbbtTUG9l/XMbQTQcW3aPS/HIEkORjf9JvxV3Vv54Knb8FY5yr64eIK4
kmGCNWB9jSC3A317zOefMB/JP/fds7DaT9kKyW+pTldMw9wSIgaXeLK+YhyqbWFZr7IoQl6HHKQb
XiMESoPdZPUDk7MdfZMkzB9lz2hDjXu+Vi1Vcsbk1mPfIVDXDGE1I7fhpAkirWRm744fYz3T7K75
QGMykzacuil8NyDIblozI0XhUb7u4QmeChmXkJ7DdG/yytzUxhRtXM1hhGOpaUSGu0ce4V2WzjcL
dvgdE8hbcxYNWAGl6ErUEhg7wTmihtlnAB1k5Q75w+fb/KvlIxVLoKVYASvZOTEaSn5qo8F+HZf5
6EmjWZeVZ1xNotyO20/r2id+XrU9N253PsESXqdBvoAI9kc42LzCh+ZV0cdYmx2V+drPqNB9c82x
ehlJvufge9ftwCGl5vR9sJmPUzh6ne3vZ0GFMQsS7zpGDvj7JUdAf0lJ1W3LND6N3uySHfzTB4S3
YxV+Bk16cAk1cgHK+PAyMGCX7VecxNOl7Afs2uhXkQ40HeT4jq7LnohiNbOfZ0jKFZhl9vfmdUby
hBLASGAuqHk6Bh4PB26NV0pEToayGouse7BOBuVLcV1KZ8G/0yD5mxAkc2GUo1qNEPtpgGxMEHq7
LrfUOuu7B+gnUo/eGK5q4if7uKId5yviuPkMWhCSyEB+0zhZNj1HHaw/lNnyUlpecuaHFu+LyuGf
7fnl5e8fWcITu5vao7Q662iH9bRN4Vjzzf8AEOM8dD6+bkkHppU6JUt+Diy0usTGlGcicNyMGRsI
VGrzoSr3FklNEgGz8ejt8N2vUDjEYslLwh16B0SR6LsRJLdkbkx+AMP3bOhes3l5Jr+zYPlirhAZ
CXdikhu3N+wbJ2X7FoYi3VeRwKfX/1V2JQ0DY+DVx2YrvQ5z2w9LcTe7+Tu+SEO6tdfdbFBannn0
2qeOZM+Zo4GECeL/lvy+d507tsdkrk/EEtLVYtvljfUuk/uyc8kWaF9BYyWnVqjqzGazOrAHEF+X
aUCzZab7NkpXbGOeKk9Vy55tK63ySAvsHaigutez057quHqx25GnpBWla7+O1Qsi+bz146s7WB6d
nb6+NwNN3SU3byoZfoYLbi+ohGlnuiN2ZhTwO/CLe18MwHEmVlB64RJw56lldFV4i6Ou4lvSfCRR
Fz7sOS1Aa9XdPrdneCgmUwMbRzIa3S2XDEY6lzvqmXI2eLrANqf2Vyz33MPfwAghaXUqWAr+3dFh
JB4dX82qt158OoWbrg7SY5MvE7XVElzmMNY7dIThHJpxzdQxP1Uvjr6I2v90jRjNdyBrbQ5Y4PS8
OMY7NMMb3xWEe9mrhfRWPqbI+p1N/fygZ9Oh2ubvpJLL42jNwTpvA+8p51vLUjM5l9m5Q438WQbV
LazsfTtRBHBU+o02Ale2mvuZE4EwgNTol/2NzQgE25kkdtJCqueX1FkwNxdfrBJvabcY8WDNo35Z
KzgKu5bMxQoWkGNXH4VhOzs/c7q1F/JVTbum2Bqxt1qGMqOBVvxsRiaXgqDaw6UAzjUPCE0JA7zE
bEhp8aguu9Bn6GN0GTt034s2EVekn/VoWg7VV29L2ZBGfAU+iLWUDNfaTLkRN7T2l5ItwCGebk0O
hD6TfXsqTBJMJk+UMVPFIe758McLTlFplmBCk6SmHh9CVxiLBi7l9J16PfeQkOUWM4YqMlo+PTS4
/BsQD48oUANb7bY8lXbwGyioc0bGhOgzNicnZhIFnF81o+0W4uwKryeiXU2vc3rqWWPcL/xfYq61
z0EQj+uxswxUBNymDMjJMUtKPtEVulEwOh2haNddJflCYdSvXssqOjuRfyibctiFvtvuKE6i4UWD
CY4GH8ehkA6FI+tOZmh2p8wgA5+hF2+MXjPnBTBixasNh8U4qjyrd7UvjXNs044vMShsEmpvYUvA
mA/krVdBeGna7MiI0/ItTaM1MEScUPaEuKC66jVgxwAexho6D3g1yzHWWVgHu6RrOKSKZR/57YZp
g3HbGMPwPLnuIbW67m6XBRwNj7J0WVDm7c38WJj265yDjwvc+pCrnJdOYdsXTpjWWfafNFvMfW89
mhbTdigs73vI237VA0FB/tFtlIkDaVcwtCgINoBgah4h55hMWuqRmkx3ZYyior9SonFpiQ3Yk8B0
iCvhpRSsGxjilLgwoBABAtNKzybHOR423T0FZki6abpNfMYd1WQ84NhUKjyJYRj2NyC8AQ1CIl2y
Tq9s0QI+iZDOoS6xMQlj9eSZ7UeMoLvvI7JhFlnvycHWaRjLQTdXN2mmz3E7Gu+CqbLyRBuA23Di
yycy3cRFIMrUgTy5pSU26KC3tu0Vk6FMf7Gu4u3jjvGgPnF04i4pd5kHSD9VjaTEB2687WV1LkyN
BpMU7Y062POJfiftB0TKNNUjsfl4NWQlTZ4S1yrH485LdXL8cuIo1dQ//e4Yj6oEbVYuG1R6YMOm
oW4ohzPw8fcBNOErp+GRmLWHsZ3/KpbSvQS4nGz5BOY6r9pxr2bOq9J7FIPVvC3TaaQQuYvrRd60
hJvlEFx4uScHMdJNF0FUrNA3d00kbD2gVW9chyn0hvr3M0jo3yWApbJz5LMzOVTfmU/Yh4H61ifV
cAOfyWB6Zu+jfrA3RQgPNqB2hZhgmrSp2uHD9prozIOX01mQp3tb8RH17PCkyCYeCHUNFMecbTFO
06N06vZeDh+6qzMkjh4uLa0LPV/FZfjKyRz7l7fNHhqksRvbEZ2gT1hQt9xdhGyecv6BSxyHW1qa
qybzx7dydkBI+s6bQ/JGpWx3ImzBINdt8q7z/M2cDemuZLxw7bazsfMrM9uIDi8b/mtxWgYc9NL2
zqMoj0XhrxMJvRKvIdyYMt4Lw3rKgvhnONvHJZc0ftOSWqAFNdJ5ZYSg55bJ1lBh+k/oREh2Hfco
faaLuubF4Mlfzngtymr41V1IcWLnjMGpMIJn7O7XMjOpjJ7akv5uFzczFwpsP0wmbs7Qf1pMkRTK
yMoV5CTsbitc6jGyU3/QhED/mJ1aNym9GCHjEyqnu+lDSD9ACt6TBmg+u3OCHwS+Qmwj7OZs/EZh
yeNqWr8uNhcvO4+bU5z6fzwqXavAbfdlkF9bMqDEl+5pu5woeRAbjZie56TOKjweYpJlF7vuL4MP
9CDCX2xHSiWy+PQNan2DYLgAqEezWiyE5ib96Pnlc1mnPGYWAO/s5Pvi8/uGFpF0ozpMC5nLLr03
Tvq7d5z75Ewu6zaZQ5QXibNquDAlPM5TXqqLpf6U1eKRrybHO8RfNn0j9nGrX66pfiwOWmbrc/jy
QXPz2XIdLrtTSpqgSV/nUW2cCW3bSblLjMv04fbe1c4jOMa53aPvHiaiwZu2gOmcefO3ISYx10it
z1GVsCZ1zvEyAkYFabWrtc7Brd3oWrisXoQluRKVcj2zmpZHbHFk5q6FhZw5XBAMtsGIeXv5k6mG
ap/wloJ0vA7kwJERJ4u+x6NlT6BcTO/cOIKjGBPyfEFPlUMe0EMnjcxPM43tdT55cFZqSKDNCN/U
43mNjJMwEbIOfJc2ffQpTIhtsQsNzw97kFWOc6W13YwdB0YgedwCY0T8UgBGluO4tooteFKSGoQe
CuzntTemyX6syN/2mbFJzDjfmzm0FeqOcjdzDlhFnLJBl3L+X3nQoZiSiKZ92NbcmPMlPtGD5GGC
cDfQF8Cj7MixZu0mdDWtwZ2LJ+YeW64FKl2boWLz0DTvfpIN19LziUzTrdxwQMl3Ixf0czP69FDU
YP0olxvVr6vX+AL+4x+uyuMK2228yaV8JQFivRc6DJARW87BDewygrwsADgjil51ALpxHMtKwPsn
MT6aHUlN9l+Q5eVwlr8CVgN2Bgs925HFZHDQf8q4kD8WOMArqvnQsaLLHBgFcVlgiH2OJudoHFWS
ZnemF8dd65g5zCHgd4MDjxVx9s5pJf+oLFTDFOKvYsbwTfTlQxYzJPLaPXYwKfZ0tkNGumvKRqw7
8aUqfxdt491Q0A+i7nl9sUSwAxSCTxOGT4s+gjgJd0smZpDz3AkmgaDCPAY+8WxYszh/ghg5f0w0
U+mqH42RAeu+ZbJlisS0auaivYxuQkY96fmEEcvoMEQDBZnWyi33omYeOQTG1S5vQnmFYX1LKKzt
A7ttyT/P2TmdW/ZqMj5i+CryiwSkYK/2000svrrppJ6Hqpoo2gbO0el6Hvjkb4jPfIcwW55NcynP
EhDSsc+dRwsX+Kyi8Ycpg/oSGOyO3RgdEocCMe06FUu9ra7sXMbHrJohRLqCwG+77GqlF2Tmvc8L
jU7wtEH8qa9xScgaTOPMns8XJ1C2qqaOcmNNBx3lJYeOseGZNH807k/blF9GNRe8OlUNwndGXzat
NzL00OJ6czm3tkVEVM8RTXYT7IqOA9PixgsNriVdo0rvG9sr38ukfwYm/gOgcEDzQcg7DbX0JfLL
DR3nr0llxffMYscr9ZuP2hY5g+N2fHVo+q4XY+hPZajjJkn2rcrD7JLPZX7hYP/NjhRhVM19Zzpy
XDdYkZfUqMCVzhkjZ7nGIVKk2ntpcBYJMWnbcNZeyrIK4TsWILOU9zF4uwtRKpbBvOKLI5O9i1LU
T4+P7FqChSE524TXv38wNRReDcfje9huyBI1ujM+nTBdV9L4HDOzf0ba9l8a4TdrFa2xTIqDIV3z
2ae93lJLaEzRH/Lw1elxYdnqKeH+FByi3AHhoTXOzBXce9Tho2MP2SEzzHTHKAnizsjSKfAYbn74
5FXXBjvluoJ/VMKpT7v1s9t1Rzzf7/iR9SEGULTBiCJB0s4Pj4TvUYC6MuJaXQamZ08qAjtZUvGU
YDLibnwLSHlte6h+K1MAVB/ZRMTBG0sc+pUc8NALereEC6ZfDRBJckl6uq5pefqw45Rrfxsy5FPT
dcVHIRhBFXO8bSm77Ywmn69Vln9OuiLkte4W6p15M2vGWiGv5xtqFrzNC1Yi874aHjWlEMAGzqZN
MmhLcxEAB6m2sOeta+/VG5+gPPYxEcoehRz1po42BjjpY2hTsR91l8GchHPwh8Y4gHe+Ej2Oz2FV
J+ekZ22KmHa5GeCZBjM0szT51mb+J6EcaruT+5bVFESQsy2Slcn4RLvyKTeykfWBVe4kwSNjEPVp
VCzRCwhkmINZ/WQs6Yzk2vubKT7iksq3MliShyXld7JgHO1c0e0nhnNW49x94L1D6I25XU9z3mwr
iPC3vCpfhilCbnei7GhazCExlUqBwVOruVFfcyrbX8Idzlk2u0d3VHI/h80txLXkhdINB8tFk+iU
d2NW4qoCn/Hvke4/lUaxZWyjXc9I28fGVsCALP8cR4F14G1z8LEXTn//qBbCYNgwEH8Kgasvqj2B
eQsSn56xIGFymIFWq56OPGmUYG3577A3ktsQOF9sqvA+DIvvRRSPV1gaJ9sdHDJf5qmXhNg6XfRs
7LrDG53E3mhoIZXQGzfJmDa42uKH3dohX0VOmqIhF2m6y6vfM+82RvLLJ926Kuu4PFgMkXGkBYjQ
gfBaR4y3r0u5PHxn7ig1DGRMpVGtjWNJMT2IgPOFiUnUMaHrolzOi0r67/NMx32M5XZ2+o82lsg6
NDTXXhz+8mH3UAugBUz8TqnnLDV5C/N12DgzxjEh3Z2WkMJNO0k6wE3zBrPH4y9pALQHH0gCd5UU
7a3K7GxtlFjdKvB+mWiWm7KWb5FtPjxa93wpw/Xktm++IR9GADnTEBDl7Mw6AzG7pF37LZnNR9i1
/DiWgX81rfPP5rJdkoRUUp49e6TXLFu+GuiCsKEm+lXkiwkCzN5etjltlrnZRXP3RnSNrlYdEkDt
EDiS/A4XN94zjkCwcuPZMnpBuJP3whMnZkk/mSH9TvOXQdf5MNXuT3SLl7njW8xX1CELXJgbmy3N
deXxs5eT/fj7F3RDfrh1IMJV4z44CfwCfvPmxPHF7qdbNE6b2Ap/jAkPTmbclpe2iL6XLpECrFr8
p2g/2tgp+jcZVlgtJJu6laiaE5vj1d0oHg1vjTkQvGibhjUQLrg7qkXi2jcLUmoe+TvfkQXw4Pwl
8/lEmRRkJrMNn1D5TosYfMJlIDWNpaUgoXh3zcys/P1FUlvk/yqH/9guqznsvJulcyYQQ9O9O9bF
DXVkI+hcormCi1QeWfHQICMXA+Pph34XpL2FBvDR0Zs4EO+jnsjge9qOv2cLlHFbfuMrdarSdMeN
kEMfzM4TBMd6QwMxX0XlpO9XnGwSfgB5Gf6C9tkQC5jQjvFkNk03rTsX7D3rIdYa67bbhtxLSVSl
wbbt8stktSAplDqMS37IpnB5mmbnV9R39bHrzCPhUuYGTLAMSNTT1ooieUMK9/Brw2lDUtmgO965
YKpwOsSghnUxJCFC/rAJqg4gAWdCK/buWTPvySc9GxknqaGYl1UeiZlzxjRf26KbtmaWeXQwsvJi
z315qXjlgqYRZNAtr2BUVgBhafnJdBmflEb5ZESiuj3HNREdG9OM982yMfjIAKAuQg5NfNOHgoeC
4MnrOSPnGl8cHBeCR6ljeGmJZcLDqmoTa5UFOctZY45WUuZyncrhyS/TcN9rHAgRqxaxOUmObk2x
aSBGWNWIzUVMMLiFVnX/+8cU0MuWw/SDXehoY3rj59A0pJ1VmezqQra3EcP/5OYOaZE2QMUMMJCi
LtgH1nNVhPkFzCUs9bF7DW0vONI6G089H8jCzN5qSUlHtb5BQo+fwYSvWGVj9uSavxNT9vumwxOk
Hkvg1p2eEObfmCMbrjFgCVBmy71Mlomw8M58ShZU5DIc4q25RLqoyM5NbNHMhT3NV8NmRX6dsO26
c/7mPOduD+b9TTQjGJCIq+6QtLhvpXhEoePt+dssXLqgstELVmdCRema/mu18gx/unIMIRJndkBf
SuubHEV8J3/dE2ZDZHKq8JGoaGElmMlz+MHUA8D1CUf250i0fBXi9uZES7fJR2QUKtXAKPMGUnBh
yIMzsLXDIZ+i6kGqLv60FdeuQKYEn4vU2IHHUNzr/T9VRDo4E+23gdv6Zen8dEsfKjuTwGLB1K/k
AQ2rOWKgkWSS/PByi1J/FAQ4pXBEECrhj/M2OflokmvK9jvbM7hXiPCJZ+58ThewtKNRzgcmijcW
u4HkUpJbUbu8U+NA8FJlFIbBpx1BSUmcbeluY1Q1RFWAGIxieYrywHmK0z4+K5nDHJ06c2tMcXgI
CXEBo52KmxcuR4mHvnaynIlV8FHDhS/ixR0dJhKXrGNIOsLQ6RAeAj8dNoIc/R4Fvd9lCZF8a6nV
FkRWfYg4gsObRu0sOylPo5XL0xQT9qFiVW15PU478J7BtkNRKZnd3JmTmg6IuYQ0muw+JR6Y85aY
SWWTaiNxzXJZkBZ7HZS36dut+5EoBGN/9envfwr6IARSvEPM6Ik/c7vjj0ocbDKvhFbLL+7O8KJT
Zz4NwuxuOIY0W1zzUIsSVHnq+yCiw/rkAETj73iAEu2f2NwQjAvnPnOBJUycwXzLyS9AiivjrdPO
zXbR88dWXgakzN5KWTDZms/GthhUeXR7VWwxlgi1UTt8WPz0Z3MyLlRNYNtNbIiJ6LeXEWKts2ZE
N5s3bHWTDUGB1gVoeQQN/HPgPtGVfn5hsLBcS8msVmIKtSlL6xdwqY+JDsA1IGYpimVbWW52D9Xg
A3Zx4m2ikv6aUXrnmFYf6rTNMdItSiTQBa+g09Lr8lCAml+tjCD/lEKGmZT5yPKQc1FK7SgM+KWx
KCPz8Rr4VN6HrmkOXoBQkyKxnqmzvfPVHynOnKX+o+4d4/T3v9IyuXLOiU/eSCYzasma5xkTwEk0
puteJwMDmdU9Kr6wT39LTf9nRbj/r/wIl3Dw/7gxcv2Z/OzgRsjuv/Xl/v2/+1dfLjD/ARnh0G9z
6aoEXviffTn7H98NKSkLN+Q8LSy6av/eGbHtf0zbM71AuL7jiCCk5vZvboTl/eNbngcb3rFt37EC
93/FjfD+NuL+W18NqJ8rLMdxAq7wruDfuPkvfTV7mINJcrLb+jO5RBqc4UnqPxQvs3/90WfAnC1Y
eURE82PeyKc4KMuLD+YunXhgEBbOyGCsQDcGz1ZGNwYG78aOhXW1vRrAnQpuflbj5NA/3SjLBlMw
Q4riDbe2zbAgud9x8dfXwlpfEAt9VSSpeCy5O0b6Etno66StXL6C8JXk5BUf3jw+9e3inaQ7mPuE
+2ilL6atvqLOwQKYm/dRkw0WqidQBbc8McaWby19xZX6shvqay8q6xtTsf29a0z2OvtbZMnllPHw
vADLfyOQAZZWWVykYxdVjrW+AQMUIhbIJn3ttvUFnApBsJ30pVyUU7Br3IQYp2TYgTzneHUcxbi3
AGhV29khd42Fxm1zl/rSP+rr/4QOwChXeXO1NFBQ6tFSgadFAyHhoSEi6OgMCuy61fKCoYUGpSWH
wfgsUCBqLUU0f0WJdhO7nLUXLVfUWr34+weBxHTra1nD0AIHOU97R8/sq9TiB2ax1iARRDxvSunC
8BstCwcfA9nERz+JKFXuWV2aN4kWVzIts4T0by5L4o8UrIboNmCRrhkk+5ZpgabUUs2EZlP8FW+0
jGNrQWckgHeNHSJIS1O3H1XY7C1fFd+VpBvgVBvbkunL5AJ8C8uQAkFQ/Yiy4Vm2VfU+xO6+K7Cd
nAF422QGDFTNKtgtptk8NVqMUlqWCrRAxefqTWrJatDiVaRlLAs9izuN0vJWpoWuwAq4WQ7LNoq5
8VWMCtA5nL+AS6xU5T2ZjlVfJ5v7iw+dBDLQvkFTS7W41qGyMdjEQ7xnpru+zlqG8wxPXGvPFIcP
Gk2c0Yi2X1xA4X5QBucg8x5ea/QYzmh8lVPQxBny75HPaTx12juulksadpj2Cc7Sc81re+UMZvOp
pL6/DABXIa6n9WCTlBLZOV8UYmMBr26qvVtfV8N1ajg3TVqctLVMGWrBsuezWWsJE0YoKRxEzVbL
m9T4J/wTJE8mwdsTHKOjjBm2Bzh1hj0uyDZivc21qNcVZ36hZVQuryHNPUh3DlTA0yzEU6Jl10IL
sL6WYgs02VyLsxKVttVyLR8kvjNawoWOUe25j3IY4ejno/OOWvBNUH5LLQGXWgwWqMJSy8NAVbjz
ckm6eLM/7vgP925i4CyYhDiqktODbxXl1jJLg97gjWEy+l/GLH8ESvwBd0FFAKlaaNG6/wX4ejiP
WswetKzNWCO8hWwmiWpPRxDoB0x59e7w6FhRTuTR8VciRyv3tWjeo57nY6xuk1+OjGGCOqia4Nec
Rlc7vIGmsn5Yc8LUg1bjsXryXaUV+kJr9Z5W7Ufk+0Xr+JVW9CkFtXRMUfl5WST4hmA/LBwAqb0A
TlbA1MJoZSwCn2AaPLbrCkRc7SKwnIShABdb0fnBZSi032Bp54GqV74HqWNsqCDtOCEke08xMGDU
nnHpMS/mertoL0NqV6PS/kaonQ7G4eajsu7ASdyrD/pFhXzGqhy3F9rrV276V8uwcSECX+IGsheD
qQLKcY9iqndg8VsWjJcZA2YhOFjURnLyI+AeREDsAFBL2orDgnlTY+KE2s0Jta+Tts8mG3j7yi+f
bF9dfDIZfLgd7OEW7o1JDMfoLpN2izy6dqtE51liyAYWFpeFhQy6FZepAFinXScH+8la+lep/agU
Y8rvcNeK3rc2JdmGDsykTZAAT8y7Dthatva3bO10TVheEDtfFRaYo70wm60T7Y01mGSzdsscbDNK
Mb8s7aMBcfxiqRtSMSGccVz+zKmhrV5jQzEZGcDJ16X25UIM4RWLY/eiL3636V1pBw+VlWs6pt6M
uVdrkw+zzw/ziilm/D+eSiScp8MI6YbiJiPVwIZwC4tPrB5+eBGobChPOwtjkXx8dsmwGpldhM6i
vUdCiWjA00lZtzYlMVtgUwrsSlf7lkbi/7G0k0ndKl29AHYJtcuZar+TqDtkXRzQnBMwf3OXcePO
Y9m7HtYiDdyNESYnFiSL1Zxh6nUzaOamWP6MRKTZdcFzVe2vNmB21KMUtBv4ISYNh1Mbo7bVjm3z
17udT1R1HgpLdxL+cx1yD2BMeZ11lxHrt9AeMKMA0KRwhUvs4Vz7xBpny2fwiYIg8S4Je4VoxutQ
Lw+HhVgnbJhwzaxjiv3sY0Mv2NGN9qUZiJAIgv56wLImguqdZ6TFXLvZvva15wq+T813g5R+ys7Q
iM6uF743QMTd5zjC/1Lu2B+ygmJzU7lv5USLRXvpPqa6o931RPvshCKPLsuRKJzZh2ipRCi3NXax
9ucZTq5uo/bsFTVF7eFL7eab2PrF8AFaqwWOjN8fYvxXOgEw6iyAbxshWfRuQ2Uz3ad2V5A7X6Iz
L7GPSqcJwn8FC3TGALqwvcmIHdQ6fyB1EoGI0DdDZxNcnVKodF6hIrgQEWBodZJBW6a8+Uk3tDrn
kLcgEYykBE9rURTgU3fIdS6iICBBCYZVAp2ZMKdTqTMUg/eYdKai0OkKM4qtdeBgqEyNcmGolr/s
MfhBfJxUhjX1r0PwXk8Jg99JO9FUIcMx6jSHUkAaU/OYgB75uQjmK1lKUKfMET/NofSvYe7tLT1O
VHiGepglQj3nxfdRp0hm4iS5zpU0OmES6axJolMnqc6f2NykdnnO/JdrOmimEfG8OFVy63t8bNOg
JlHsC2R9ci1CJ1wyyv8JiZdUZ1/4YBCEMSiJvvdEY7gL3mqdlZET6eoJMSuImMQmpdDufaI16X+Q
dCbLkSpZEP0izCCYtwk5j5ql2mBSDRDMMwFf34fXvSjrXvR7qhQZxL3ufnz12IjVbWMWmrfNrJ5c
DmEfWsOIyuWzR3hjuNmdJe/AnLAfcGk69YUecFWeb46Nh7cw27uH/sqaW54Fv/KzDz+SvRLilGLE
zf31nMG+GpujDEev1/bG6GKD1eoPU8XqoQRWI62tHxiidrxS7e3YYQUoRZEEnUvpCp+P2ghWex/s
/XCwx0/AMvS97f5x+to4x4C1QHJ34xF4/GFZfVAFhihtbWgx1sKDwojDAlP4Vna0oqI3Har/HFWr
t8pfTVaZse/HruQLQYYYnx/mekw3L8CQgowrqpA59jMqBfZ6Rb0f+cUAa6H+5pvr/FBElwropD3N
FbuHWec7hjFjrZavChN3mL7uHfz4VLlUkVV0x+D/cPyQJS6LAwCg2Or89mStF5G0obrVX51o7epJ
wyc88P3Umh053QEAvHdArlqXZdUrMtOHPfN4ZXXaPccZPAe5et/k6oJbVrJdy+cSkjunrRCz3Pyf
a271zyl5gjgyvU4TPzXVaWeEZmwrk/uonDd08/rk80PVqysvx543FRo+vYzSbsLOj2n18A2rm29Z
fX3+6vArV68ftpIPd+lx/1W0mZU13eY4p5odze0QV6W4sKED8xpObKvug86Fhzr7g54oHw6UdvQw
E9OwgRXW7UiS44WmE3hxnlWP/pXWd7MW0HWqv22PmVahhAXxO+OSeYOUfOqJNV6pQAHXX8Lz7uJ4
CETbYQ60wGRQTTS/Yn9FhdB3lDLlB6so1ZbyY+2C2pue3SgtQkYJ7F88VSpuK8oSGebSilkrGRIL
aK33RiiPCGpu+4cpreqNRDPcKxfBBbsH/cb3UUPX0LJdSr3DNCek3c3pWPzTu1rbYLPhL06NpJGk
AmKw/U+z/i06usKosvneedWfOPnU9ey9j/gw7IRCmWhQeHqF+TEa/is2CrFP+XyeI7Y5VbQvGper
Of2JGL/BC2jZS69NHyzecV1GkKKmlLh26vaH2oB3z5Kf2tg9H2QQF5nxxLL9b+rYPw7dduEs3a/a
5PTl+ZkpcxFscHD3+kZzSfxF22IOvUlRjrd5hrZdUAG88bixHgY86VtiKxYVXd68YXzSQtFMT06+
eAQevpaPXsUp6uHshMATNIDSNMV5uXVtB/3qJ4OPXZQ8DoqFHfI158ctnAtFnG8gZ4tr5I0nQ6Vw
VPok22lREu31hFxm7fnv5VSbT02U7mcGze04+FxGk4bLlrK9IDGcb53p/+70XC8tFWFhwqAzsjV/
ihtJH4e1pSXSRNNpIGZ01Y0YCQu0Jp/Cdn0mh94/tl1cQhrTvwEU5CzBqb1KR3zsaEJXASXsogF2
s5WmHUomsm3uTSMOjUHsLLLIPXZa6p/y8yjsvUPKCKXYbR5dueArrJcj0I19ka+/RacgUkSE3IEp
g32YDSb8TSorixd7XMzn3I6pS6dVBWt749+VPRLa8wbICm6t3apOO6dwCg7eqkAkLX4wXF4ZnS0u
Wa3R5eaA2RRXHsQzC25u7uv5YSQtjIeNkyR+5bEsbgzMIycscyECbeBAwVzpeRjGxJBvybty5ovE
P1JV9GVgtiXqnZBZLaYt7+T4ONlkzOrEx7PofNpuuZx42wU5E25Wn1xhTt8+fpWgF1F+0Ofqg7+t
uti652/0un+UbA83duLqGEWx03AnL3edtbQA3z2qNgvHILfUZ4dyQsQdiOKyRS9fppij3hQ5RpYq
Sa+GBzC9Mfq/Qi1MqQwbjj2CKp/E2XFlcyy1VdP13dPolJek7gyMawZhCjy8kNNPlVdfDFsWodkm
F9Mqk30xs8Qx5mxPV1MWJLF5HGUBXv/Hj7yXNI8uOh/cZjDcv+gAwBGT6WlhsqRfHi8poutYJbTT
RC1ZzpGODHaZDcn+PAI3ojnGW96ZjB0W+BwTY3hJRDebavcxYNz1GM5xkm6qGVhygnnRgYW4c2Os
UK5DI6SxqhOUNeZjt2XQRbgcvzwMYQhLy6EcX+LCpv+I8Dps7ctUel+A/GgBSOI/Wk4BVVZErANy
BMbROSou2ccpZzNL97xW6D6VQP0+EYpoZUWkjjRgYIv5r+ElmGihDQaUklPnQQ391smaTSfMdN86
aMPFJG+S22W4WFQJ4X1h76//cmMDcV2qd6T+ve4scgsaUSNTu2FF8RLhzwpAG/54qn4a+3Bc6s/G
ALjTFfn7OI5vYl4tOiJETmM+yrWz1tT/iH/vAMWbFFj1IuQWeTX0pNhHpflPS/o7Uu4GOBbn/rDq
Fvwf6BNc9iKiAhcnQ7x14yY/C9vaZ10dHy2tu6ps9A54a36qXpGj0Nzolq1Rh7pEobESGh+zuWPz
zpkQWKON+gnZHZAhGq5NRIA9Yf5V5plHL2hJwEg1tEDmS3ei9TVi6sGSAIO+r26G77Frt/V7F1Pt
55GN3DpW7YdGVUBonRsS73l6W8kjOJqEiM+gCsgHk8Q/u7qyd0gslFklWcm82fx1dLJ6GkLYXW8i
a6t90WribXjaLxinX5qu8sByCPzMXusG5sQVqO5zvsMRqa6sxy6Boa4PauBbu0IDzkTbXxyTD84Y
3AcK6Nmz9fBGDcwFRTZbW6OgvR61l5NwkM9sR7/NLC8p/dFxf6ddFFZkrZj7AQqR2Ng0euRTgEkL
i16cXfySX8qLaSKaNCfg5VQHuqzogkkyh2awun/lRYLPLm+2nuHM+4Ed0clSZBsHPBADheghaJ5X
SYlJ3VnuZ9wnz6LVnhPBKN6DqT+0ziBDozT3Y2R8pTlQWGaBjXA4ARePDwZoLgCQ7ECJ0o6fD7SO
jPSgrNWyV/BoNobGMTsz/3ABLLqw7ZuZRwjW63Aal/iLIhXe8jSosWR1eBVVaOfQZu6JqO1Q2P1P
LOtH1OJhcwDMd8sfitRrLu9EJwH7fxhd8nu00WSIGHxlNmvc2DMDcIT+Jk/yc4lKsvUURUL8Puqw
cTufy1TdBeVsxS9FpH0W0RD0KMOf9mg/N9D0sR2n5cEz7/ZkFbe26xcCnRq7pcbkzdAVVBeAdJxA
lsV5vOVJ2o06iPe2rJ6K2nbu0utUuDhBpdMp65nOU6I7ZGRscGI8ps3ZdDz6Ybnfe0kDyYFQXt63
8XZM8tfG44K16Hi6tO5HOBqvb26eLeiS16Fjx1NmOKwmad3d2dUfMukObdEnexeVbNNPSFaZfYbU
YQRTSSefU40BJy5RK885e/e5HZwPSY6HN+ti7pYoo2+z7ZIvzaZfzDQvRqt/89UrqdZla8PK2b8N
a6p5AaRK19UdbbzkXNrTtLfFdUiLQkWevJ1JDwoT02TF+AptythLkqytVb0mco7x7QNqi8vpMjZc
7OwqLw883hyq3AKxwVB53LeG2k0DMbfC87KdYTv/gNfMu77Pf6m49o7ZXN68SEQs1Tz/UC03t3Vv
1GXjjasyHbU8qk8EiPFhtorglpzncI5Cm5LeG3xS8De++9m3NIA7VvbB7Z0ceq5hbaR1Vuq/3TSG
v2exFzT5XGPuwVKEZRI5e6PhkakAXhHrzU52OVVBhvOstEySVgZ7Hli4br1cxqw38Nj78w6U7kkV
3OHyuT3nUIX2cSXWi/Musus3pREglbOE44z9eeOM40syRuBcxVM5YmxiZbcht5USQ2oIYUiXDSJR
ZOxIx2IAqTDo7rabYg5B3FkQj2ENGzHL7KQhNM9Whk0FVW5Mm6MBYa1N7OdZpkieC5tpv25Y4+OD
GQa+OGiVG2byucqoYi76nzZKzbNmD28M4HRY2PZa1UyTGOHnuYQbUz9a/MOHdk0XF3KLJkELdVtZ
QcczUsb6adZyjpu1fvDKwaYgCfFoaOALuNS7pzgz/jluQlgwJrKVRp0MGgHd2pEa7q55/GA+0nbe
aP21Kko/wHn+Kea2PXMvdOD1YBfKWRYunROMBZ5KIwEjMqpH3iiSMotHsLkWKchlZO/e4dT1WVyl
3s6woNMarOngMP+yHDotXOePsuzDvNTvrWUc6xg5qhjqMxlIrFEjy18ijDrAg7lewzwYW8DTgQek
epG1QoMzJwfKO1ESxE8VT/p36yfIqrjMnX6ugknLX7MpMkJHSw5y8bqD5F5F4hCuWFSdWdH+bg1u
+TlJk6FLyfCOu9Syk4NhZ/sUKeiZAHRgawu/HPlw/R15bnlBBXm4A6ZewVWGR6L610gad8G1uyHv
k09dpSen4KPH0IHXPr6bE7kb1RnXrMUWA8QuC3nX/kq6URxGE8mtMngSWvq8N1nLr1MbjUvj1nJ1
//Qnvc+v1HPgt29WZ5nC48+LutKc56kY52Md/ai1IZ7DxwUJctSlv16gZyqcIhbWuSPO5MVvTHGE
WKxd94i1zt1iHSjJ8tjXhiKWe2+13LnS6qDw2BCeIYwW0Xcl6WBK+QXvCGGGs2W6dASJa9QmnwMo
aDL/mUnzg7MxdM8I3Vh7L+MEfp/KocXpzaET9kdU5199Vf8zJPwGzVJdYKMllryhXJA0Vbb8Rn1q
2V5oeKtiF6yHFj38F2IQ/9Z9wKssKcKOpHGRMfvQhSCTAycrHeMXyjjnW2t0tNTSncf+ZChCfWTH
PeDppLbG35v2UjJYQWXTnIZEeJF/NbAK9wqxa590y2dpOMUpGavnjhshXKICw3/hH/nGP0+yR+UH
eWWAp38scCJ3pe0ChDYrFRidyvDjSpAdRcQaz1s4Zqk1bqy0e88sRKwq9Fcyw1R30YmXfhvGJilp
qpNxVq0qW68t6z+dWErEHNkbCWXVgztsa8eet22RbLmmjjspWyjTRvk8wnQ6N+5IuSbh5labtLDC
Cb9xtM4MzEiXh7SYHyw9or2ra9mhxmvDcn55a3qd0ywv9h7mlp3ZR+2HRjo+iCPNPcg6dcPEjfBl
sFD2gNocC6dbzjxGa3QEHRCjajgoSmgKuuiuVCQvG2VNfiiyETNuVf6tSqA5eud01y7vv3uf2bfo
rP2sbOtREOy6m22LtV+NvCpdl6tLb9Br62SHqNfeZv1aml3ykydblUAct8y8eVUtSL/e/XTaGqsK
rq+4zTjroyI7843Qjx2wbAI6dAaq2AmzmmSns6QHEvRkT9dmX2QfVMJVyKB170AWHx4fzd6xa3tb
reG351Pylea/wE1eYzYdGaPZLvVRbQunwdzjXgdhAjcHT73XF/zoaYxdaeiOIx2zp//+6GqfqA8p
IFva5HsMtABeIBSZiTS9m4zGLTIs3JcYA0xnbbllnQa/xLwp0/rJ8pNtrgDH1FmCwRSwW2h7fAS9
hsSVrcf0nGnsypJGhK1s/pVZ7D00OCQ7HC4mpTupdzRyaIKJj6KKyrOfFmHecdk8j3j1AlbhxUFm
ADtH1np8G7ky9MZoMRBpT95S9cfU8k9rC9Um6/1qb9AUHy6iNy5VE3/gJpB/Z2qVC7a6m3gQzbFl
V4+XUxnbZVAnjmoIkzpQkmJZ2GPXsg1gRl9dw5DXmmpP5cuG7nHWC5DYVcB9ISXq/uQJaCqid/6K
XoHfz+EsOTGYsyhxlquV1c9wDtm102a9lPoGnqW8qVKwgXa0C73RxmJNz3Pe7+sBEaxdByJRR9rO
bgb36rfcDYy0g5go5KkX9Q+nqHn2CIXSXu+DomD9nVWK9XlpvlkFxcBY0viXuPvCtfDXarkOOWJA
uyEVdklkNrw4Fm/9qL37nsN4jR88MHnqrv/9EVnYwNFRglGjQT4X+nQvrXZjOvpwnUSmwYkcwxgS
6SluUj6CQdnbyWVcr1z12WQOzUKmy13J6nhlAkKieuCKb/0kNRZUoMEZakwEs3W1C3HM38+xdfPr
QudR42tS6xX++TLGQ6axteWLvS/QhwE0aDeeleHVae2TxWjBXGvcRTKN17ZqfyjN29lz278UsItC
z0r9beuLh4R0y5eN7T61HfqOkUR8Yo6g+ljsMV2MH25qSsIxBltyOLjnVBsjegmUgKrrJbsuyb2D
NiAomjyZZ8twG5hT1veMeU6jotVE9aF6U/7OInMdtVliwLXoBd2oLoGTWJS3zHXcbUmNKcY898ss
nCfyzVSnlstnDz2NOiXMs+5dFiMBrZHdS8XhM6qFwR55vh27bwZe18mfAK59UIldoZZvDAvyF9fw
hXgio7JHPyVBkftomu/UDRJ7znSghJPw96Aq0UcBbcVp9SBbyatV8QIpnWkb1+h6Y/LsZDRYyrzn
n443l/tY3ACbsGhNJ1ZEKtFB1BnAawwrtL7MqY3H4hCC1B+CZP6nZYbYClzUQYxMSYWmsys4k7cl
/FOvkn9YBae99WqN9btvMCs4Sf/HLaMXi3XuXouMzyq3PUL2WVAmJawU47vue3UymSU3Y08Ee1Vu
Vadtvc7+oxLyaJj43Fr/bNT0I+zsHPVdQkrIgbX74zlvLg763QjkyaTrt6HZCVs9nR8FWLRcLqCE
l/qrIQaDJoajvyKXoaNzKodJvtEQvkvjnKuItZ3thi5eknUfe+jt/jJT5VFMPABrP2fjNsHCR8p7
Psx7XjaRE0zFpLauu7wutegwFupX1taKTSCgJF6s+TVL9bdKaIHFEmaE4gZdGeelTB+uRIStfBKB
XknFRt/UfPbDBzKH3Dal/rw4HhT+FICLHp8Mu/7wimnZDzFxf5X2bMXXZm2oKaxLh+Miuoc0awDG
Xf6O9yNhKfeK3vWS9e6T1bCVj/GIb7r5RcTQvmXP8jOVxi/i2K+TntBi8rwwUjSOwbKJNyd1MvT7
ct8FOgW4+ivKGRT7qsHaR0nuhnIGduQibtbThf4ebnlLQ85qGXsi5dp6c6zXUK5f3IqBU0ufmeZL
rl6zFb125m96rEg9ZFgnE07xuDPeUuprPDvxd9A0fqJyJeSZth0MraC3xh34/CnuM4w63vcW6jsz
Z9DrBe6uNt1q/MrQdm1CxkQaqVPEsx557qNdOPGUYQJKUs5uJuTJd4hWFl+8p0K0sJHQ8kUBAmqi
JWInrfxnKNhSxzxJGwrqN1thmie+bP4ujWd05HL9e/rWt9QpqVj52212zbKFPTQCdN07IXyAkOXN
px7D6bRjFvuJAUvAxkma4Y7lOj/8cq27lTA7Jalq6FrRMVBR3LqPh1lufQU6bo7qTxe3GKQCANiW
+ld3Gtl1h4ZV3zU38Zg9PNp68aNDPMyd33iib12CVcrM9PswONfM3mXjd90VbxjSPmw9cy48NNr8
O0upqLZhhAatnf1YQjlB3Q77TGvvS77EJEqK2+IzDTgfUYNNLK75lSVx9yln5B9jxtETRQmW9JKa
yvh9LuxbiVsroFhWC/UmO8NCp6OxXoMeeG2hSqqwzjnK9PG1N6rAfV6ot14aD5bcmAReyQ0w5s2h
nCNmjAvBmpeZ4AgVJctRLhQS1Z4NErgqT7n0PS7+LcA0bia4qppzt2BM1TPIsdihgsmt95SfEEnF
fZMANt4ZbfU3HY2tu8AYqCbkZcHja2OZDdUolo09TTiiBO/LBI5F02DtYfiZ0IbJSkPRBaHaPOWR
hcRmNTDkCjPIpzK+5FiEQO0yjYxtroNLxDotLQ2oJ9mKLTGFbIthwPpIsPlN5CMwYb7g57oudW4d
YoWslsCqIoL7bAljem+cTKLp9N61QyNVxM65bpH7yCPjoLgr6XbPAwzXBJl0/UPvEvH//2aOoTbF
TNp9CRQew7g3zC6xW25fBpCy0AdQefVMAp78jOS5gMLK3HwhkWY+LJlaD7tDgkJvavw0uWbIW3si
AorlhCkuNdtTKHvGs5owJbVLMZHd4do1OrYMRRIffen8iDXYj/viqvMRBtNUMZJR09gm29oQT8xp
29oirqNF1i1tlifpThe3bdMNzm1a6wfnMLkjm4iZbinO0lBUq/PQ5/Wz1LTcCPPikmxfmI4CDA8t
YHFE6oLIgBmZ87ZMI/ti05dcnfBNbV0jnvfuxNp9bBdamkohYBW1pOzss11zlHXud8bl79Q5WKXL
EltgYLkT9Z7ORnlR82GspdcxHMN8GX4XRknRQYyK4ANGTYfqgCyUAdiHHU75M/EJCSvUGQrjsSQI
u6jmh7azWhoaCSuWhUSroD2KNSkv76o8szLRT3nVjDdc+ljHG1plpGwmGH9ps/MW8+SPpn8z9WF9
TnUaezCKJIvCKZCCYRJQcZPc9M4aUV/4GZDkQO1Tnipmk5RzySYQE+RMonbbKQ0w8wy0kTKI5aBG
wqx6mh093nWV7YLicxp58X02Y3yjo4OmD9+OaA8dbsE7zWiIBItxbV1T3422sR+9lkW1PUs0DixL
peEeW8fnbgzyQcu64QB4Upx4ytpTPPJOUvUli1m92OPDREG551mtBwBTMDd18AMZskx8rSQQQHaY
tKS4zw6G/lu9EqIW173M/K3fJHsg09S7vdBdn3YuYnZ2gQFG53onP8Ak+TeH7zAnvZMDfxGIeZiC
astLHqNpfJWghnaIfS8JhnQ656A3GxFzQ0/388YBOiX4HM7G3J+SxijCyvK9W7bGEMa4CYHGNnxN
PfPUKqAu+GugwLi7wur4RkGK5I4od6OMyvvsCMlprBlHr5rcs+8luIOiJwtrw0vVux9eruqTcMor
9v/utQIeezbd5cOaB04NHI7bwVhYoUW9vCUF4lmcQNIcuF3CYyNFtzj+QZn+b93WzTeSk3d/lO2P
7BALUz30XNMKhEqta48XJdRykPpwT+ItnChai/IfM2eAZyu+kHpGcP7MzKza6XWxS8q5Cqsh4mWs
UHu4//xzW/aUXhI/erPkhJXDoyOSxGp/0vfYL6KwK5FWrBa0eQWGxVRJRjR0YMZyo4b9rwfhH2k+
U4AbKVA64lAfAiJoQGEmTX9uY2gB2d4dtCIYR1T9ymNBKOfkYqXzvDeNExhtZ1PTupuVFAQhds8H
ixEr7+KH7CTOK9Pa1dp4WCrK2kvuh5MklavtR8d4xDMhFkJvfViq8Vr54/tkpVYwiXAEihw0ufzH
4QNGoMu/E8fUzwJOV53yIwPP6XCRNiyqvBqcWJF/t6n9u+2UR2ro4E36u2nkIfQh61BbqUPbT3HG
dFZ+bTsrTj/46jqb/Du3h+yXNzU7VfO3mMUkXuyVIS5aUP7FTE80ENPoQXoVXLfgNKUGwzrQeB8M
kZlwAxmmIzeI19gWGbaVga6oqLChhpUVI1be7VOYDRsg/9Vzln8a8l1j5UmRlvYs9PYnBngdzIvp
8Ohbm2nxxq1yLGfLBYIkWmlho3YoiS8LYjPdnJg7tb61qJDgDtNzT0zZFDJElfVlGFzm9qqzQoXJ
LDAxAWXgSW42nnkzGeZTG9PqOAKs6GG8HLEkkQUm/1EN01Np1w89y5IzipiWDfd4GZJnu+gyvLZk
aWbfw/En0SUW67YqXrf//pvXchAwo6aBQlUxLM84I4z9wmwp9yZAb35DVxdrcbEAmZrT8cWrzRfP
GF4Ks04urKe+qIAoTi3JoSBqm34fafklnqIbKEWa6wsHs4E73nFQMuoqEt29INbYe69R5gJ6wM+H
RssiuvMy917mwt0miuk3LqIdTCDiWHpeP9jQMCXgqAhbK+PW6UY9MTjtDY3dDhOA3wfIy0QRQLv4
Mlv9eepCy25og2A+RQb3nbLXKJLTX7qBOpRIUMpWxC1W0UjbxmTSEa5kSR2w+0kBuX7UbO4OU9ns
e40v11x633J135DB/YiruT/Tl/BvpbDvW1pnb2aCxQn6ZEUxH2Xp6frH5Gf5vojFy1Laza2a0/aW
RPTljBb29KEmIC60HefRdrLF1m+K9kFdtjpZdvQOv6p/+EIy4M6LPFDLxxORvZmsYTZ07iLYr3c6
Kiv5JqeSGaBpkp1BFY4c1iZwp/1t2/Iw6aXGEjn55WgjQ0eMXsg13WtcQS+j99nNFs22XP5d/tFZ
nSEB1RjPMTFJzJSIKky2IsmoFWc1MDiMQJFfhUibEv1geenXgpmxtdlXtC7Vmt5RJTrkU0xbdJsM
7BJJFy4cenPMvsbUN+XKepCU/tZ2t+W50jJOW0gwzyMRxW9DIaShBOeWdisywq8c5Es4ghnG4dDs
Qb63B871g+rkJ4735UjkXaW2/OhMdqkZmceANc+a7Y7GT44c0qULvwNnMSjseWHQyl49BYHH9LBG
9XQSYdvFCdP13xQdEsYiSTFodg9pmiwuW7Pxwaz+giCTPlueOnMAdMeI2CorNV3/XGrC1aWXIwZN
xr9KL8tTFolPDdMBCN80kWGc6snWl3q2A1Drb1o6hytP/NZixnmzmadX7q9yJ6eUr0RRh/gqOPdd
xkg7mx9I57jyDZoGmp54x2yqr7isHsDLx42tu5I2mMw9ScEGe2KdTrZ0Y8mx2gq9eq6Slt8UH9WO
hjTowRqx+sLjxG5GbIGOKLwjuBocwIMZ1rEc6ANq+NrWRlDPpgFqxacvVrkrkylrL7LhSY1TeD0Z
V/5q45/HlArN2v2dm5HadRz7V9YKPDNc9TbOshqECut9bqIbyI7oxEKBw1+w3zRIIlhjL/DqizLg
IHtUa2Q7x4y6OqPKOrvIPklf+rqFxV04J96EvycrOxYjRLEemkijzc7W6z8HEoBHp/O4t+bzUUxA
hWcYk0iT8DD8eUEQ7IAsauoLIx1HQgbibaJTS3n1R+dr2AaGva9rv8TS/xrrBsqFIsUSx24RSPOP
pU3eyUePz6GGVWjcq4sF+OITuJNqJ9P3pChuzXg1ckRUdL50E2FD5JkvEY/apH2qDSaTnCwqfJX5
iZNpOmaEXdv+u+WWtxFaJDnaY0ldFFDrATOjirHXTtwbggyE2ZTp6bPLYl3o/au9EI+OY2s881z2
r+Bxu61tiWZnwJu3/GGfNtov20QYMTMX3B5JCx8apw17wu/9YRWg6FQsx+yQO9W5AjfakIedWLpv
50bRIyrVyGaBaa0VdE7yU4NGAiGQZPmvzHb4+k5U845TEubOw8J5t7buQXcMIr0/ttytRXlC2Hy3
LfXaqBFP9cCSNeUGQRcZRaU3ZNvXNoLi2Yx/stw/ZUWKPzfWyfV45pUVIv+6SPslJaTxSL9nLXEE
Cl/0Q0c2LlhEDhsWgQ/dvoAo36hA1J5zb8t6lyBabXUMnazIsKavatyhifDARDWGeenRyN0aJOXb
xByPZwoqPjXXhsp61aPawZKtnzIGaiIv8U4ps8eWyfLYj3cZpNWNKeClDVPyRgSmAYCv3HHnAvdK
8+qJLkis8pqJoje7L97YnyrM00e3m0JttM1L59G4aenLHDI927eajJi0vPq5Iaq68eDN/oiODF1q
Wfskms39Ql0A3v7SgiOFeVZY7XD38VsV3OLVUKojlTanDvDkzcW4g96Al8kzjfimYpTguTHOCQWh
V93Eptczs3tiZrRQ+qsJW+HIa684jBYN6gb1LdMwaNvWSQ5YPzsMrbl+ckzrSC0lPipRhZ1jRl/w
4TdJETamsjHBaNWrOULl0GZKf33i9BUS0hUMRXctfQSXbDZ+sBhx1exGbTuY45cv6eRs3FiePKP+
FXVkxPuBu16O3ZUwypRrp7JR22J8hTk8nyuWHMfKKb7joWD/XE9f+J/YqNc0dDVYgjeImF8S59bF
b6ApltaIJhfHT//9we+fHyuz//j8J+isjPaVpD/WaevcSv9SkMTbqjzWwrSpl0O/cN3D6bVlaJg/
KLf44jWwU0Wl3m3bhljT5ucpTxgFdeukR9VLLfCCJMq4R0iIGcbWG554QE52ZV59wYLcWybk49jH
VTalpyGPi7vGCmLHu/kALGxdM9A6tCTSDjVQdDg7qeryW0GR3da1Y0B1Vs1OKSaagQXSYPmKT3Lx
WrVXXfzqD7oVIspqL8Ie2tBWY7ufSDc8XMWDaVTQMgpbVAe7y4i0rVK9AIc6ZRwQWPq+jM4m2t0Z
DX3c+ryRfuVeVK45F9WzuQMrPWy0qR8uDiizYFTS3/nTKSG053oTCJDc/DPOwrnmurHibfIy1CCj
6ohcLPA1EVRD9kWLQffUMXc75lI8BNVbYTH2Aw1q2X3+MBPnSObM/YYnlmysekXXR/3RUbZ8Luj1
tXWqtpW3pQAjOubZABEHXNGl7FzWsPaa5tBylzOE7YAfrYY7iLrbcbbVmd5rzCiYNZGYF3hm2nJS
pnzxBrL4EFmKne6AJlGy9jej1XUHI8crYrbmnn4xcKOyP8YjtQGcwIY0XkVUuXtgUCDhypUJkCd/
0Xke4F+cY2641ArWCwyTlEdeX5VTxUp1NHkZA0USdB8A28BR56figqFoJJL2ujBU89voQnt1lnU1
H6PvOjh03Fa/eLpP+5tjHw2SZ4///sBb9+VQdceRl6iwJVbCJpn/Ke3JOTTUKtA8sZzAaCR3OXV3
7EHzmZmdFZX/Wyw1Vgiz4/alz8U5tXALVW7Qz7n1pGpEZlDNx3z0fhdDr53Yub73LplSBrS7ZQJd
XqxR4UqyyP2n/i8QLP9j70yW48bSLP0qZbkuRF/MgFlXLxw+0yeSzkkbGCVKuJjn8en7u8yyzKpa
tHXtayMLSREK0Qnc4fznfMf4zPqf0qohSYXZW0f6DTc/r4+h++X7hL1GWub8Q6ePxhNwklNbMgy2
ONdSBnFKWwdTuE8kk0G3XSC663QIbqSTT5fMq62jSiUtTZJdtAhsd5xz/RVZF5/wJGxTi2+1NnHy
TRprV9FxFbh2fJ45Nauimz24QbS6/mb3JqcWj6fb/ciNlmRg1J/lJL5kv+AVpYMZ4Nuhs2jeKjgy
KkwWA+aHyYmvRYvrwkPZW7GGr81UdjstRtKyXE1FC7sdSbQ8mNI/ndR3Bm1ca85M7aZiDSxxs5tc
qito//CG00+rdotgycWfah522niXY3SjwPaCZZEMzTCzN1VJdIOool1HLZLnyVac4y7hrhf1q6yn
+N62ZXVNxN7WnB+NsDQiiYb6XOWu96of3yoNRq/hLNP6hstg3o8jJrCGNQmmRnwaqjdNtNhUfY+6
CLv7CDlTQjfJ17wFxWYcaiJukkRCmpxmZ/IenVD78HIk5YWoOfFnj91aNyx8fi1pGHCuWxM5/4zU
fTfDJjoykuPom9lo3mboXegdz5Cw1qrFmL0KiPgSF2tMnGiiTOtVCzBgSIJfZWQV56hssTcZ+QFg
p4H/q5lu8cjag7ts5uabncfEoTqAPoiDPkkVjzRB04RFdqhqRlJ1SmVdVo3n1qvDwFG0TFxot6pK
WNLc7rnKhzrQ6vB9CbGc1ZFdrVRhFR/OZtAY1NMytyrC9hWiz1dD8Q7ED7r2Eq66GAnU7QNak2yd
U1qnuqrsSAiImU8IA+0m8avPcgz/DOb43jcHTfee54mcCGyL58jEvMNt7ZeNd9edUFhQMsEMpfx+
4Q/nsV0Aow4POp7r6NpplsnUj5d59GasIctzecW1P+78mOkw7gx2gohjWG+Kj6jiS6QFZ4WUAnSJ
ivFVaU01n4vOXxlPaAwRngO1Ro7KT551EF2d7a27wbfpS6dAYFQJwHxEqWyoTxwTkJDTU+w3P7Pe
+Z0n41vk4kOQMX76TqyrEiMa93PXy6+xcFAHPEMPikI1keqX2OJDX/Tlq5URQNDsT5g0Ewan8k3g
c6PL/kJ1xskXrs7qEz8NkE039ViMO2ByJ+kBXipL06eMZkWCoiaMwsHSIja1U5+BGPiySnfETey4
FbagcuKdV1+G/APyF94QM5FmHMaHqKDVUsPm6WfhZVxiZ9N1nJPGMvFAXWkuKZMVzPKJn1Tjuswp
UB+Ljk77ud4kRr1x414DBMSwrpzcrzFVXT/VctQW1R4Sq/LfxnkorOTFp18HBZupEGCT4qjo731i
ImVbtVibLpfSxo3yA3ASmxl6/Q6LqRJtHXQJlQNTmNQ0dyzvJVpEKNSdLpHVmjWy9WCRu8L9rKbn
xADpR1zKnCVomYjCqYhCG4UzDODIcuyuelp3/lgFGVvcRnS05E0N4iy65mn05VhtGGTS/tUBsAwi
jxiok/M9GqC90bVeYxCcn0UEealwzOeuKTAoK0BX2Ys1NwlJcN9hqfTLa+nd8yZ7VcXnzN54C3on
/hr1ENeZgZEYqWTi/UFlRI3qEBlYH+WYfFlzfMdGS/xlIm7bU7S1SesrE7mfuc1fFpANTYe8UuhO
wdxazziC80NIfVtQFXAAR/3Ja3yxT9sP1A9QjZiaV3GbAipLE9VPqVPSm4htJourMenPMtXE3owm
mmyJUmDH1d8AZJCAXrhQRUV70xB118RzCfd6erIyIhQYz9auUoyXihHD2uV0tJk15GWDobbPTSTg
e0shJxvqJMS+o3h+jt5n8r6BHyr9ZpgUUNXdufECRjeH8SPpUfZT3HyMVk4Ig5vKB5tTxzNXMTaO
AHmLARWASOvFS5JfNGrykhX10YPTrarmr5S+/dLC4u6qb18JXbOd+vbaOX9Coh+bevLyjYfPUaHs
gwK4rJ+H/PmyQbQKWcmsNNlWpn1eoKgTyU13dPqItVs/RlNb3a3ROS/0xi1+7v5I/MPghh+a4YhT
XSM+4w7woWbLs5Y77oOOOpabtftY5schLxMObcQC8zS5ZiBkcALa1BOWXTDrWbXhYkQ4BWqcyeNh
C0vsccoFQoF8SEO0G27SGw1O/GHhUOTi2tKpjsiBgddNGW1st8OQWNTrIoXUTOwetEZIDeMUxV8o
aQxx/vQ0iOQYlrZd72EJqZyngnRB4CKIrKzO3bY4UTaW4OmomnwzR8y9eE+KLfGdVc2xd8XMAQtM
A/2rd6AWjxXWdCN+x75L+eTCPV9EzuM4u+uBPyVIp0qJE6DTpoQvOk5wrFboBIodrcW84b2PKSxs
OzCWTEvm1hN7HfQ1lnocjkvXnhJav+TsHiciI2tzYZ9FMgx6Q9h7wolNIIzcWIVOHmKvxMxRdGQ6
SKJuJ6/tODdor/QffVfkpDvbsylowop1dIqnmDnRNm4S/F0ieWH2rUwiRHso+ZhWte63mymNLUyO
ztPgF3vsPcj4Ljuf6eMMqxJi6PJLwrFCKotu4yR/8VGIdcoCGJADp5ID8lFAoYZFsTXOD/XSNHn/
U6c9algCv8BIrCezsu2HC3KefKwjtsilppFH8bsmgPy7ZexhF5cmVAhU105vNtJ/sHrpPAoeXgzb
/iotATPajjZz5qobRR6ymX1vZF7/6JzevHFc3c6lbXMStvFdkSuunApXN9H0nVe2O9fX7uRCmFBP
8SkbjA8NaXw3cChdpdDpPNJe81Ae8JM8jw4z4j7hhZnDugA4Ad3UN71jKqzXPul+aFUDojAeeHTq
T0+GL2BkzIOpm5+97d+mfKBFQL3u34+zeq5riv4CysrpaaMjjLKcecVsu93QvJFwlVKXW+ROgmoB
Ud83jqAfMo5/NSL5WiZ29py85zp5Wfz+rJRMDlMO0aI+ZXC/sIfaPT+saWaD81i0WBnRmjhfg9xq
+dSpMyJTEAVTPVJX5WHpkuF7OI6g3MAA414Uz9xHe8BuVNgRTdv4Pd/8btKOaFMfWsH+a0nV7TJN
qh9oKbYFjgN/6D7KcHqfJImLugp/U1FO4MJk2hBV/JVr5m+rvq53PCZg9axrNct5kxC1d5eQ48VI
JAkuBPQAi1NvDxwhMjhB2TGPdVfj4Qd9zaic7CGcH2J3szfcRuK5NftQN+EqbmjqpUhdBFMOM0bU
4v59JmBKm3Ef5era+Gwr3Kk5tNn8UbQZyMDtyOTiutA9XQQR8k2U8R6mmvYETZ0FAAt4VzjTDvG+
DEya3laLE9obT4A41UD4gS9AzDIzogeb4bdsJhobeivCpjHvvnflUlL1OTeQMSiVXpYi3BE4TQK9
NO/0kJ7xA3G0pJFanXxh//NusfxFOTVlwuGwj8htb3Sj+dF6ku8ry0POQQ8Qx3GeErJUGHTiOP+i
RJ1tkKPiELMY6a34ARFhp+O78HuTkB+jkO8PwwzDLy6l3/uyljQuL/naBwyziTyDwTZHtNKDgMG0
8JDq8U6myoY8LU2g2dO7oY1nGlm8J8Wq6+1BO6cW69HSEu9VZ12N5UPWMzYq1qUmEe/OxCbfS4PZ
Azf0aj855GNCJwLxr27kxtCFpy7Tr98/w0oED4CDrgemxXGmdltWnCySjdtlgm6VpuYN71TzxjGs
+zTQdP6foT3eZ7fFbaPOeXNq7HybMlUkW1yZLo5Eu9x6dcU3JeQcq1f9U7oUt7GMvnBdA1vJtUMv
UVRgArHpMJImFp+Sqq64CQvr0hGCWzWjflQnzGRe3pdGMExoyoeRQ+TajlA74uJQe6S+Y5NXoi2j
ctvbh4SdmQkEqzx2My7+kmolh4/HUqc6sufUnVspe0iJkVC42jUtsy9NZ3ECq48aqjNs1kiPEedU
jdpwjIOINS74PuKlQhw60PorE7P32inxiZi0ZowNfj2zyI9eIVoOHJDvoTINJBxgBKwL0ONW7e10
yNLR0K9Cvp9pRd6EtP1msHhTO+vR8ydgPphFua9q61Zwe+i4ERRN1IKs6HYYQr4su3YD/8WJlncq
OUnWhCxUc+Q/EXe9StgjfV/OATnBYDI4Z/emOvaHzFUNixCZ+5qAbEo91AJKCGxPezZrzu2azdHF
VgxSO/UedGKS3cgZF+aTDPBpIyOaT7wdlw6ky8YgjMTOfJgrxHwcd+sWcAR2K8z+HAq3ovTKNVQ9
Bny++1TbGa1cbOYsjIl/s0sUFyc75Gn6I9L7I0Pn97LiLB+NYHxKW24jLQ7SYeq+V0eP2gxukTc6
26ZgQIFfN+ZHQ/UUE63VMA+opw0Hcs1LvrSIyLPLWxByqP1+vwwWBpQOyhEpCgNjlKKwbdQrYXNu
XPnp9NIm+Motbyfz7kSWjefE7/kmd3xug8FmGsejshOiSTTDPpfOrzblZL2M3U2MSk6is5WrRfz1
vcPWGp8Ck3eoErY6V081nJRh+eVWVjCxhmIq5HhIRM6KrWc/HzinV3y8+Ai57hUsinC3vhBqQAgQ
ha8GtsuiZVxNQS/oFYvtzONpCKaSlWZocwz07kZjqEVJAg82/OEIjqCxBetLoi332CPUTbNJAQr4
GsV9NOVwyHTxWph2wWYJ/SmNL7BCuVp1+R9IokQH8woXZxGyofkkQTwAdHRA0bk9v1dA6EPLutQG
x/PGdfNVx+RoaXjFUn57WCx6gLz4To8yIYX+HQzFKeyZQo/d/Lvws0tT8R/aA8PDPJqOCU8b94YB
vymHK1At7cbK860mAdFgtgIch4y8KSElWRaVe6PDdECMBcI8ibp5WF6meMjOsXtO8/zT7gSKecEo
E2fedPftSzzYYjuyEG7GSH66Pk9jrIMzo+8z3ttpuuEh+lUs1B81Ka3hBTmzYuZt8kf7oe+y58Xi
sRpieFBtlzh/v7JSEGSjw3j4s8f0Uk/LSw5ZbrXUbM5VOJMqhjkBlRkmLB12U0h0zKRWChsusbqp
F+0a64dxJYrNrsmNmJf1LbdLxF0IqBxB7GGv0Zt+iWo5Ita+ejb424YpF3FIrtOikg+8VX8/f7ge
nzv+R7nK/jTmA6tfivUW+3+ymmy+WLPKOEgYB4+Lu3Sa5TBVpIAAieJIbKW2zkTDT4Xb7qiroJcj
9F7xGACTrOdnu1Hz39ndLktCa4N7FyO3W6q7+AzbDo7RAG+qNv/UXpRComBtio2fAPp4uYjxoZ4d
4liH+1n1dwIo/lPIAcvi5fnepBAO+Jb2c4Ho6jIoRpaysAHApvbc8VfruRQ+l4KzvnB/Y/Q68zqr
zql6lZo9Ulis+UjYVKIJdYqwuDJBXmVMUzbljkjwC10vOuuIYWxaLl1B7HrTIW5oP8qrCt+nbunP
qcVMAoPojYwYxWeiZujKvtT09EtpWt4/9OZ8ENTFXSOdlQyX1m5qmvjshjOrvcGm77pUniO7+YFI
dGhzI9t81nEu13jet12D1DPaDSPxhGDlNAGkJ06pbxj3pheDG2FYit3/sDmLLu7m+1z9/re/fX7l
aIo8XE38q/vbv/z+/q3D17/9TQedCUnzf/2f/w1dNPpdrj+7z3//7ctnzn/58Lv5zP4TlvPf/5O/
Yzld9y/T53Kskw2DFGurP2z83Xb/9jfX+gsmscc5UrcN0zJd+x9YTt34yxWe7pIVwPLn+Lb5Dyyn
95dhwRX0fd0A5Oly6v/vYDl1XVfYzf+I5XQhfNq6LQwhFAPU4e/3H7Gcfp9oY5oyYDbDbiMHKU+s
GeYYnvM0joJQ7/Gfgdk7lw6eAGMhop7qyFxMyuF7dPeFI+kxlizKZcm+o7Vrb3JY8zoGoQ1TF8qa
oe+F8ZDsa8d8i6RO1Wg5Hb2YufDY5synyEXidok3UWixaS4cguBaHQ3RPmgjIiEQrCgFVCimOgK5
7NlcL2gWnPPuMW9m6zr0YuMRRfJx827IC+3AJUKnth0KLAqKTRl137oKG4aIyaXhTokFumm9aFA7
M2A3aYknASq4NZ5hIVh4YrsMvnMdvzjehmLa/j5H869JwsIwt5qbXnt3ad8aJhRBa/pXo4Q6XGOy
uCcMxnMZZ3DqMBEj33r7QsBrp++aQYfpP9FCaW/peWYMURDdZiuUxPnMbFdE9SM9MMbRFhzE8y6t
HhezeSUFRAPmMhnHYtD2i0H3ZNlA3s8Erhk5ZYC9whH5BevZgCeEcq+RWZFegdDQOj4wozC3aS4E
ZsVmO1Dw8aRZ4jjNb1ZoNW+yKW6OcCQpLKqOS2amQDyaetvaDRPvqC63XHzwggr7oQagcjFjAzPJ
ZBOLMOvDWMn0g/KebRZlxgP4OLkd/BIuXZmYMIjrE7Rz+c7BKIdiN5lgygzzpfcwe6NQvU+z3TxE
OnS2BbnMx15KRz01Y5goTnXCQrsY1osx9qqFyVhzxKJQ18fkAQzvwUYmfxhCpa7JkdGURWukLxj4
+OKiS54zg4wVgLOsX2e99yrcRb/SE2edvUikT30xnHNB9styM1o0nbHaGUP8gTdoF6Z2/sRE4oX9
a9oywLxOwtqkT9Y0Fh9ygYWTorFgae7oBtBMFV3gAAWP025qZ9+J7HkquIBPFPdx4rcIP2bxoTTV
/YoT86qQP1OkNALUCfi4iejVLPRdXy/2MVPlJqbtnb1kafYDEd1TbVgzVVC8GsR1Hhb8wQFojGRz
hks23YdhbJ9aQ1sBFIxhJZlEK1tvgzgevVkDsL654hJTTez6hc2ANyvTi1ZnH3bU4/WceCsYk9/K
pIO+ENPK0SLtbRhoDm9Ic8jqi3fqo3nEIb/MB1mFGPTC+ircKlp3pcQblPpfrWmUP+bBXNvZlJkr
fCfudm6ieJOo6ikrM367evVGogNM/yS0o68sklmROduuSzzUYLD6oe3cYhoELmYrzGfGf87GnoPU
rWmrVoRQAk+IWl6EibaxOrpc7ergL77+UFqiWDVZV270wqBVtkmLY5G5VNzG/PmDYx38Cp+5AU9q
27c/PC2drlMJ83spqZ/L567zV65LQAYWPdPtBlVd3GsvKXbtJK2HoUuwBXJc4fDczAH1LPS+OUQf
ABOfO9scyBB2rEG8hCtgVCtnmvyXYhnabUaZzLyMwyNzSUbp9ZgfJEXgrQusxgBZsBPVPG/xxz6F
iBkjQIdDxJ0HMY9PbfDj6dilaX+ISvkonCjZeymCmeGew9C7TrXWHVoxcDjv5AXXD43aVvJpJZOB
RQCaV1YUdE2AvQyYDoPeFIxPIrDLa7rB5nXGpWRt6m67bZvhHFM+vE/D9id0eB9HACkbxAftoYEu
lbdu8mLIeHgeY3LelYWIZEdnTeTdtQvjfZuBFsCROG/xOJiPvaaq7wrjZLY+7o8sqnZeNj4jecEe
TBS2BnUHn7utg/IEdRG6nNcAO0l63BFP1doesaXMCeZIV+McCduhIadseVcmFmSBp6nijSryh1xW
5poe6RWEdX0rQDVtO70fyaIm70XZ311BL30p0Yt8w121hWthCdWgvyUSW3QYzhd6sTcn0yu1cyeH
Lx3l49Y26ZMX0wljgqWqhtA4aWD/pkKjlDCD0JJCBlwZgzXu+Dc58/N5b4ClZisiaPGODuk0AL31
7kAX/YA1d8J9lt71lIgoEMsOJVFW966lKUjHNDLrMdd9zUFux0e2lpZWHKh8OESp0R3Q1LaxymuN
hXMQ5hBewxgXIlSBF3Iym+HPMPGPScKe7BNIYILj0IMBm2fOaxbOXjKxpDj1qHs+lRKJs8+maHgI
a4veDLMPUD/2gPE1o7POJW+YcAgrjINxL1M3sDtsq37NJHvRafHuYn9ULQMG4aQmBE3XNhsItxHk
Sp48hukQSgisz3td1ScNgrdk0umA1wkPrWG9ss4N/X7ozeqMPOjWvr4fax2LZi5OpIlzFBiDzUry
QYy4dXAwsp9SnJJEmf6lA4BtwNKIqHtGaSaH7E+HqpkZUtPNcy1KsUm79oz3RsAJmn/AlvwZC9J7
vcLs5wq43yr0/gCDP4fF7yIrHcKRj0dHj3meIfZXCNgnJwHiX0Hz1yb7p3TA+y8K9I+P7BFSGG4N
ZWa1VR1A3vMiZ6oioFBlAZb7ys7mnYSqEUiAInJPjphcSeVzSudXQDzdKUvgCPomBAOETOdIw7Wl
SgpEnVe02GIpLxOaDfDM7hNVajDw8F7mbDqynPLrSZX8ph4DzVDVISTMmBQSGbM3G3MbLv6BVoji
GKsfvv+pFw5xGloWNFW3UJdt/FSq7IOjyhhmVcvQqYIGLhbMxalsKFR5Q4v9E40Dh69HTN1QFQ/g
IZ3A1Vxy4Kr7Ye6ktzXyIUKhCQuKIuNxQ6AVSkkNHMNTNRJw0XomptBea1UyUaq6CZu8xlqjgSJV
VRTWdytFrwoqHMK2bPfZheqgLIiQlYiJUWgxqWoLyVXrQePLeSSCTCtWxPxRVWEMqhTD7AYMuj56
uktjBnFHd5OXlGj0qk6D7oxVimY5qqKNmBEd1TDV8lD42iPFcyQX6BWuGwiPOk0dKEHGIfJUeYdH
jUemCj1GVe2BJIJLVhT1AedhxzWRCpBalYEIVQsyqIIQbS5flsQxj460/mgz/XwLdRBb/7tYRFWM
9Fy1v3xaRxIQ1IlW/vDdvN/P7WySJGHIyBQC35KqLQlVgYlGk4mnRiIF3SZ5TcJOqLoTPS3FaSm0
Wz4wSklrDG+9qkeJCv0Fw1CzGng2No4qUVlUnUqpilVgII6ELTl+NKp2RfNNe0fVzS0EyfZC3MRd
eZWqaaGvxXCbZrcAwtONhMOyKnXJv/tdpE7Vi1ClL7qqfylUEYyXa2i2yFnkNeLyvrgzM/rW+aPV
+MAoDAE1Xjr284Jtmg80qFkILu1Swoqd8psQNn4Xnzs2Rzn/EeMfhTmuQlg+UqBj3Nsx9+/wHB9S
o8guHg2lc2vQadQ5bPdPftn+kuRnmL96u7CCUGUn5i7ssJ7mflXcJdvVKo0YsTWjn98pI4+3QscK
iMTW7fWFcQkrq7hqRbONyMuiSBKnpTMgc7dRk4VPi1k1jy2b31BP4dP3L2WpSBkO+s7m+6cRTypd
UaOz1WeCQSKBHGEbWFbMJfLW6Qxo1v82GLcGXmu/oWDADkyzzn4WXXqDK8w82fGdQ7UAZu69QjtG
7TjdIgsaSTn78kWzOUF0IcVbsCrK2zIf6wS6o/TS9qAPUbjXaxQhWH973NAG4FUkWHtKBAAW26Pe
tNdfXJsJkS6p5rIapvuF5XwQlns2M+OjZfS7+/5fcCM5jTU2Hk2bHuLRM46LSkAXUuDRtsZT1YJ6
RIjZKMUNpXRfpTuquN+6zPzVWHhO0cDfar/YRgxs4/K1TFjsoqM5fuiCQHJF2Q4oANOTz4Ns1iQE
8WmEG4klbuUX7TFb+ONLh601acxfGhIQKvWO4fCuMXrqRfwgn+QhsWuOBDPj55oyq7HMHwf0O56d
slvRlNU8ceyon+q2sAOZc1z7569pXEgxYvUUjWE79Br5JzLq35OVvPm5OFCC+DLWMwVVknMZ4Mq7
PbMKJJ3WIa5794hRgt1LeRl6xK0sy4/sEPULoLnwSTAvoVq6folL/rd0fLLce+ua1XxN5RmGOWlW
wfR77iOOAjrbsZzq+Wr6cf6UpW5xaqP8Zfz+TYSctQ3wAnM9mAdd4pmyRE9ib+yH1xqt2YvPFhHa
c9Lw7i8ehBvLq80tNZzoffApNsC/Rq459F9VlfGQzV12g2MY0/ygRTuDgNhNaBD3sYdiVqoTg3EH
3YdtXTk7Jib6BWVJv0y6hjfU48gT9Vkb8BVDsmgT2onpnGIXzqmQ79qDtIAL+J0JD3tBR46rSh6/
f0o4Xt9osZ2x7vG7XNGbgxf1LcI2P+16kVyctn6tQzt8nq297TXG1dLjH1POO5o10br1zOoycwhb
oqYhjMcPlcd3ohmQWb9/yvqXH52Ioak+6x1E+zlhTGUkN4f5ytWtnsJvhCnFR5iuh5e4mqybNqFB
NHiJN46T7ywvbC/UcP0s8AxD3Vs+IiN8pBRrPGIbiK8dujoWpRHk0CTXHQ/LutblEY3dObPJv9td
Yu1d13nVfRBtdqcfY94NruM+LpbEI0nCOZTGQtC787Dx3qwS+k5DyV2mYUlUCeTzjLUB87gLtbjl
X064ZG9rVquz5ybNA81GHPsH5/T3Hwhcr1zCFxujn+oTEO4CuuZ0ZWnEyo9egNrOr6Pjd/vMcy4e
16Lz9w8SBDagmvgEuNg/1ph32TkXkjh9/WMh43YghdHeTFQP1msqFmLmnLWoKq6shX0aGDp3pkzu
3z/UMBShN1rBoPOBU/bZ3LV6FlQ66cbx+6exA18IMtpInkEjF2CPOAb9eDzSqOmSnB+se2fP2TWV
5pWorHn//qEKiiFxuSQ62bHKl/Qe42vGLdc5gS0glPQ1Jn7UCEpAh2i5zlkWHnGCAFYdyyPA2Tef
r+lpKuQ5HtmHIhAcqAwp47i02zCFWhNkNrnYQ5Ky5wsgq5C012PhjuWDHHT3pkPjXQ1JsfycnOya
L5l8NXqEGFfdyCJWW92fu+cM1iEjCbL3U8zTN5XNO+0Kx4gLn9KxshOqUnrWyowwXK8XCEPGjqwf
7QvT9HuwewDQlDZprY9Fj6M/B6AeZgj1gUfhJf22LBf3ziUASb0P499Gw+XAtpYTphtcvQuSPtg3
JCEmLTsfH8vRdRprO7Ss94tTX2NQdj4CPDQHE6ZjYWfYERXzvDng/o7WBAm5iVakjXKpf44awHns
fZM5ybeu1EyWDnt+0NnmL5nL+GOoxmhnTkwMZYLjFpDONc5iTPe2ZPRa5sNFk/CT/tVIdDdNcaVt
ppoyE9+KfkXJsteiliLxFl/+v9qVP5M/69G5C/OX9F2Qvf20tQXzcOZHbpDUzNFCq+PlND/+R5f+
/9Klfcdz/1+69PnzS86f/3JrPr9+t/I/Sdp//0//vTbK+IsEmeW4OgowR0CPBqh/6NNo1gJZ2EM+
1Y1/ytOG85fnuAjHLi1PSMrmP+VpQ/9LuI7B7cVxEaxM3/vvyNO2bXn/RZ52uIWiLBuAz12o+vZ/
aY2Kdc2fWMRa/ARZfZyxD2+yYkrXVunIJ1eOV4pHFxVQze3qplv2+Oigyx2lsZZgrw74jcdgwB2A
bW8++k7FEaEwL25KGZ6vWwGnfnoNVEDWUlHZWIVmIxWf1VWQloG7eGhUuJZiDSokrN6nbJ3obaFC
uLrUqKtVFyK3tRXj1b2NaeLBUwBI7DnaU4LgYcSvWfa+fId8Vdx3UsFfHArlplVhYE/FgqUKCBtz
du+55oZhQf5yar2Ancbam5wfkX5LtupWhLe8sA1EZlBqekX7Uxx6xnOXSk72erOVmpf+sH8Jn7Oz
JwGcnmNvKD580s21xa4Wq8CzRfK5dY1XBvYMsJCobRe7/2cK8G5rOj6R6XTfhpj4sklRBg+RQ7S6
J2NdhAbLa5j+WVrCkBx9rR6I41jMr241nWsV1NYmLns92e2K8nUV5Y5m41VL0AKaaS98yu4jWLxO
ApSw7E4lSzXWs4XD+igIIfNVLCGHY3veEYwAXbj4QRKOQwAIrwjCKKeK82y3DewKJSAwwu9xh6CU
cCJ7bWtDbAn8qzgUxbUqxG6pOHvOg7ruVcS9IesuVeg9U/F3FkO5Aqd5k3EfbV0y8o4Ky89W+ofs
FrBkFaSPVKQeFPc2USH7NG7ezbx6j5Tzw6UnqS1/FhHSsIrnhyqo36rIPmh06+y6xPjbBruHs+wr
hNiffCxXj8MnTrfoy6PZB/BZu+oUFkCLAARk3cy8MbPiS65RuxArkICpHkIDtgC9HDT3JuAG8A/S
GAiAoOjcN1MhCRzYBJ5iFChYAXBC/TApgEGvUAYDTANPwQ1yt4jWJSivbeGjALWwug3gFJaCIvTQ
ERIlFRQKmBApdIKAoYBkqD/MRn8EGeKv6HufN7VCLsQKvpBCYSgVjmGEy1ArQEOUkIJXyAap4A00
WBGP103vQmH8m1j7wkuPswI+MBKGfqogEBIaxKSwEDN8iFKBImz0jYsHOyJSEAmNMTbiCmAJqRAT
jYJNpAo7YSgARQWJIoFIsSg0hdYrolRzbEAWIZgs/d6BY1EroEWn0BYJjItQwS56hb3o4V/ULiAM
UyExkBQDLwY/VscdlNLp0xZOuCcYxci7FPHJ4iNdCYsKLaOhtsKkTMwIF8ZEGmZWBeWYFJ6jgNNh
KmCHrtAdo4J4jArn0TTY7JAD/AevxJtfxhjKHd5zximnJrOHwE30YmsjmF28zEYXgrXKYXbclQyz
wU2lxQFX8XCxXVscR7fEQjiAUBwaA492HzPNgc41RyD/OmQGLYfEqE/6zWkj3KOFCbAxQwm2oi6l
bAjIoNTTwFEAFFSPc7r0v2o0mIMMVfi/bd4MGlxN6Ck8DAqlIrJ6D8XSOKb1z8wocA1TCkSWfu3G
obHvFZDFUWgWR0FaIONtcqM6ZpBECue0cHHmtcCRk6HjFI3dnMzC7UAfR1c+0pNV0jAtEx2jHJdp
ypOc9QwxpoScstJhyEgFk3EUVsZJh5NWTo8hfIHSAjzjQaApdeMRFPIGdTwYINQQDibn4QIeV/Aa
ikF/Yp45LDbZWJicDikOdgKfGco+GWPjicDWplFAHLKxU5AoSE6lcDnkEQMLfo6pQDp005g3+CzP
XOriQ6dwOy7cHU8BeIRC8UgF5XEVnsdHgKqq2b42Tcaypa+t1ALqI2rj4fufvn+AbQ6oLPPaPyBd
jH1CCVBXEThriRlHjemdGwUNsg3wQWH9FCc4rQmg4ErMOq4iA1DCSPrPbg2k2sdoltlvNQ7KTacA
RSjJXNEksluvdi1dgYwm8JWbyRsj4PtWQM3GEkx0PVxK49H03fiQxMSscoGaN4fRSOQi7I6R68ML
KuYTrS7LKjPBbrs8aAHGkmKLQ+JiTiDiYDDFCsZUAr8FsAZdJml2DamGICmabitclHwFc5oV1Ykb
H4snazOENqj+oJ9m2H+rEJcb8QaCBvChuP6d9Mg7zFQXuPCjOgWS0jz/ONgY655aKFPLcOcV0rDF
gyoAB3k0FZDKrws85n72EOuGtuYQjScjdllFotf/S9R5NUeKpFH0FxGBSdxreStVyXbrhZBaEpB4
ksT9+j3Myz7sRMzE7LREUZmfufdc9hkYRwBbqQVxlcC6imFeGRVdd8jMGcXjuzFll8yqHnrLA5Pl
d48VHhFnAWiB7v0SC1JLLnCtaPqXixWib++CzvCdHc2rGX+qiQQbcZ3L6ZEmElYFxC5N9+DMzsps
0a2xu4PTB9yrXzBfxELsPLhfPfwvbwGBjRDBXEZCm8ohQkGW8HK7WuCFWBBizgIT88Sj0euPjHeP
ibmoKX4I6qKUW2XGCDzEbf4o2W0sjFa6xFMvoZbV0MvgT8BgM8/94H/aFRTiEnESCxEz3Nm1e+LQ
I3+wC1M+BNIuwDGD2WcvFTHg48Va1oaB32780n0bDRNCNNKWDNYaJzpa1hn8WgiHDcWoSVglaDau
crJiF1ybidNrqyC4zQvKTS1MtwXu5i+Yt24BvnWQ37AFsKNeYHCqd798FzxcCifOaK3XGG7cuADk
kMV2W7OAuRy9sOOb1v5/sLnUPQdO9eAsGDoiT8tt75MpV3YYLdHmL/ClZI+cDdtDC7stYCFK78rr
W7TwmGPzb/cf+A7+6QLCqxYkXk3TObFzYUHfLwtBM3wpZ+cjHZpiVdjL2Q/f0B4RXMZQIAMd3kf4
eyJ5iRYcXwSXj/EP0DBL34jjPSYKiS/iuTX5e+jlRM12i2Et8ZfqPcnTUzYUHfKuEEi6jXBpAL2Q
jO9mOOBPhcNRsh9HXAhCMJE3XYyEOQ9tdBVOsOKgxsJkv9rzlF/5rvaM+jFBmLF5nWoghR60wn7B
FsIfJ0zAP5T2hqFYBStl8UssmDPGfSPkQ+L6LkaNidtH+NbDRswWSGICLbGGmjgs+MTZBKQ4L0hF
vEqrGsZiPNd/3dFGJL/gF6MFxMgqc8uKdY3Vh6TliH1A+TZ8sd1akvgAOYKmPjf5/OU49p+AoSG0
cewg9ndYMReM4CAivn2TywOpFkyksj6LBI+eufAjF5BkBFESB0FMNmH07MKaDLAJAFUr39JOvJjD
jZ//u4BNmS+QSmvBVRqWPjNApzLMQFnG0++0oC1rE8hluuAu6VJ5U0Fm9CEoTG+BYgLP3oUxmEzc
PUay5IZ17+6C0ZxH+RRb06ENiBAD3rFqQqQtRlrd2HZc2PAzKBzAchoSQCfMbDxPMDulmz+KBeIp
oXmOC9bTFAA+ywX1Cdrbg/xJhXSfCU/DEOjDBWUJmVNQggoNYYbCjCL33Xcp3mgSoIoiSf/jL5hR
G95o20Z//dbjm+6DIjWs8gGd7q4OEoLkzWKZ/zLA8H1cQvDCAUcTeWd/YBA7umYdnbK8OI+CgsMy
MRbqDnWpYjXbJm14MfoR/3PhouE0YgK1wj/sUaKrw64oYsx1hEVKDBqrjh4lBMI5qLBl9jMiA9jn
1R9g9ME1H4czUTnltivQODTmhKgYrM8GyT62NDm9Tw5PaloWcYVm42u5vxlJahthm2BeI+9Jkm2I
0QfjV5I2qEr6dgPto6tn6n92+KsQkajVog8syqNmgHkgAkUQE+CwcB7lbkAasOtMd+JBdscix4cI
cj7Z5/i3pETySJ1o6Rx9XVUBD5UNvsp+uNtd/K4Q1BI6J7fNXP1TFE77qqGG63R/JxqKTbCNhCMq
sCOazhdG8Gc0KRwJpdVuwi93wGLiGvBxN7Is+S3y13DABq2s8I9FwAip3i5uY6N7zvqezAYFdb0d
GuIaKOOChkjDOOo3U1IQ6RmxQ+rhtEAC+gpZrFU5UNzEgD0hyoIrdrEHo+fZ1Dsn9z+7hGhcEpEo
tlWA5Na5GcqEMz/mr6Ce7XMIUM+pSsKCIULOehd72NJ0uAhvOJm2Piojti0f5WxekzhEixy/OMsW
OgnUqg/871I5/isCQzwrQNXZPeKxJXx4bU6ECCptO89XHPdX3JjDqxi5c2LHwNU2juAU1bvrVYhb
UhOkdVz/I4P61GSF+47mSA2dse1q5Es67pHK+3woAorflXSXlRdZvxj+zL3BsQztB8x7hzkQ+J3H
coiF1Oj6ZMdMwAVU/K+e8RCEvQukpXP7TTW7yZMW/SplPh7OBTvdKlNsKZKtnrndiAGh9SJ0eqUR
Rq/SHJHZlFbNns3zJtAwXiVfapjoMGJmRoHbJk+mzTjK96nqGfP3ZPNMGaQLmbd4gdyDbrB78Y0u
9zXPpBOBu5bju2tL/VxaP2mxT0xnPhsNF5sqhXqyjSI8KOeROFHIfgzSC1JW1pF/5coOjn1sHBMv
kVsuG7hL/Q8KYOOAHpALqsL5FQRcS4OTYB3KdYpzDZlTXdoRV7f7XepeXshmOkcGMUD4/Q4zk5PW
6sddW4GMDrJBgww19kVpOgeRQA9R7QBnyqNX97MZz9YXREZSpckCBozobZCyrSAGWYsqGRod+7OE
2SmfsBz2JFwQqbTpBo6S/75my7vfLxjOEOEqxt5m5xXq2GgPzwtR45ugRtoVj1Ji9hx+W41ZDMHW
Ci6jswvT6jcOiwLUbvBJQQAGDr3fGtAGeSpZ1q6qlChccyWaV16BdDMnvrGfL8LX84097ZsMovck
6uZnCSx0qxLzp5Xdr+dqc21g8dk2zCC35LpZW75rIfRS3z5SMaP5bzJx0lX+oOpa3EpI1dJnp9L4
yCh87ysLK6BqsrqqGoDOOFo7ZfmvCB1nwtKGJ+E1xQFHPpvs49TXF2LBZmBPzcWCWR0Y0OKieNKn
boFQm7ZdH9GMeGyS3Td2A+57EvZbettXXTn53/hBR0jap8x/U94A1ws+5anL7a3Z19N5luK3LH3C
VZSwLr0gjClos1uUp49+pXrKgKraat/8tQNBLpNJsC2UneBU9NndI+nyCl8KZTlAhmTeKlg2WzOk
TCX7j+CKU1NbIxmyJ8/EXp0NfXRrpubZzByCimPcxwZkqHKmO2hxqwKqsbZj4QCBFdR9ApwUzCcj
32OPYyLf8a21cUe9joAtcjKhOnzc34UGZBBhhPGj4Nc0R8irGXWmTINo38QZATXWgLbdZ8VL7Zcl
b9LUbyaQCEirBJxElfMt/VY+z7V5tbrll2EdtFcMIU6j0q9NblcPvoefJjXDp1pKevmOZOXJqQ9M
FHZRwfWFoFavLRQ7V9NEYDTCDDJS8a8aLHlIjGYfe9o5GoKOI/WYPaTVpFkVi2itRn7FqglNbCdi
580TBzXBCvADsOqOJdD9QMTn0mgeQoMWtwiajFgW9y1nbbip7dDd86TAoRXjXVvA6hsJNoWQyDNj
zB2SQ3tvqIqfb663QjvymqbmxUdMBxPKuU+O8SDS2QQAoIltL7e586YELHi6LLiXUFa2km3rpUET
rxy0O2CD2C7Hd2NSG+VUvFIYyR2Ielsh/Be0lQaLGqMQZzP09pkd2JeSWALlC/sQV4a9rWgDeOq4
JqfJ2rAYS3dTEMBVgaaSatBz8KxnSG3KOVhdQfUPIv9Q1h3tCtFaq7EOAU3bpty1zg/IIdxWPuT9
zJIfg9G+UyO9BnYarmnj8NGwcqAmbOQ2ST2QJMt/FDv4dzwQl5A147Q2Q7M8BWBKsNkqNJgNxXQR
UvRhnMKKoEtuLIYUWX2sOveTgnftDJ730IPCRLsDqpGKo0ryOwSYT98sPisWh7ssmL6HqRMUfuqf
7xJ214WG/T4w4osQmT4op0ZcWb/Q76Agx7zjR1l4pM1STNHmcBfbQ7g1gbatdE34rFsj/MkcKhTD
EO3ZcoqncFIfTn2qinrRRrr7aZi/tbTQ0pjHGAFSVBgvWTf8iesfOYttRRWAbOVSjQRtVCVsefGg
2lCtrN65BzS0nm+82EO5ysr04AyLrWBxjEXfhUTqBaJ+jpz7PHqUpPJiGf9s/++SZ0st/oBm7GL2
3n7sDbj17IUrA58Q9o0N4XTnocEV1mOIDSk309I+2Jkgnybhn3D1/ubheG6N4l9JfbfqS3En/Bhf
R9X8SYz0i4YrCNg6jYsxHbons1rhq5WfpsyXCYdLf7GlAhONVlYtHgqAgWWGKjjGjzwGwUs4pp/6
YQpgkfs8IkPb99xhCmu6OEWt5efwSyTDQNcxg6rstxwxQzLBWDdcWlEBCcjKfjnOcZU47j1Q3lGU
KbqxWX7FY91TzZ6LVn4RMf+QMBznyAi/G1fvEpn+qEhsooY2ODSZeZGU94WFlubeoXvPNnBB1C5O
NC8okSWf7C3XVTOTIZo111odDJ88+CItXkchHk09xY9uRaxnW9O0tMtuDfHM2hPwfpdnKGBlLvPY
jWHiKmcVzPMd1J8k5lsTFZ8hEEU2vOIuehA0Lg8L8ckJYvgtiPlX64InX0K0W1OYoaPuOImZ3WGf
PXQtDyac8SMCsmBk2crzMJrkpsI9WLCMDkMEWT1qM9hYRhI/0XIa9ymuywNVMeOMvFaPxQDJD6AK
WBNe5VWU1daxqajiXLeNUK5F87niELYkSl/gXM4mgcx8MTr+QkTSJ6+7f1LLin5qXfL3eHh83ame
hZOe0p5EYycSzrkiugMTT15tKJWTjRR+dAh67C5N7ZZUfhmi/8qf124TJs8DsbvbAjoNHOzqSmTY
eMkKYH9oKvEM6CDapOFov/ZagZT2rf44Zflz0475mWUj9qTS/40oGR5Qft0cHSDCk/FPZ5PO6duS
JkLLfpurATVhCaWqDp8J/Zv3skWq20sAAQSUr/UECbCd/JegdGigEqB61cx4q/E9Bn1mb175sxpG
r2VDF5YPC664Bs+E8TpIhluXYJGciOIgmMH45eZ/YP6QHWfpN8e6ykIq2hRFWlzFqArwBk8BrtJs
rieWHTPM4VyA1pydfULSxS4si/pMsiqfdVLfpG1XJ6iaKJa6jgT79KNGLf8Yli72V9xitejDh6B8
5lFcx9kcDq1rHYdczLt8+tWDTfiD0mqlCQODcpn0O08Zj3nl9RdLfLSLaT2dgh0b72aQ+sEboKWj
1lhlIsS9B8Vra3n51WmM9NwS/boiLLvg/ZP08A2JSg1tSFMx7M9zFgLUM1s/k3ya/vRsDwjb2soT
W8na66Rt9Avm5F8ar72ZEUsF3OMukPlD03j2Vnauw1bfvjeTB5PRNOszPIp4TUXwBbLjmNUveAfL
bUtIM3epcU7Azd8HAzdxsEicZXGJlXJWFpKbkV+qaJz4wraJ5btnMkyRrOGj0dyFRfqHkTnZfzEm
4ST5dIMK6KNvHRF92Is/lyFdwBsGfYkjxNT+dm713yJlUA4KDMftDaxZtgZcM+36s54GF0qnQR0i
Y/fQtt6j21oWBxN2sOwlIZR2AbS08EfFn6SEfqMKuh7SDMGcQPuejY2DMgG+X/Sa+TMWfbc+2F6X
btBJix2NFfAIctAS5jQ1jJdxCLG2RGwuZ44qSCeuSh4s6YHqHgZqLPFuBgbmlpYaXgFCNsv3LLXA
VY10ZSbxYUregKTAVMHps57MLKf1yZrt7A4gIQrH4a1p4AfgV3ZyYj3HXHzYIVm9DYwqCMv9vYB6
uSLw3X4DZHVqM30uCes5SEEUXgzoN1FMOlHguudcygMT6WE9avZxtYiIRE5HdGbwdRFfowwzU0Oc
Q4ZeHC9/IQeZL4VTvDmkUBp2WX/q+k8iTXEmeZ3aoitPCMNf5Qhfms3lEcuMvTM1MJ6YQdOxqoct
iCgQ+gx3t6LbYOckGUB95OGXbnHrkrP3pQdyaQL7buX3gfSXZK7jQ0G0I5yhYmRMwNg8i2oky2b9
xX0ECa8U9L1FxYUN/kVV5qvQEDKVrUgIC3dKccLl7NwotMyeUVPMMhZ/kXVGNyP2gWDNxiCme3KX
kwrCdHivMnosBW1mY2Nj2JmtMZ5MdNNrivT9zNG4D0tmNFPZ3rqJB583Lggby/mrSIhHW1WGG2+C
Q90taQZJ0O+SYZToH3MMWCixVj1zgEtKnKBphv5BDdHNppI9TJG7SbsgfqoMDf2EogbloWa9PTxo
X1RPtH+rDtrlY043dwkl6CQ6xxPJyp9OWJYvIMzgX6fD0eRk8ao2f8yx5XaAdnaytfnd9IxKF8gE
QwNoF6THxIfOlnCr3ByhpJNNZIYpDDQ1v1M/R9OmSxqK5U5VWFkHeGmL+CuZBpuRJcyalmL0FLU8
eHvs98oja9CDGv/IE+fX3slR6h+kSSvHWRZEY+nduqqTcMmX7GTljvtybpYSsrVO0QJG6oLlILKp
oNOkZ0el7YsAkxvMt3DwiZmrGKTBdSGCurh5DUvmdPJYTv+mUnO3gmcEyx7B6MmpDWeYxVmJMSMc
NLJ0Z/FlO729d7sG3TkULUINqvmRLRM5TP1i96zBsKi52A9a3zV7oGvne2+Mxm3eoEGDETzUgZN8
xnPpb9LipbGzca+9ksWqg7MLOfCevJoOgAlWU4txmpfK+d2KEt7ii+ot56FgBrrRdg0+JoJM4cHg
PrTSuRAmOJ96bHDbqRrqg+LYnw3jD12wgjPFgTbrh44b5DE06g1TAmetZaVOje4K4AyqOLpc0cvM
GbzO1H/aHUJcdpAbowzDY9gm9jGV4BBmdCVgBenyShZChDHQgQEDE+ZV+CJHBuu/CASYRK8EL102
PViGjjZao+AOclZD84TgoU2evEZ+g27Gr49td+VpaMcqPdaF1W1nxUB5xFazUkMD6syT30M93pfj
JQbmT1vEP0M7HSAeATZCFVqhXA0YxxPidIE+hzkNZxJorxnIx1aaEwkumM6s3kXomnxUDAaF0keK
hV8yIfSu9K6qqgCFz0W9a6yWBsSEOxJxnSpym1nWpGy6tsp3jwPJ36Z1KQC7YPhgzYmPeevXbDcN
a14PiKXABTsTMkiIr2F9hfn3ZvMKMjKmfE3s9JsuMAcjQrmYUPJWtf1oxbfFra3Nen5IljwNc371
7PJvYIQ1Fa/1KhBGRPj5NuyzwEV5yYru9Kib8Y4wVeMJNp0NthTPpSYF4GOJ4JjiWZiyKt1DdgAc
gG5iIMrDqP6hXuR74aX2eZjJLnLqt3Jq/D9xmAbHBpzw5r+/7WzjFTtVfvTB4l96JaiRCBrYwgNl
42V3b9DdklMz1v6GaAcYghUr0yDIEfPoEzYJhoREkiWIMy2EK4hmf8mZKtcdioWN7YnhrjpIKFHB
sdQyi03mLH4jb+8pLBQJ9SEruMah+qqzzeDQFSkyU1chJcqBklNdSGf0zyUlVGh3TAwoXEisI+h7
gjpHHXwznOZiTqzuZRiR11gl7376SFtnrQgFJ2LaHl49Shhg7QUXQbftvaiAZi7rkyGvjWf4sB8r
Qg3Q1LNtMdynhZiQeooKrADHSI+F04J7mCm/+GiaYZvSagajm2y8WvwO0t7FIfjx2aDNyTmbueUT
/TeNz2Bl7xIL7CPTffcZUQAACesclJnYu00WsB4T1wJE/7oeBIBgC85rZalDk6YCQh07QpHqbJfG
YQakZ7Zv2TTxwcpvx82JU1226mXboubUPYuR2J2PNfCSY1Zwag04KoA7W85rVPrEpmaabAR6QjQA
zt0IDpZmlZYWbftUtdObNvRnj4DjQPtR7BRZeY6aXxp6hhNyazIHJrI8cvbXgPHGs5QJARJ9fJWV
b6wgVxPFXoHE9gtijMJrnOBsH9xcbqMuKjZz+JKACNhW5vzHiRu4cxmfmZtad7MIHxLWD6eWPdiq
UPJej1X+XBb2ZkLL7at+UwO62BNMtIPCFt2SgTJqoMjYd6p7jJPGOFtYGZib7PkUgGykRMSnpYly
LLj2AJB2lNjFDs8+VAyAisfc5oDVab73GPWsQaY7JPvKzaSY0rQGs5XM/8dvEa/djAm2LrNzhtZ9
U4whDhMIaYchW1TiUX6qcGLeOusJWfHPgD/jnNT9j9sifTcHvXHi+SG2Xedg5POlmvp074+NPqOl
zNfWdMnG7scizPc1behAS8x8FaCoh0zBwSTl4r8HCYgA2XcO89Atp1ubLbLvpso3u9Sx1d1OupA4
17A7eFlH8NpslvtAU6O3Q+28/ve3bZWxlgMgt4Ff4VztoXehoIIGZOR8mJkLwcaLdjLJifQuj/+h
33Ly07lL9mbe+2eHodSxLXN9csP6HOj0PZoX8Rr833PPobeZ8jm4BGF6H6aBVoHSoKkKZF9Z4cNq
nT8agn8R96BQiVFKsVeav0L4/qSXeAyUZk50pC1kWyUGAXVdCw3uNSbh4tuODcjfbWo8BcwR9pq2
smxkcPQ70niKzCaepoLDMQQuI2kQWtu6ZM3JYDRcI/lvtkR7tGzYmOXZoXGNMnhKsrXUWTWk5/ZV
zrtvHUrJn4Rqeh+Q5xjFoPyk6T/YUwWNImLLgl815PIerCvET3qCkFcNpfXOKxWZZ9IAdIIpZJe0
fbWyAns4hQIXFQ0a+gjf3loGCdpjnTZAN+ubTxDnQ+nHXymJqWtHmTPXh3a22hCENpW0icDOR3x2
FjoMlcKz4dY9+QElZV3rrVMa9uNkR9ajv+pAhtx7jzlDDS1811X2Tz6NxYPnirPvk4Laa11fSew4
ViL51H+02dXHgh6Epf5F9w70Ka13IA0pjhq08Hn2FTXxfbBT9noshU4kodyDAbwlhhaLH4nBD/ys
UzF0OIc62vnSBelP9PH4EPLiQIVmFKB1FrxLpm2EeY1OffMw0qG5wWjfEFXbVqDHOgAzRWrrMwyD
5Im0hOflckijLPoQdbgdtEveExagZqD7Twezw6hBVghxge3ecqNxz6r0lmZF+fD/v0RZ/NX2GoD9
xAHC6GPi66yhBRf8YMIaIRpG2N2sMab3tNA1GVhZMG++CLApDyMSiTXdPVGtlaSEVobCJeMijZyT
77LE1FPGqr+heN4Gc1Lci6F8yYfstYEDQk7QJO8zGGT03MXKUVF/q2t2JaGN2NRmxREkVnJNpXPo
u/osCnZgZQTzPjSt6QEDttnrY992YA3hZE35Eta4eFWFFuiYOC0LxkqiZB6aywowlU0zlZyCwqt2
pNv8OjYJJ6iL9lbk79y58HYjDiiqU7tvE1J25Dtjjo94qu6TFbwZvHHHwWXAn9I+d04AEUwyj4IJ
E1yKzYBAbmeTPorb6u8w5NlzLGp1mcr8ESdHxVd/ZMHrpzYb043p+NcErQMMV//WW4bcsFNaj4tu
1g3NiO0tNnw7QqiGhXkt2bAHtXcvmQlpYmFLNEK92ICdGK9VlP4pmEAOlS3XKKAY18TWVz669XXh
4gnUMNB/ShqOGvyUF4Un3bn0IRyvCYy0jSPukDiCY2l6B7et+y19JL6L3t0pM71NXo1uT1okKYru
OFV/1UDNjWSDfmYIbmjNzjDB0cemHdr3bJdlHotVBUNYTnaxQnf52WdTcE9651kuPDovIG/XFMQA
er7NL9X8+ihtzzQ0/xpXikuROeMudVvydKraObUtTHG8aWobuS080XIwDmBpuhWxpfIZbOmq89yE
jFRVnETh3LohVa9jxNqMt8S7k2a6lX0mYkYMzAdGcmNZJV9bF6ePNLsJFYz94wS6A3JZ9WvPHcU+
Hedm0yNEWaWsLxpoVrNdPoMfcNajC73Bt6FuQKD8rID5MyqyDqaClDkKNqgxrhzU1/aTUhR1GM0v
nZfwTmaX0cleQ6pRlm+kO0Xh5yKpAvzLhnnU/kPX3nyIdyzvzy1gSXYoW3psi81gCPIMihCNaKJJ
66FonEp/21XeB1f+l+7d+SyHahs3495Gxvs0dYwvq+aCtYUPS94iDZvDEmQd+e4P+m3Ec5n4x8l2
6qoZQCsfV/M8efp3HJhG0Mmu6p5Y6zIoJ5DQ+TFxG3VPDHhZqfjqE2wkWdk8Fu30gWZXrOM28A+W
VzHVSJnTwhDehU334ALF5Dqt4nvoEOPqTuI810hLyMMkkafDHoUGsT7ji3mzixnRZ9D7rz2M6nU3
mNV7s7j5IhtzOZgFdBmy40jLfZMHE7nyRJmHu8PB/UrRaZiAMBPXZLnqsIUZPExJHthvlrv24n7a
kUeM/aobnoyxLPdtBWorxxG96lJesNmyPwTBgqfcRGUeB8i6AoKzB0d+pm38EXjvTQIUcYid/mgD
kUC7lPH2eVC5Zv5caEr9hldqUS89xEaFJ1z8GMu8tK+Tn5KilM0Bq0XkDFwM9j0DxbsWgbj1WWSs
+jF4400KAA6nL8FsRFCxWJ25Tb5t6U5WNj7pcyqmz57Ko2ugo0BEEqvJcT59kA4LU5W8vjDBSzb/
aVr9zUPiE1yzeGB4BogXkM4rEOl7yHuNFpHem+coBuKgSFCgO19Ym7zu9PIIh/sOKLVUACz5vmBb
nZPkOYqc7pEQj1ewnBcDTY2dyX7t1qnYOwX5LWnpQGyG2eaIvtjlDvIz2Nt2Ddc16Z4ZDX9ZWv3B
G89nwg5KhPyyCCpRE5Kasirmx4igbc+Z+AOFzc4JBzvnbmo+K3dA67pM8m1PHmQUzX/JgFxFi4Rr
SHaDsoeHKLnarSdRsZCdnqTjzp+DV7sFLDF27WMyW8d+JOVlwJPZ13DqUPdwNSyWJpZ6LZgXk0o1
q7nTJxjdQ7cogTUqeGAtRUzWfE5ekmi64f5H5CyYmpmUL+2P1l447s6lsMNxGf8D2eXu5tL5Se3+
uTZ43eOi+kc9uZkKOsUJHnUoWf7UZXtSXnIdUlJkbLP5RaiJI7dU/Qk8Kzp07e+rzpsvroUJTMeB
h9a7Si+S/HY0PJaxnUQ1H1wSyFaTJefHMtkkBklGdVFf4ta9VZZOD6Q9gSBr4LuVeAgIM2Frl4Sk
5VDekF0SJbsxHj6DNEUXkUz/mg4tp71oMe2usxhVwO5Kaij9sQnspTPv+g2T/w+L1pH/BIwQsCQH
xu/VviEjZ6+cKdvW0I6dagy2xBo8Casm9yHG3M33WG51OqWgQD1uNK5LQIMNNbrlHBSt/Mp0SHFJ
l8WhPXnXwTLnjb2M9yLStGfGCSLN5Z5tT/3IBPQyJ8PRaKihmBddogI8fRZTBvJmtFSyZzUZ3A+k
7xRlQyprKY8I658ZyUSHrOM81IxrYLGDKEF+IFhLsXwzroDfayZfTYf2qx6uFRLSOOvfmxkGZJv2
8XowyQSZMRNXYcCcrPGPNV6QjYnXawySrefnMJYqd5cmnG5cPpr2mm+W5/h/U6Ymu75PSgSNm541
4CYuzWHTLtv0fMQrn9m7urDfqZjIJGbrxbXpGMlbKwD91j13Sm35u6QbkNwiM5oqqlpfHAps6KvC
YIgzxhFs66DLd1BKJqveF7l+kTPekMSlxaioHQntff6YLXdjdeXr7E9HXLKIfScsNxk1nWMCDZXK
IAM7avdG3v4YTmpsDEFueW1hBOzui6GUzm/diuQ+fRB/1W8Kxxg2dZOcO4j1uwQLCBHe/niJo5nG
cRiLQ6XrCsSr+2i12icNAGw2HmFNGsENwv+pFfm0TT0HRH4zEdRQ9eUG8BswEDFb+46N5xqvcH4y
q+Jse7N/4tkQQdNrZ42CL927hb45Reae3CXoqkjqo+cTctMinxgTfc479hJZ3m1RKnx5SAfuFcE9
YezsXSe41ON4qjmzGBGie5mwn4el3rpi/JYJb2JjvJTF8ESuSIyIJ/4gKfaJQ/tVmv0LqMZsXcDD
C/N8O6bCg100qmOYJ+RgbUhSesvi+kVBMWos8Uw7BwSG/mUmUdqY3qvWu9TwppA/8wNE76rUL7Nj
EQo/8iZwKXwTGHjxXPvN99HV1QpuVTqmyS71i9McIj5XfEUOcWtbGNrj7kl7SXywiZ9bDVIxBhHN
0a1hIGnCM7YNC0wT9PchqKwF6qg3vTTKw+yVLyPzxTHhvy4LqwJdn22dYn4KkLSqrH4WPpFaAbPu
qB82Nlwe127fa6+9oEur17onA3NwGcolYICg2R4RVIsqI+Eicb88TViilUM4YmRqb8qoMdY5zp8r
aA3wzSxvBuA2KZspKDfNh/abZ19qqlwbdQiTx9Aavk2/fFZIpSVgM5/J00oZUDhcvGk20RoqaxAE
nUobwKtroN+H8uQnBvkHZoAvpgX1k+G8XLv5QG5pjTs+/RCCTRbvwb72/fOsIDB3gLn8UTyNiYTn
ohE5Arfh455gsuEnHW1rp8cQGGvwXpR7AprUQZnsJ4r5qJfkPNXgHE3APqwQ4ANhN+P06Jv0QW0P
n6gNWmY9KJwQIhJotiDpm/SW5ogSstjIyL025RUjhoSvVv4LoqPMbcY5AJ4rAaqqMBAxl/Xb2PlH
6BxIkPU6j0axFYoCSJXo7jXFqE3LnCberiaisHPZrJXZo63FMqO694gqVsPoHAp2VCsZnGhn9z25
f8Rwf7KBOVu6PA3Oc0F6Hx4JxrVjHu6Ql+YbUURXe5zsB7NSQHjGTRHkxq5th89R+E+tj8ivVWxV
ZT6WVKiYuqamX2O7z4/xFF2ajrl0POD1nRIO2YnYOf7vvS8oHQY0psxEYoRfl2rGlTtVwDFS3kGE
QG8qrU7L/yIwSWvzPwGGgQLPXpR9Kn1FTsD1PLofY2/9+FYOPlrXf2mguacRTAoq290wIZNoJJ88
wtX1EvuNISBGcxvV20AU4T5PEFSwY2YSHJLj3Cjag90wansLNuMUk/h0qIb4SWcF9VLEasrWLdw/
8TPWJqLMCXYwIic1kRwzNtlfxNGczdN3H+dfWiQItRWkpYDQDqTqHeXK1BjHuJhvUZkBg8nclwYg
ehz9j73zWI4cabPsu8x68BuUQyxmE1qSQQZlbmBMMhPSIRwO+fRzUP9YW89izLr3s8mqLLPKJBmA
+yfuPRf/IAqsokRaRuQ2anHvV9XwWA0oFADbZ58ZwcG73rMZaQpnrzWnaVHUr6gMGehJhrDtSAfm
heVXN6qGkWJCGOoQ1vu8R2zPXg/BH1DnCBEV5R6nIRkwIbBUa0N8bb7y4pyHls3kSmh22CkxuU2h
j8OclKsESswcaSod44+LZGjJIjsN5RAdYgPFI7Dnd9WLZm/B9nfiXd359TYKQoeaxDvblTR2rolb
IQQXteZdN6hy1p5HgAq131vV8gFpEt1TiE1d5lkb6SXbdqwkpIeo3MsnYYzy7CzZhE31YMcp0dmN
5yEdMdjoLoJMhsI7dBi5My0iWlzeLqJArPZ/O0dmB2YURwfYy6YdmEBVcsnjYMadyCLdGFV4dEfJ
ikpU1wznObf927BYKyobeQHsskcbyBAOVfeJBEjCyZbDJ0f1F9LopOEjVjckYHSoK8gG4a7hGWRM
guhZYuopJWKwcTZQI6eMXQF//bhJ+qSn8jN3/J8kYOMHEq1iVRL0jN3QCqycuYJ6z3uPDzI+B4b7
qxJ8whifCOpkNtcU6rc3SuS+drqrSZckTCX5ae35r5T9s3xEOVJRecNQ0vxQ6wE6Rhc1V+TbP7WQ
64yGYZkASQUfsawQN1pSPDGU4mOZwuuoEXsKa7j2Drooup8wRh/OQbvRIgMmR1whqWrrCcYHFYHP
8dgjz+HxoTmCSefxXUzLxkyOrLN70AP4E6ddY/LlxA1IqMhntdRxqucMX3Y5Q7mGSrEpU4bhSbnJ
TOFtHNSp9EVs/RkyKCKnnytixw5Ij69lHLQ8fGJgf2zuPQtxdoOEqfD4iIJFLTPDARrmv0wgX7Me
Ia5r9dwgRiigRvQApN3+ANgKsntPNLhtI0OEckMcW7Q43upxjSiNrMi4wCPTfeTKldChP7mfPHSO
yNBtpShRre6aKx5AAUydnQh73NiYhy3oZ9blQq3n2dA8yaQkdJe4GPXGDBAzWWCLcRVgri5nHAfC
vpl2/yZ78elrRdJsJFzU9tYKDXm+beur1zSAla3frjvXG79mfMHK9OaZQ3FWMn515l8xL/eQA/ya
Cm5x4krJcXOM19I+obwd1k1sDlzJIIxY726inK+/8+0/OVpVAt664+x3fypcWPuJq8ejHCLklnKy
ZFOTB1ezD+tN0GzaVJWn6CWW6APoqaBxTPIkcRIj0A3+WhG0okLa7ObnY6ptzmUHuoP0vjxTtU+I
kXZGWcDC44SXWDQmwc2OeDPfgQW/uUugEJgU8ND9GezsszCd4FCr/kw/yqGYoNL3DWhysci2uZFb
m/zFaBVtExUQmNK7qmO01T4TmDRd0ICBosro041KrjWsF/aKyxpT0osGkM6ywexPI4Tg1ZAPeqNQ
5m8chpIVIUHeFHqPlpSso2k8U2woMfGHsuQ46mILr234x3JSirveffBd/VT8Hgzrp9EhJinOTC8w
vlENPoyOaDA8og0xHP1jBlNBdVW8+Knb7NGan+OUpyIVPQYd7hNggv5nNinqTiLftlHt6l3JHGiu
xMekUWXadsKXxzVHRGnHIthJJjTeiHBT6f4yI2qCSMSfJl1ybIzjoTFvlbSPXW3NT72b77qcJy0r
WMBmNR2RwuyNmwe5vlrSN4XZbyw63ayW4tBF1jd0RUT64C5t2W3SAKnNNAz5lubJB/LHMH5ZCuJv
tQfeB1MLAqR9sicb+tujvxcc9sRGUJh0UfhmxyTNhK3cVcNDouq3NsavlPY43GNeiMinxPKx4nUx
U5t6rl7DJgzhkdbgpJCkAkj/8F1gTw2oQk3p32bzDR4W7wAJmw+hPRBIOYtt6xYQQ6S9nYYRq+gc
7hmf6GPF2XmufPtWpNySXQQcho1KvO1TxHARgQ64bivs3jbyOv9LDTJkIx0czJmeD7At+m8PN1hN
Bq8zhfXO8OYvVfRHk/ySjW0tb3DAQ0mM+LF6ySb0iKkVx5ci1mshwBdSthKwMQvWqF59JV68I6MG
F4dt6XubMBV1ifgmqZhhC4DOCi7DPHfuwkKnvUPWzY8VW3MhsE858t6kzsg+HfDPMqzNEs1fiSuL
DwFZlE+Vy97lifiz7BCXzRk70q+4IeyxsSs+DqIfod1rFkLobIw1WgMEzwCbTKAMcuxWVTKexqq9
hdhdNrnEtZDgSZ8zPR/zlOkZwZbrMCaRyFiC1Gzf2pZDPz0QSvwdGDSD4083hxGTiZKqLRQ9EnKC
0GY+O8SaHZbZpH8sqFx2+MWTzbTcSnzaR3LkGbrlT5H5rTIGNVFrpdsuzz6CzjOYZjrDoWH1fQUD
O+ELwklSMWTaOVVh3T0YCmPRQLKn7KrR7h7JgUK6UNJv1AiSiUaxj21hTTwYOsdehyof88eSoBnv
rKZrjgR4/hW2GYD+WhPpdi9aad7lO9ub8cY4N9t69czhk807YZfuvfPVotWIkj8+RoQqfdFegQlM
594hVAQMSqbghI1xcQ1VTP5vjInGTusdhRkzsnZrIQF46TCCPMbBeLOs2HxOy7w75SL/Y1dOviPn
zVu1wkKQRA4gDwRSDQOAyPMiwrBI4C4H/3EoFdTGOO63IpFfwApsfFpdMapVY3sa4+mgznk28iFh
nF83QeQ/BiGwhAY2RJS0yU103A8dFpd9l7L/ZkjMXN/vmkMYTz9G1uYnPzPWCw70XhdEvnAWWh7i
bJVU+SqzUak4HXC2FrosrKF5N4bAH1hJ5VtQm0TWAL2OUrZyfSfs3dDSDSfeZEK77S7RhI3H6jCh
Iw8dz64KCHpu5dWqGJk4Y2iguLGApZpcRizby7UiNHqFdtj5Hs3pIDsMQlVi2/sE1fd6jkP7Dm0v
2UYzxmtEPMximZkdKo9oK9NV+smfRlSWTQNlEzetQDHH/j4YtjOi2RV3tHfN2mdcwhQjse7Jn6yt
1WjkSCsdhAZNKo3NsASt0JXeUpt8QsCynSZ0QqXUrxY2XJxnELWn6SvpQq5oZK1QjT0iONZlC1S7
KKp7p6mH1Sy+yfIlH09iB+2dXWUPb0wUD3UC/JhkXbaNciS02iAbmiVOvDePBrOPU5MGBxY2WEuH
5TCwJAMy7g6rrORuSu3sMNovYFVczM5oROy5Gi/DAGizJ+rryGJmlVhN+uEubbIbKZjggGpHjjwA
W2ZwngeysaAulJxRrNJnEnKtAiBE4T+REk0fZePoDK1HGkp/Vc8TKwbMIkQ/W+u6tnn6tPXJSUWq
gVu/ktbXnJU/EgAwPbeOJc6VnRxiMS5bpuCm6CH3dmu9Rv27baAtjuwB8wl5fcnwY3Gf6sNg9XRk
GLwq5yyJ6jlJmvBNhyAghI61FwGKQcZX6Cek993XxA9ZeLIZ0iHvYu3xisA5OWB0xxWYUavOqXMM
4U3tZtmfKk38BAeN19bMa4P2nqng20I9sOpI0oqc5tQNTDSxrTGIp3WLmOVEeYXaZZeX2eLCI5po
QqQLeZNVuYFaD2FGRnhBCtoUd7P8J2iPfcR6ZGXCnunKNCY/GRaUt7IYt22bPuGIy3deN4AlaeXW
YAlIbdWsg6nuTyn8xZTzCQ1v+d4OBKi4yv4wc9bPFnPpBu0kbhN5zo2EOksU/QbiBFp9KGixz2yD
N7wlORtPWR75X04ZQZ3L2r0NZ4u5uWnuEbGpI2A7IqZGNsqJ4fZQwoqb1s/N7GbfBKO+tDb3eu2Y
iIhxCpcx8GYGRavEqHeSxRBRlZbes++yTtRHdAcYWvVoLFknmmBJLCsrU7vT2cW6vx8ag0XXKGOI
KcwlzWZwr0mXGuvOJbBIiuELYmAOpIOAjUr6ETMhAw+Hgk3YSPEahe30woywO5ZWi89/QqPq4Fdl
gOtMJ8Om76FLV6vWE+3ZqAlzdmo3fQoT8PbVhK5kQZWFVe++0R3erSQ8ZpZnPocdis+aRQAljLh2
mNbps3hiUj5x3BNFvrULa3zOg/g7bB7S0YPY67Jsg5RebrsoAZUiTHYSvKj72kAd5uDIOaYMcrLl
x9UHNGfBMLVs2Ub0dvWEm6b3CXPKErytNGprg6lHXY4Fw0309hZi4jvZFOSHpGttluZr0COgV8v2
GFLIgxbdQwlqEGBPVG4Nv/rFEa+uDHkXpfUhhgjMNlcxfutY8l98Idv7mNDQzb1f7GjHFl2CYAQ5
e9MeocESssiAvA2Mim1rVtx7P23ZllnPTiEKduk5q6aagHudgOKnbfACZyQYjlV19EfAlCDkqZ0f
Jojfe25Nsh+Xb1tMztVBw3i0EvqHcJofJaSVTVlClBjmuGZRKlcBXJH7QPBk3wNSFL25rTq/P0+I
rrfZQupkYTjsRBs/9hqdEbm/BsjO2jiRmMQUftAvowMadSQMxiSxcfTCV9LibVLVYsqTJG2hR4qX
vK4ufpr7N8YVzMGx+yYV4SYdTPzdEkrZWcjEULgTgQ4XZe2zu79kRf8nSrYjr8nJHN3wRBAs9VUS
Xa2hoppRPUEnRXwBjY5jKaHfiw2VYn8zXns9NFfavXKThHpB1tYvhMtHJzaKG7Dg48nGGewsvJKM
9ENGsuzI25kxfRZ0J4OIQJ8xYp2AqRUFNrMqQHTfQMk1astGdVEuEHwnYPyaPXXm6B9JsrHpQxJF
leBFa8pK0P3dfG6rz8YOhy9D7Sj18SwDnDiFDa2O7oWxUVmYbsbSjNcW8qaHmaHuOIIGGQm9cmvQ
9rxyJ8x6N964Yq8n/RoFY/dottR69TCgrdSdIoeaIVaKZW+Nk/ep02Qa9Ak2EAiIcuNaLjplYVC8
m8l8KdMXolWiCzglwqQEJs0plD/TKNxb56AXDGJKs56agVES6WAWOL2c1aJhipeyRrWMTGoD2foH
TSB3t4g18tQGf9j0p2EYm6iRIVKFpiYi8GyD/vJI++wyZnH3EEz25CbTYbLsg6U1vjfhEBCm1f5q
F32NMn3Gl6y//vlTtRq3U2uyH62jlqbd+3J1/4s5cL7JFzmk2QkTDxCvddeQHmY2P/gXxw9F8ltK
6zw1GDgEG7Qyz4sD9r5D2hstAxaoPH3FTQewtcLc3AYZu6GAGYnM8DUgtiNjighMQpJYcdgJmcJL
b6RU1W8nMm8aFPhbzpwVkUfH1CKd22o/uJTTo81C4rGhAJG2+x5VW0SHNqrKqXn06uHLEQylGmY5
ERklIT72lT95yN6jEtK00JIaAo4Ifrdj1lXmserbcN/Zwbluy/E9KSWHYNu98BfXD63nyH1Yp9N5
mD7Z6I+noVjONCVY28v0biyUKDzh1arv3GPGacA9XYAZsg3YrlghWKbLfV/AGU6IPUvKJeU5Yuoi
1YOp4CGY5m/0eZjylfcrD2cIPxZXBqrLbh+rH4G62EMmVXeheqv9EVCBd/YQ/a0GW4EZfyI1snqJ
w/FlriFEsClWZzhhpzoX3mk24jeja/Jzwr+RN9TiCu4y+ap85+y5mh2Xb51bZYTPQyR5RWCGsG7s
Lr6vIBnUJKO5hn0GvdPeSw557YbGrUtoaFlW5V7SX5qcmk0y64/l6OBaYHPLVu9LhhRmARD2ddvi
5DOBSGT+cszoAS9z1jwEvU05irhxI7zs6kh3vPZd8idL4v7ot8QJl23ze9B8AYhd5XVKyIEyUty3
GuPOCQNttakX664nnWxHcVdcrTjFOpUFeNadIj66qKHZC8dXtOzGpWK6WVu4hQvRWg+ZxHks5MIs
jYTcx/TTl3Lga80d92kyQVCTyL5H2ExR6Pc/2soUj0NT3mEbiT0bB6JVBqB6Y48HXDIZHcO4IOUD
dc6AMLjP0ugYSAj5EM6TTYqK91iZ9RZkT/LbDVSEUUv/DWckpV3rRcfIsNAkhtnFC0mMswvi1F19
7Zru//yCe2EtxlGeRG/7Z8Uo92A39oXj1TlpggbIRlxoVUoA0jKa95Rtt7FwxbF/xYtM76rSrY0p
+Zu/EeIUrv48F+ktDynxO77REiI8Ai8m9TWiK3+qzHMO45r5Hk2YH8Ec9ZkOveDuLiErr+sCJQ0R
qQ4jQ+Ws5wDos/WdWm67M5vO/NDSRLle5BxOYENw6reHXGnC2sFquCi6EBiU0QbfEOuxpvaPnAhv
mME+WURNDPjLCoHJiGB36tZTZ0Onn2f9ZI8UmpnF9hn9Y72eZPkbfDC3/VA+NsLPtnYZNlu7hn3H
thwvQH2wYCcVKbDiOJ+w6I/WvUwrss4rm+m0BcYwZPrGz99nTJTzl8aaZtCc6Y8DajfDMPUezr1e
m94i9WT2R1IZsqJMn1SdZEhDihQxJ3Ig3DkBVOkO0W5b751y4gWXmzTfIkg0Nn0/YsJazNBOSob4
7w5Z4SG3MyQO8cxxagLiWQ0ty8Ah4VzSlgOXZkpQgTfDdOxZCp6g1c9Y+3aj7fSkUlaAUi2xdnWw
0HpqAFJOZP77l7h0rV2kEzwzHAukKoOQMEt2UEaw0IICLE9q/tF2NL6MejqGfEQPbYkPntIuawpC
cGregxz8GhmS3bTjxzGt7fp5gi5zicG4PbmpHKFixttyViNqhBm7ULzwfsL691wz5eSAE+vinexM
bEEK/56ZWtPZ7Ox7xYGyxoFDVjgBzBVOlbUfRsZxxli4ZshkQuolENLs1Kvj2+9D51rYYiHeCBzm
U0OqmRMt8rI2Kx87nl7G4n3/wKwwg7gmm53f6mHtdnV+++e//fNvzGZPadmXl0m3YHWyMN7JuV44
Mk0BpxFPVwYKA2XddnQAN7EaHJ4sTxBCpdVEPwcbC58l9rG6Ok8wiYTT6LNONeFDLHKgBluMXtli
0O9MY9E9zSyb7M5MV3BLMUiUcfGIIz4ndSV6H6ya+aXu2wuopVtVTv0Bm+ewd+aRuU5MdUMCwWvi
WK8Jj8sToTyvqhQjPtSYAeShT/v6gRdbf46t/zDlv3QaxZewH290oihdq2Ib91OJkG4asCUKcSHD
xLwADn5VEM+eKWLcZw6Jfg2ZfhlZLnsnCeCoMcku96T6DroSo5tMv6oJRkhS4cctbctmTqKS99b8
EY1MrlGM+cMXNWeyxGRs9W9FGLxHDuJMfhLPM/ayVUaiy0URgrKlePxwuyEDW5ABW+9syPixN95U
KsJHslxnknLcI0Nz9/zPL2On+7VLm3tuvTZEbIV1cN7QUoOeiul1xFh1m8CZil0XQHSQIRXjQGf6
CLlBH2ts4ptCOffA9AWI+/6CjR9Hl2cgcBL43wCm7Np4QMvvMzMAgLcjW7LAP3tITf3Bmo2GLodh
X9brLI/tTQNSKWnxyNEclMlHl/XG2dOHMNfelsy0J2zTGfPOhyDMXpA2o2/kWigdgI1ckJndXmwn
t8+I7X550g2QkhbXPvMQeOqrtNDM1R4LK++UQ/f6qnJ3V4zruXEQ58+xZNdt/oCZ+S0UcmkSVOK9
Zu1zaY8ymxikBeBa9TLyYusqOY6okZM0Tx7RlEW7gcn2Cjk2BAK73OAtcDZ2g/KjmiOy1RL1Sa+d
3lpNNwlt53eQD+5Z9BPXnB5OAFO7ddlxx/Zjx2PUHZ3OK96ykEFz5obDL1KUPpkakylAGpsfSf/Q
j95zUrjTT8KYbTY6fcDDG63HVCdYbRsHPVCIHrezfjHN9W9ZWj9gSsWPULkkNbhgEJRdlBsRjDTA
ivwhK6xGSPeEQ41WtWeiaP2mX2LGyd34qGTUXLQNAkprlzVm74pr7O2jh7Gb1acMMM2FjJU5EdhC
Jrn6PcfTfB0T44VykioB3eVz5LiYb9qYBEyH7ytCJPNotIAg/Skor7aBiapJc8LNkGFuBqvd1wF0
QhGPR8S5dCg9El1djt7agVSz4XoxN+7QAnmfETN6yjhhN7K3YxtdpnieD3nvzSdcOcBPMr8+TGSu
XOAjPQaSQCIKnp8u939rAZgAGajY+CGqzp5x3Nb7QaOXELol1rJ1jBvquLvMR2dLE4WtbkhPDZME
BGJ407qcuVnU0DRnjZ5Pqqi/bBcQKnpDXLvWuavK4m5kdxXp9KG1WphnVj5tbZ0tc1n1UnBFyxGI
SOos3/73MOctbqmmXVWCt1EynV8F8jAq/TWEzfsEv8TDmFP1f10XDGU7VUzbYG+wfAtZVUr3eTmx
2X3iGoMLNa25/v/phIMjAK1Je0+hMZhnc0A+Ffbs49MqtG+O3viwRp/aOjxNJdPRnrvoE9z6GiBa
fJkip6bkQ7xZ+1l1rnBhrAgbeOEH7D1yN4zYjdrkMOg03YARwe/T1CTNNfJllPxMyiy9BBoSrA5z
Nh6zPATDjFmKHDESomFIaOs+54wapxmJtxXqd2ypx4aBdzyU+t+FmpxkfhHtLSig9qWBGFF+1k+V
Kt3NFIjhJU34aBTPLNk4MBJZCVIMVF50niSoT12yjJPZOO4SlM07BpUNtvUY6XU4kNCSYgdvyzLd
W/qhzclRqWbZcSN66SmWyXc+nGxbtGvObBTVHs+U9k4jVv4NvY2HBNKsIfo7+6zhf7VMx6UynLuN
5TUBjhDERyrBTJA20FMc4tpUSG8T43DNvXBlKyQzcxvPFwWKTz7rDG1FXWILLUljz3vU8KPCRGmH
LQRFGjDWQnHKsZbQJ3MkjjkpXz7R3Hxk80eOdpsQSyAXaeKT+Ji85m3Q3FGEUThMkd4TkUSDTtBR
ZSt4Pd7jNDoowzLjCQBsso+xJVNrleOJuuCQRJO1rzOMPFQVzKanMSLkrjjbIUSEBjnZWkdeebCG
MCMNxZR7NDgQJpRxJAljl5ZltxNlHh+FE78mRQEvkPH5pkatN1OKX4QtZmA3tGypcOO91UwcGvT7
tddcCiVPRo2GcTLYRnth92wG6XaanfCSVn7OhKqUvEDqaGfzeHRbA/nQHJc7ArlJZRJ1flExoKcy
v4HHk09h3yyUudzfdcXwJfrOuyVkrjGb4aVTjTFuUx6JF0v0iHEbZPIN0Qe4E2J/hX8UF1mqx5Wj
c+uARhptixcvU3hS1HGuUIqzAd5K0Sr2zQ3oihhdy2A0IFKIqv6q+2ss5UOSvekE5VXrmE8KLz9Z
aeQSwREV5LkEIjhN8o8r0dUHQThBqBtaFlLDr5HaIEfUauaUeFX7TqNaH528NtZ90O3rHlhmi12s
hKwmCd9aNewEwJgM/mbIu+noifAga6s4mv4Hgxau0CHcYVliLyrl0bTT7xxdS1uTjZPoJLtLfnKA
OLIHsrLLuvWvUHBu/aJodHptH00AH7VtOQy1Qf5NiR2dxiZ66CSzzobdC3YJQoE7ii6Ta/QqEnjl
RfvdZYjgg3PG2q6ip2TvmjQsNyWZfhcgzC7be0KkK9jHt1DVFoSFZl3RXB6ipHM2LpIXgZP9WCP2
QzmPl8BwARL2kQq2od9EuzJRHCMmfvjQxHagfJSxgGdSzP9+qZFqKlhtM57AlSEhPKBU+KxJzGZN
HWwzKzLWscinW+v7BCj58c0eCTpO2Poy/053djMNL1EMjbIM7G9ngpOBNR/appfvKiESrE+ShPt2
ApWZt+KjKofyNDfuX0Rq1g4oK7rCwDQ/QoxRG69o26MTjIQXetkz4627X+BsnxICIbCn6kNqFYfI
jMzb3Oovj1zvvaeVOOLsmXb+yKCxlPmL2d55260DGZA+WDRSZ5Ko/5g6C11dbGGAdUh5GjKRvrvm
HsHpfBza9AMG+aG1DHhzdbPHmobCLkjmTbGIB3N0ePjGk4bNusXntXZk/Jy1E5UFW0ZPk+k844Ay
GqQVCHLAvBIyib4fSFWVU7qw8EEPOEjg8ODxGDgrFRqrtmN/kRnW3Qyi9ByGfI8eWqKuaNASmMXZ
nbSzSpwQY00KNk6P1IA1OZMDUTxIoAiOpXofoo9WxM4mb/OtubwvBusG4WS/erM0Vq5IsXqo78a2
g62ZMhFsmmTXZUiH8ggVog/AasM0s4STylcPaOQVCzAyvzk9ALiiHgkrfXNE9EYK7IjCS6pbL+wt
MPct8x+DbFWr3gWW2BUweJEpKmDpmYIg7N6rSOGwjA3/NC6/uCojtCrBod1w2j2ErOj2Xqf+GuWk
z4Hi8s5b+zJ50VfSZNi4567ZI7p5zy2wYXERQThpy+tgsJO0E3L+SJFW59CeHlRHNCzX0n0qNa7H
imd9SKZToejw8UEQTSLfjDolHmuK93HBYgtiyxLwZ7y2fqQZ2eFhgXoEdzE13TUG/vpW+Q6vYhHt
4tExt7Kw/a0KSOCOTSFIx0MJz6yCRr7WAbuZ31kX6JtuGRBo/sDcQryxwhC1NfoImlpxCVWj900U
oDadG3kKOvezcOrkAoTs7tcOmvesv2Mq/S55f8zRUVeeq1Q16KZNlCSLd3pgm8JkEMOYAuuGxNp9
mBtg4v/825ie/38kyX8pksS0kJU5JHT8v9OyH75i0rLLn/8rj+Q//r9/R5KE4l+27QEjIfojdJz/
FJkdOv9i++Z6nsU8+J9Ukv+IzCaTJOQ/hkHo2a5pOy451m3V6eR//Q9b/MsK+aMCTOo0+3yN/51M
kn++of+cmE1gt+sBqHYIORGBT0YKkSXfXwgb4pa88P+Z0+8z/JvhlPfsqbQFfoW4jDgtjHcHTswG
HSu2icGJ3lG7HudGWHvkO8yq4szl6HSiLRvxcwSrkZct55Q02JACSPgDBQGYnomdzuzZumTBtyPY
KXcxgw1rhNK8DOOdTH6j+mF5yh/p1JE8NtI+DVUSr5qIinPKxHQITZdJgFH421R6+ij86BPSRbgH
Ggzdomq+ZlNZ+zakQXI7RlUwnCPG8lBKimPDBHXl4EsS4XTGSbdiRX0uFlF0k7z6GRB6Sx2T+Y5a
z95GGUiZEaZtb+HlHAbrIByPgT/6phhxXbANHIjEXAhshtPuAfiqAG5sktJA3JV9ciIoXLkfMdKs
FvVzHsBmdAvT37oFk/fITzEKZRoOSp5eIN8x+LfiAqx4QnpcpOVrkgfkLmC7If1uMIBkJtbZo5FM
HfLlkBAwIvbyY2j6/QlaJsW2H7aHund3TNSYzaehkT/g10jOLbbKBHOMk4/+22jp+lLWRL7Esk0f
pcXYZOzjnwSBVI3SmaRimgPkXtE5C5hb9MR+cMJOdM+P+NhNdFmFxx6a4poo0hkp/NEdkGtJCTBv
crxNW/z1VLpDr2wgRophdqjmJZXlBe+Dc8yhDJQ1EOrRe6hHfYn4MHOzfwubOVvXlanhSAcvRkGE
qGt38Vq1+dMkDr7rn+NZH6IW3ruou9PoRC+uTfPeARdOCW/NLyVio3OLtmalG67GUTM5TflNMnHf
FU6Az6X7KSNGeMyj0jMJ3XANZUewo7sAnzWC0ip3olUeLvb2GIFmJ3H1OG/VxJNqcXevEH40zEEf
yymyjmAyiq3buJ+hR8ZJXnb5uyIPd40fDzbf8ls3H8nryk8EfB08bRqnXF/grTinwFG7YGbVKUVT
AYV+FmzAN0bwOvBRn9lnnRGMAumBJLGh3VG7Kkh/JttZ2GWxWgHDe/Y42/EYBMioqdRSMt8mNSBa
OAP/yTd+wvREyfRv5tX5XcSBxa78L2i/7sDCJN5ncelts7mwNpTIX7Rj3aLHRJlmfeaD7x0Zz10N
FtsE4ZSUBA3hAe2vmGXRLjN844BdBayj8Ij3eWM+YzwPEj9DU+TNgWzMq2/GJT0ieZ5N3O0yZDo7
v1LtuU4GniyQrXH8MRNsu3K6pMWyp+5RkvYnW7FfaLWJXgdpJPR5pmb8FFKygvhDuqtWRbMrlPc7
A3iIs4Ebn31TitLB+lv41PVswdZybnIgKWi/CCfmbp+Nep92Axokr7w2YWIcpzpAFDkkpLETDLIg
uxz3V1Eaj6P11+6DzRBk9jfxfjhCyr0vW73zmYlwCGq9N+GJoWvtEO96Zr/PoBVeutAloqRyPmry
Bs6JyK5sLqiuWx1jD2bCOse4LQlF/y0noJf5gOTaLuGCdMaBGTXxGGADHrOyu2Ve/glIeFoxmhcr
y/Fxf2CcJ33WbCktIsUw3aCpRBKQwAebGMT6AulcOqEYmtFVzSjKpqulmu9CwF33nHaDSVIDXTSy
/TSh5kIjMCKvgEAvjtFsElgUVY8RKgpHVotwzd5bPjbkgo7SILR0PdnZG26oRXs7hci2fbVFo0CE
CqbaMX4fii6/tEzn9lZak8oox4rVREprFj8rdMysDVFXDobeg5jyV0YWtPy8MMsp4+L25XeLpAFk
f/OXHMmNWrw8lhjGJ/xYzirVv3OapnUhQWLPVrJRZultXIIWUEslOydJPo1Z/ukxf23dyhGo50hE
6Oat6vi4WgtOdpRFIG8ciftGkoPIRNbtnJfln+ym/aNjAJKqM1bNcTawvLd+B655CwWpSRhX0YaV
41M+mn/QI4R7D+TRimjuEFlu4B9DMr2OODGJz5S54vM/hnY3fE75YovLX8dw+jXXg/VoCeePKJOM
TIqk/k7qxuMRdsyLmbAigqUZHrxOQ5ci7AoSvXmtQkbsjlFj3c3Mr1RPGZ2h6T/hHSW9nmr+EIdo
M3v7MfbiR9Kswj0dmHH655dZ5DHHNtTSHJI9JKeieQz9EU32kinhq4HfLr90hf9Odt/02DqNvbK9
0rz3DotQhGb5JbWb47IbOvZGPW7odYyvOXoQWVp+AwzlzOr+N3tn0hvJlaXZv1KovalteDYVunrh
80B3ks4xYmMgg5TN82y/vs8NZaFLQKOQtehdb4RUphQZEt3N3rv3O+dTHe4O2sAGc3maTC7hnJRD
ynmIDll1o20U093HOLOnbenVP5YFrUU6zem8graZLlHZTEh+OBj4KSN4cQWvuoSYOa+93L6UfasO
ZdojykMfktbal5ZNwyrPYvWkaRq97Gaa4ieaavz9jKvM2phPpu821GbV/OBHio19ZQ2fdupS7VLs
/Trsnoo55ZbRzc6tHSCh1BAwSaqGBNg0se9HXhNONdyzG8J9iA5tlTeQUIY7rGy2m9eo4+LM9HVY
D3FJkB8uXibAzc88029WOfZP2BIois6Sy+93C0aKhNA4fzC91j3hI0BUN91UmTvnPJ/29MYyOjCg
L07ofLbVqgQJ/dCk/FuhY6SV0btTjmnCWaL1yZHMgWB26Iuctt34ZlNdQHb5iNAj9BjSkqTr9vSn
v1c4EFZ6YPBM7dFmBzVdVcjV0p7hYqqRP2/r/IfT6ls+xsmRuNlxqkrueb7VbptEGTeXlBojLDbE
lXou9dY5RR5ZEmRNEraqe76eBExxRBA6yh1ulaor5seqbC+IyqI3PsQXRcYIg3lsXTIH/8Oi8WMP
EjDYPuvcM/FIJi5FpfGmco3HPKq7tdZCytMM551BhS9e2nh7h75m3sNleG6wH+/DPsMUrdQ5dKNu
U7lWtsmYkz+2DjNpa7AwqBeU2RPqSe6WnARV0Vg2l/OkveTsUXjBRLiRQDdzbXqIOzT8OU27e6uc
97FqUZAEJuLnDq2aWdOkFKhAfypbh6f/AnUwOxJ/QiHPJtLg/p4E/q0K2FMsfHseWw6vOjt3Asxl
eOeYFF13CPd9Qk9mtDAJroOz7vEr6IwF1p3vICGmkaqIBnpcijdnQfNF+dNd/MDSs7pkaFiKZQD8
0egbxkpJgAV9Ztd8QsucGH6xbaEPD/sHBkySsuscFyR8YIGmwOIo52ul9FbVZ6efLn7sM34AXlgH
bdGusbq+BHo9XrP+DnhsWtssLMjxTkicdU+iaQjGw8/ZBpZGenhMBw9jJ4h5A2QS/aYB2/RJJ0AO
bHrNu49+SH8MNnAcP58+t5xdE4UcYyNsIo77pFNtfuoqJhJ5zuwxiDJUOMVXUudEzfOg21iTeqxm
snwqpXMYoGQHfIKe1vWfOMy8lbH1DDS6o2znxPAVHDKZ4RCIh4QzvVzgP55FhUzkGWtmr/l1MYhX
qTE6Vjr0MObDVWSqfJ/qPYbUIT1nTsPf349Mlj0WMjVByE2VutkhrJtfKR1vezMhbhE3o333u7Zk
NgxEN6XTbidzcG9jM3y5yT6GFPxz4GFoTISr6znwNnhig4td/fz/d+1/5q5tOriy/quL9gPI/8fn
f75m/+Nv+euO7XJd5vNl8pA3DPuv6/L43Xb//q+u9Yfncbn18F+6ims4F+mibOQibZl/2JyUlefi
pnIM1/D/zx3b/4OnqaHzd9quwzvY/G/dsQ3KRf/zHVux0XX4bZm+qZDsctn/+x07DMPUQUZe7AlD
Av3l1AceQurFH8ImGI+FNzvbmBPDQ4G9/oT0oD+7BGhYw9I0g+oeYzZRzOKZVi4wu8a2g9MQ1Lxh
3YzbYxjESF4n7eD1FuPKKuVbYOj2Oe0ajX5pVLy+00SfHY7oPapFUh+FBeqfIdHbT22WnFrUCg/4
z6cruhYILNYR7WcUx9bBgJTaLU3ByYNKv5WZtP7PylF0kWkq2nsY9KmD8nSfO6sCqTTc6n5Ruf7N
oRe+MHSJiBEdzcF3J0rC0jnqTgk5RNYQNTtpLkzbMrIlr0ZdAMNfU1OnDPLloqVOcS7Dsb/FfWn9
oI0SX35JVcdxzqLyxQRHvGos2vHoTvzjAqqwQ6izuHmPMTw/kphjiYVn7pLbVArZ/DaXFePyd810
GaYvfbxlvT/frLS2jwzoqgjHcZnusYlwM27ZGo0NkSQ/LJOrN5lIR1tLbay2wVoVG4bPuzu0n9TQ
Ez6tdHeTybS17Z363YnngJn7XP1yluBPl+3nxxj1PwNgVqouFkxudZV7RJm9JH1IiAO9K4fCx3HE
ewyVOF/IiWZfnplje+dj8NraNGrNvZ/eYwTSHoqlAlDUlW//qmyGogoyGWKK2cm1S5HCtmmgA3Wp
8OLPPr6hWrePbYKSgjashjCX6bDd8o32rmlBPFgCxleKXaptXJpUQXFCZ0avSWifR3T+EDplemXW
y1Gsxsb7NloZ/hdV1m8afMll6Woeney97+go4T3fdQT9sZdN17rkL4VFbYj6d6iu2PggvKix0+4g
tSn3Sa3yGOpWdM1U5+zd3hyx57rerp0b95mr87CrMuzODi0WK6eNQfNtB7+OUfnu01LgvZlmkmJE
u+tNpXlE71PX1A/6qPGLoQq+sfFd7nH0U7sCjXOKdOcBbe+pjGb9ihCbfB5nfUBO032uwBT3dlZy
2jcaWgXCpD51id58pDEFANgUF+9Rq6fo5xAJld+E5SoZ0PEuQQoAqdFo3Rh5cK6w2vERjagYqV1y
qRVpPw6wTce3TUtOgZa3O8usU76fgclkgD2RNiPJgqBX/i0JiBtzHjR3ZkFfaTnTXaYnYQddkS6H
YOmI/5ChLS4VOX3aAcD9taj3tkHMi5M8kk6oKw/PqiV7X9rlsuNTxHuMlC15lwF7CSpfN8XzwyRw
G1u5uV9wCt+ZQ+S8F2r0cUUt2b530vTRMCpkE72GuMJgqTdXdrwJG/7l5wBv5A4b4GIiaflFjX3w
DZUw0oAexU+5cs1dh3uUty8tmHpaBm8WlyWquC133/njcNLrqTjhRAWXaRQBn9aMu50Zj9EDXx3K
ltjEBiCeC/8uxpzIw1rPI4rcujkjr+ywaF75rRd9BGgRDq7fYxSoh9C7z/Da7tEuVKfUycojd1Hr
fgT/5gDDOxupAxaB1eI5yXsDzb+tI8VlmGcckw+SQYQrmvRiFjRKuB0gJZGKeK/zTfmzWYwW2cro
SkvBcE+bQeCvQBJqcJaiIltBdoQhflfcLyP9H7qbenctAZd9yrfpRJyPu2ORmk/gYqTcwVfYUyzD
9zKWJIyHEQVmywKa7/nofGSJFaHaW+z4NlNCDhfLCpXnO9GtnqRkt2boZt+6rm0vQ8Hxum6SD92Y
TkPRZpsZb9mdnbGdi6Y2wuGpJ6CCqTrSDZKyzfbj17Rq1I9BYdngQmnEh7nuA3ttDAMnOUrqqvdp
ccNzUGJrqsiNP5T0vny7nI2wZdhkk92l9W8xusojeanlmvk5jIk99dfSm9034mZsYfyIqiWeo2DJ
hZ1Md02pQeFCtKXkArs4fbQ4bhJZ+y5Iz63zzgtfNHyR9/WUojgAsz7bXeMV+2HkvL6J2djy2NLm
8ilZaHxI07J/yvWBTDZQZb1s3GRYnnVCkRQfRwV52YU4FBOBAuPOmMX1IyLyEl9MkF2aIdMQl5iz
/mpgVt7QPDHtyxpZLrHqeqvzpdssmJo3/dgk6Ne64s4WB0zgNOkXrRm5dRcUoUjojaE4N3wSDm7g
xIxX6bpiCTkxNa3SmaqPuFYDfiJC8BR8sEDN6B7IfP47bu3hoWdaVm9qsukDBXqO++m3lXkXMZTP
WLrlYb7mwZhvc/xpx0Iz9K1dTBFjzdG+4vOnSZch+i61zPJ+GNJop2vx7HMybsOfhpHYJT8B1V8r
FVWnLuqNVwQu5i5YzPDT4up+B9rX820aNLX18YwdDSO+ko5AFZLGZ21qtQ09jdYBUZb+ODbe/ORb
0bhXhkus2uOyP6mhPvcDSoI66y9O0pYMNzF0AQ8H77gLzXdLG3TM7jMD9kALDn7kuNd8sp0DTq3u
hWKQ4pUfRH1KzYAaKrf/IsCHj8umalEtlFVaUafdfILc+6xph36VqQi8eYqIedm4hXh80ctKuYTX
/mxMu3unXjp9cIiU0cXIfe7DVYnXkb6AUygnjQiU7+PynLCjmplnPYzzzLqMl9VCLZcZ3AjKBUey
XOMdPLVzDkKtetCyFiSnK/q3KurqOzv2mh9BA2HYzxZVJo1Ta6RXGHqyTtT2lOkSqw5ZfjpZ3c2k
3aL6UQ9Nb4OaL7pUvNEfXT1HTWW7MVPIMdxxcLJ+MUNP9j5Hi2vQ2d660I3gkgZ5/aQzFcYTEdTp
jVkry5QwROhCqpsPiFbkHzPXKqraB8jUXO+9HTrjVG5JMZrkiBt6Gbb1a6ls/43DRvhI+5++h700
Dk7pa9e4rZJ9bzkknOup/MxZ/T/aetrfuCYuO9POyf9wWcIzZ/PcNoKRomTwoxJkG+uDV3OtL1Tx
UnHS2oaGYozX1jXm2eixpUeKxJN+yEixPvdRoA5aO41X1xpojvEDmx/waD/nuu1uM3y1MCRRVK0C
tHG8EWb8GEz3dwYr5E9dy6NTWOTWbVy4hy2tWT12VTW++HbQvWjmSDzRrNtXl+Q/Ves4z6LZK+9R
OQ1nT4/HD1qZGQwxD6AkIYib/olCmvFGPgIhS5iyyC1r6HGUx9kpsxBXrTrXsO7ssUn/rLF47Bb6
s/ZD0vabxhmqmJ+5bu98M6YBzUADH/EQPyVuyIG1xYt1peui/+lTaLVNLGc6EFsgIBjH2psGjfze
6QjrOXvS1jH4C8+5wsYeYdVakq2tJvLfK1KPt9nDmkVLRC8IVtVG5XYIGfbXWeC85O4QH4tUZ4Jl
YCpsMnN5r+wKUNxq+F+CYVafKmjbq0O50cWv/PpcLWyJl7jEHQ9yuq9713oju6854inl3VwCOfBL
2Ftalogqu6OOVIOrFTUCjU6Fy9Qb9ORxPM/oYlrGVzugKRTLUlyP6zxIqBvINNrQaF9qpqtbDt7d
YhGJsQi+/WoCSj+4+QMwrvSonoiIcS78MSk77/JjozBQaV7X9JRNFsmVdDsuW6IADDxYm8jAFBYR
CSwktYhwF7pM4KE0/51q5fIl5WqV8nc6/T7mxtWsCFz4jM7rkPZOXh1O7nd7twqdG83n6SkPI+PI
AMe6b/WxOPSVNX3zOQwRGZRG8zEmmftpdQuypt7wz0FtlEcX/P9x5MSZkK1vAkAOLTwMYM1PdlyA
2zpA7ZymMgcPcYsv3clyjQw8FE7BhG1j4Lj7yJTd3I0tTiIqc9Kb7iaMn6zETl/tMQ+f9dgOD7YG
UjkZPJDoDuLx3yosKyzD2nNpGM4lbq0e65rWbky7AgWhbWzLbrCV7s0hPXF8b0iMmd59BYXQryJG
V49+2DivJS6sE6V40eP/k8nE/ru8fuTf7f/8H7+mf/tVVhgxwqj7X3//0/avPw+/y81H9/G3P9n+
nhY89t/NfPtmccffyi/0j7/yn/0f/+X7n5o5uECw/9XM4faRfLRd9FH8bezw19/1j7GD94eJG89X
Svb6iHb/9V/+mjo4/h/K49zt2LoBSOvJ+v4/pg76H+xX8fb/Xzb71h+64tmM19PSeZbY9n9n6qAM
S8YKZTaHZXH8YvSheHv68KKe62Olcz1H//vYAa5n0gqNmXo41e025vHGPoOPeXjBys0sIG6f8z7d
MjaYtxgJeqaP3AiT8amTLG5DKLcgnAszaB6YuH5YsbmccpO2szzES8DKBUUYOUL6Q9ITE1dCuJUl
YnL/KTfj8JHBzBptcrSyv/rfaWGf3PAsCeKpRo8SKP/Tdu3gS2+qXWza9zE9u3ejiuuDJVnkRFLJ
k+STydldKPWlAFmxUXWXZFsmZBI13yHXLAnnXrLOROfjvTfY0GMEoWtJRLNU3+OLrjbIXGo6RROA
JElQhx1RAeIF5X3cS89fRju4JpnrSNLXo+SwZwLZhVYsFwyOn55ktdlbxzuKxHlUSZIbHZuz9yXd
zSHBQPDLor6wiuYui5L+3pUqDl0V5ieQyL5kL7slDDoxZCU/7kiSnDg3xJhNGGkMk+E+9fRgM3j1
tWDw+GBr1k9ynDYLrFEaJ83ojhsN5JnJArwDc+8Y/34lAI7UOLgHxFjGqcSpFbF8obN0+mnlOpOi
ocg58aI9IymfS2a+temSNhNU7YpAPVdC2oeI2OvdQKFD5cQPwdj9CBVEUT7g6uctZG0mZG/mGAZH
PudSSEM7a2b00X3lQlS7hgNuP/B/xlwjeQtC1W49NhxVdpdA4uydBj4gARTAnfi1CDmgC0OQk84V
pEDYAg3IYBLaoDBWpXUhmo85Yiwgdn1vM5vjT1NDVJ0CLLiACzjJx01krichGrwkf541uus4ixhl
8Wg31JHOxqHHlnd2+3cjrNv9KJREc69NlPLGITjv3DDqiXk6R+N7tLjuocPNwA1m52UZgWum5EzM
6eCpnB+j0BmVcBoewAbBC/slB+GoheXoheqYhO8ohPTgZzetfKE/HOFAltYjEVHN+SH32Oi3Pzth
RlBeWmfe08C//B7hHfkD4oljJbRJK9xJBICiJwzDV+PgCzXDRonw4nsrxAoX3PDOCojidmER3/LZ
XNuV9ubm8fgaLwjNPNgXDQgGH3t06fSvXlfR2yKGa19p8al0MEnmKv1IO9P/jL3uV+0O+D+FtDGE
uSlHhz2qcDiGEDlwhfYtB9KxhNYhzWLfzULwRMLyZEA9MeuZWzQsD9FQRHfO/JNByrVhW/5jLPQK
S/2xmqON5Zbzd9LFL11bzo8xEFG3QBNxglsr4YsIYo37Spgjr/Uf1O+6EzqSoYmjd3JK2b3l1hkN
w8wjmMSJkpafohBNtARUQjhpLayTL9QTxQFnJRzUTCUOfoGSqwh4lNEbEEfE3SMdxV6l2+Nj1pHA
nbUtpxztVzHD2ttI0bD4837XiWPuFqGyEuGz4D1PtrBbpvBcv/+TJzxXLGTX7/8uEtrLzKh5INXD
QCDCibcIFeaAh43CiU29MjbMSN48s3txchcnHalX0GXCKZ6QZpUwZyPwmSsUGplkmx4c9cRMcj53
wqoFQq2lbyUR5vVcNe1jCdbWC9/G/UDsljBvHvCbJRScxjf3caog44zqRm3yvLaFmWPLX298os3r
WIg6TjkMd8urJ6zdCHRnowZ/5jn/ZbXasemAGVqCl2tzMBXlXSw1zTSzVoom+10gdN/vPyz6YjAI
iKyNMaJI1+lnzjL2qEPqWDuvucoxmnoTxS+vZ+xnez7XKiUCy7zeBHSDMTRCwQ0TIQ+ZFMAgfpoA
idw5pvt+gFEsGCZsonSLBz5JW2M7Rij2B0Qnnmt6e2YZqA8jLdozo8H695uDFCJSHmR8mreNY3Xr
xSHNQbPtfB5AB1dIoIiFC13JNRDkTYjLMOxZiunGisW/vuZuYUCkzKdUSE0dZLPW/ZL6+NrfmiFd
nIx0Khu+k0tTce+CfE6gnzhfpZ6W8p5cQ2njxlr3WPN/scrYL5Ov8q+DcKSJEKXRMvzwug5psGgD
hDq1hD+1hEQ1XR5IDva+QQ3twXf7Ylcon2ZfYh8Ek3SZNbe7CLs4/6aY4VjMquBeayFgS2Fhl/rJ
EzbWE0rWEl6WoClrxBmGtgSmJTtdrnPha3MusCnTtxV3wfghi2o08xGFU9NEfaiHG6S9qCYM94GQ
uxEIbwrKa4LrnWihAu9Fm7OiXcM6Mdy9q4UBxh/rnpVwwQbPuk5w4d9/6Cvo4UA4Ytv/yoUr9gkA
dZCuR2+BOW6z8c9S4bINezf6HA3W2SUmU7LG0QZ3o7smrxwcBwGZVavuMjNHti6UM3mB7KrVWP4V
YSXewPY+6DH/0yaAEj1pxi8ubOukjfez4eUPtF7YdFmQj2/gq/n85GzSmSHFQl+nwmGXQmQXoNl+
AqOdCa1tgW17lq8dRoc24YjH57aj2eViC+dNEWS8KoX9boUCD4QHn4QM52mWXwahxYF9Ph3hx+Pf
JLkZfCUsKS5ZEl8Yz2cbV7jznrsZZjdnW+QTT3fGUrz6/JXnKyqGuYfsnKr9gFptTiA/1l1OFdGc
hRAUhervLF6QAwg82xjtoQSKj4SOt8Hke+Hltbhwif8UPR4l7qLs2E+ILvxb603GuR7bvZabZ80y
s5cgTsDmhcsHE0nPNAO8lsLsR8D7plD8s/D8mjc9s24qnzNSS/D+dgj57w0Ob7hxQ+qkeSU6cexw
3Sv3VxpTuhcldN+k1aiveDb8nF1mhSOKAapFvo2muvLDrde+T615qG96sRJgh9/r4ikwxVjgibsg
FotBj84gFa9BIIaDRFwHDdKDQewHuJ2ZjM4/7MSezp4a6awnu86zqn32i1jDSGSPb2bknkmL+Xu4
G/3Y2M4Rc639aZh1TvBCw6ovToZA7AyTeBoMMTYom4z2+JF1mBzCEqcD7+QCxQN0PbnWfrp3Apwj
kfZGy0PKcCY6Sg6V8SNCK4QRLTTaFkkX3y5cEqNYJRwfv8QkpolCnBOsqaXLDw9FhZDCEjNFjKKC
4qMDeCd8O/IKjr6UvXTjzlFLenLi9tsCcCS0M7637i+MKWgwQsqeWn3SD2nQdhetTSiuRZkxo87g
hYJ8XGwaLVoNJdYOLRk1SFuXJ77f8Ghuf1Zi41jQcnQTfo5YTB06yo4RdUfLk3wVIfPwxephid8j
FNNHhfJDzd+uGEB+/6q5jxUkNMIvzrB4QqqBAbv1nCAQycUkYv12iohdxBbPSIdwZBLzyISCxLRx
kWRiJfF/+0ni57JsFmofs3qrGgJBi4VBetHoMWMOm+1yTGLzGDZrpmckGjo8KPSF8lohcbLlU9rf
825/GQbsZAxqHpBc2qfRp6dS3CruBPM1Lzf2BuaVY0u4rsXE0oqTxabS/mQR/DsVjJbWy7yby3b6
aM0fkUHbtDFguwqJbailoDzCtc1bwNDzSO8orDn/pFPHGbmB2TlgwkSu28YrQ858Rt03q87vaLTg
nWqnLEcy8iscPuijD2Xo5EU+KcBv0qLTye3RkvF+O7H+fc6WyQReGosNitMaf0L8WopzJKLSAtzR
abBZRHd9tfgrdqPDzrKa4JLBACO0D3hC+/rJpOjBn76J1HVkEm0TnB/XziDWndYiM9X6xQ4IncWm
0ZjI3PV10XAp8YLqTi9YmS0NZ/Eqw+gjbp9ucl/0dNzYYv0Z0f9QTvdcig/IEzNQ5uEI6sUWpNAG
UQ8x7RDv8C31cApRmzCcO/EMwb3iDvRYo/TN08wcjLkaVXpiJ8KbFpJYwlikoy5iYQTHhswoFauR
IX6jSUxHuTiPlNiP3ODbRYZkixUpbPatWJJAu4pzL+akRoX5wY/VLZHLAZh+9pRmabVmhlMz0McA
hyqMTvZSW5DIsW6z/CgnXmZa6JDn9uk9twZ/m3loyMJFt3BSpGzo2vdRnE9Lk/+kR6nYLsrIdwy2
IYnNifZ2QqAm/3St2KMaNFI1OiliW/2TEsNUKa6pgFC6LfYpquXAggaMVI24qSqxVLniq+rFXMWB
eKCvBZmV49fHjmZ6xFVOtXd0opCmW9LkZU38Blxag+h7868c07wx+RWE0XzrQ1CUGOaHeBApnEHc
WkSo7EuNbisQ71ZqOPrNFBUXmdFA3FyZWLoC8XUFiLuUGLzCGpdXJ1YvBgtw13xfdlDJ8wn4mQ3k
zG2SYEO1tujZPva9PZPqcSEbm3xLvIrWawf5ZidWMb5g6blANDYojGOxuMeMelQXbYgJ3PZNuAn9
jCY+B1vZIt6yXAxmnbjMmB0gpepGZIMuDiOtN06D1Xf7TCxozPKZyeNF++tToo+rYKE/UgdFG5fs
uUZCyQr95mfFg2Gn460wam65DUEydvbNccH4gH2xJfFV8CmB1NymU/CR0NW4id0ZKUYMKR+L2Y1n
0jWNmwHwAesbBMMZQzw1X2KEM1DD2SjisIlnh0ascQkZSFKYnNXwyfmI5UJbDHPimoNyvMxin+vQ
0PXiowtN47n9bahDVSctP3XPQlCy/oxExWeH2K5FcLcURr/qdB48scstMC3JpiHkpOZub+pEvGmr
8VeZOPNyPrUDEr2yHurT4J9NsesRv/vVeAB24t3T9F+VePhQqJ4CMfPxWDyid1ZUOvGJmcTf1yPy
68XoZ3KEFJXLQs7O+eWI949CvXITcM3dD0gBScFSJCCeQA1h4NIBVsCktQd9UNdw/MK70Bx8JIPs
xyFD/DejJUDOgXefoSPU1ATJa0aHRkyF8XyrxVwI98tgR1Uvo1gNs8740Xk0w9TBYpCU7vnlqNIK
6taVbff9EOuHOcFBMBf+o9l2hOGHaBMuOBoVTkVd7IqpeBbZrJjcn+PhyRELo42OMRYvY4KgcRRT
Y2iaGf4EFI62406CHjA1SF5iXc7kJtyA1zRre+ytQzKNBF19jMn1QHM0J+xTe7JBYYntMjfLKqwH
doUC3p89qn5c51CY46s/DNauQD7Z8AiqkVFS6YJNOCufcvFU8qTNufatLTFYGnH4y0VpCYqrg/px
aCOaTDxz0QGtH2qbmLsnJlFVNvA7xHNpOuVt6KCINIoOKcFsDnckH1CJW7fJTNyL5RH/LsW8qcTB
SeJ6VZE13AADUU6reL8W4uwkENceAkaNq95pGIEYCOCxoltPGYLotWp8qgqHCh9pqB+4j1q/8K9V
rMHx4aaaY+1bA3uoEo+oKUbRiaOxLY7RSmyjZk8oRRMD6YKKNBYnKfkkIoR5aO3MNsdY6lLYpbFQ
oUI63RJxQdMjhtPOro6KTMo2/W0/jdhNkOiWSztZYAcR+ED16EBuZDF0RpVoVFvxqY5iVjVzvARm
FvX7bEYCjwkoekg8XsuMJYGOFvc+8IHJ9YJHrtcVCKxqq4PlYW4YmDaDwpVC8xqEDiCpkdLsONv3
VcuCMLXvqEg0b6WkeWyr5ysq5tguwiFriU02QyubiF/WFNNshHKWoV11HzHSeca0HVbh/NLnHm13
YqpV4qxNGXBtFM0dR2ym1Lt69sFmlLLqkN16A6FgVAADeye62wr1FIkZ10WRO4srly/H9FC8TZmz
PBEEesIO33Wl91T17p8Tk4yjF2nbLl+AKn+beMXJ24mddxZPb11p3DEw93JOodGCLeJRo0gkE+QI
DnyjxPhbifuXF2LLFwWmoREzcEuI+uCLLXhAG6y1+INpsw+oAwYFSB8XBMMcVkok52hZxT2ci4V4
QUc8iZdYdzEUa+IqbnysxYP4iwcxGRvTF3fHvY7guBwxHVsc9UIX93EgFmR3xodMCmDHLA3fOaEj
AkX8dMWezBHuoRKdsniVFS7arau9qNl4XHIaT1JxMAtcbx4aEzNzJI7mBFlzhLR56a3kwKX3sROf
syVm55Q4wjqNuueaD3kv9udGPNAeQmi7L+8Ml4dBN6UpkWranQsozm1oxWc758k54UxCoLfnvQ7s
6wxPeg6+5IiHOlwwUqeoqRtTDI49otvIZvXOquxu8JBej6/Kd/qjThXbjuX3VncYIGOTPy6d+dEk
2EGypd7NKadiayLjtCxsPRvk2bVYtL04+OAjcgg5lvDgTfaNORrr2FXhNgiRi9uFlE846kE1TnTu
xdUdI+2exN4dVtaW2G6/a0y0CiGz36T19Ougu7kIlR6IiAgzt/bEC44P4X2seK8yUEZLQzdq59Yv
pk9z2GBW3C9HixeWSZ+9S1QX2GFNTuC1Gq+DOMlp2v6zr8K3ckkYI3Q2Q2JgdS5sWWYSKC99h50D
hWS9RUcxMI+C1Q3UAD4OGSYWBDYQKbgY04yojnKSl+qXlSH1jULugbEzbApqnmYPOYVmGxHeBSQD
VsFfybp4WbkeLh8n1B9HwzrO2oOy7OngEfSCvv2BFovac4v2jzxv9gGLGRaeAp65kbHOa6pbkLti
4Tfd92YKPwMv6Ha1piN9ZZ+4GqrgR+jhNY5pB1uX5MrXqR9TnkFm3wrLZ/gjUk79+JVl7NhHC4dG
j7Y+XuKvOix7rmvBTpnqK/10VPeIS+tKgw3TN9P/RvxEdTZzFZV6P9CeoE006FbiWTgjCb4vi+Cj
6Y3VwNJoE7ZGtzFaGEkt56rTjvkd68iR31Xmcvli3lY0F+CzjavY3NbkVTniFPmKaTrcQMiqaC4Z
lTIfa19JAxibUgU8ajLqoGM3248EGjgYAbjp9AXg8ieadw4qN99ySOS6yzi1k46ByWb6llE7AIQX
rlym5lE97Fw+Zbx3PkZpKnAg0Dg/6zwoqIHXqTPoqTUgrkD9S1KeOIJiEsvoPvCfmxhYkxtJq9NY
pvv+ZQzHNbnc3YzjbVW32aWMXWuvLfir+vGYEpHkk2F/m0jsyC7146ar2j285UilHH9IWDqF8Wut
k82v+eJSpsLUq0Q/n8QfRJteZsPOzm6ZPGhDna9LX1UbTjE03UJJLJdYeiLCxGBuyu4fS8GyCQL3
B7fe154Lb+vwSStpO9hSY4mEd+DA0fKFyK9mx6dicFPMJr7frFuNRjPNHjmM02ShpNMiaZjXL9Rc
GNJ34Xj8/sOJ74OJT6rz843jvgc4K+kjID2XjvRmcDA+9OBQEBoMLI3JLPeOIhkBKXrQCLMixieJ
VjoLUwqTJxo1Ny9pbaIEhIWkuINtGoeLmi4PR9lb1Rv7EuyVdQchNc3KL+Bxw2HIbuidWWHkABZJ
jM94kPRBqOUFTE1yilv/UXftna5X5Y7+9pR7IwmtsmDuofMeCBRdJI60kjTSTzKN5BOksWQARCOB
wIwkos4kUC6/idbeYIfXFhsew88LTP3A/iHqBWoRV6Pl7Ufb4GBNXUq48Eno2EFWpfu4aFzogp6P
59ghlAKvpBJpHSTJl8m4k+gYuAG1LEr6WQJpainui3y4taP5Z24nX35OTgdHwy6G9ljFdvdpQ4lp
Q+RK+A2bBnUwHJXphZGGGKTf60E6YyqPf4qkq3fprL34IRgJciVKZmyWGB2lM7q0z8zSQ1NKI41i
EQvDQUsNeVjqJdlCktzCsEolLT0nDwClag0w9bRI283ixieD+hsj4Uc0UYhTSDMOjZf8Qqb2Ojj+
sw9CpSr+FYSVf4wBrDZzQtO3HoY/WZ/cvNg/DMuQElqC5C5bwz5kBnBjOQ0EcZgDZmW960kRrS3N
f+LqzB13nn+ppnlpRv8tQquEDCV+dubYW0UxtmzbPU9hYzC+qzFyqQd4cHDLggyeTfwmtBlv8S9Y
ddxS6jZ4YZnTbocuHzlYYPZh5kSr376jHYIHZo3Uv/ExBV5NzX9m7X2YsquCZqpnvGNo8Oh8DdH6
+BPE1Di/pFr8SPLmWmvte2QY1MRmw13YcptWKWVWpbJu2mBUh6ZkGkSKbRv9TvuEzd0AjnCJ9Ors
o0kKMVJcbHc1aa12IZJBoHwiulKdk5nvtO3Nb6m4hZMk59UYh8aKpkXj4rjtvqvr+NE5ZkxHzv4Q
Luc4HMJ95qXflReND3zl/zdz59EcudFu6b8yMXvcgEm4xdxFFcobklX0GwTZBh7IhAd+/X3Qn2Y+
6c5ithOhYIgttcSuKmS+5pzn/DCEzoDDET9LFCUhGd77YsqxzLpmfuxam97GKwBug1Fpx04GWuHa
H7H8WRppDPxKIpXvUTHacX1wcXIda93+yWLnrTEba8uOWL7lA0eeP5VAfSgWZSoIeaZSWHvAtE9d
5z9LST2HQ6LnTE31AGU7JZjRRMd5pKmfMQu6gv7dYhGQdRYj5R7hs/aU2YZOVy82YU3dXRNTte2l
bV7AGhCwm0Bo9UJ40zGsEWb2QWh3lDqM3WJjqC915x06RHJx/rM3FJ12JJzLJU3JbleTEpe8xsvc
2N0vXgf5gAChXbcFWblM2Ya1bG174+GBgpo6MkppkKUHcQgGiIWIf3Ap85tm+bjhKG5yFu+uVSeB
WfgGSA54oDkv2ToTHZiv5pdjwHEuza/BYJ7cEmFZkYmXhxf9dzPJwMAi7GYtxty6fUeIeCRzyg4p
fLxxQ6oyHc9Qfvp5t6lVNa08E15P2XYn5O5keTTGEUzhdzfHpIpw3I+IuKmDOQ/doBrMazszerUG
/dsBrLuibS5XsMlYxFwSzXnRajbiNSFrJOeyS0r68Jxr0W9H1RfdZ4vW5lQ9HSvuAS9ckgBzYv/M
9dQciyYnvsZwXjkcQKAS2UtlekHH7uwmavMAfAFYoS46Oob+27detFn9FmNGsnlYLD/lxeDxyewL
Y6S32YdqnqeBmAnPTYhzT43UXznuDcZLvdVgmzB/hzbTeNxRDbNAwYJImzZef+++fKJiNrNhUZ/6
kj87GvA9srML2he0bQC1N7GHoslFkI1OX3sWXaz2JCBhI/aiY2eqd5pyOAa4J8Ary3MM6mY9UNkf
0DuYT3qrCJKx0898WOKUfk8uA7A8Fsbd67Rmn5DpAgO1ymhIrHQVg044Nz6yOxDW5DPzN7WU/Q1F
HObnZrw3DAfP+Fo+DJ2TJGWpRFysoCSk+jnDhIAoSOO/tWzszYsPKUByys5OqavllIBmKpFsHaNq
YGKYeF18OT+bofgUCAtOSADCLYgQizM1bzB02BMSNARqItEQ0h+1nqKez9epLWfz1FqReXKNeeeW
lbsPCQJ7Wkg+WQTUiaeNe94HXWToaXgT9afvs6VsbYzbdiNeDascTqlqq22SEuIMgcA5Gg67PItQ
wDBpmTZDw9lmEIs2MXY49ucOxgjmIdIc9gWC2888rAUpTAN+nynhZh4LAWoLJb8vSk5zTOw7ZZfo
bUKy5dvul0w064o/L9CX55eJClsNOj8WagxPEXsapKAaclXPIRZqZfXQpIZ0azBAWifJ3B/kArM0
/GbdV8tQO8/tHZLkS1tka3Maumu6cIcGl9Vywx27qYwQ1m/u7F13FCyLqEBy891Guw7ibVy7Ztqe
AaatWumROrdIhbMcaGXiESJwRseiXormfeZJ9ZhQS/bQ11LPvsOMIa9t84gW0C3SvP6UbljtKnyy
dGfx8FzmCG86a6Nq/aXU7R+Ysia6p/QVWlzJWnDhdiHuDEq9aXdcxzyPaPAfysW02jLBXonIkScx
T/EaSXa/rWbfBQhBYLEs7egKuvJUprIF3pwCO5pVwvDUnFaUXcPzELnn2Bl+akAWFjsjPuIRAn5q
S33FdrHeJC3lG8kyhApbIZerpL4P8mIJune5TRDR47dGFrHJY1beUAhDMLrPXFjyqV8Af0SRPI/z
dmiBPENk2kYzxEpQqAIkr8lShCTrQBVCe0M99dB0pb0XCdtOqzLRShNHmysyM8lzJwtvdneO6xRb
ptEKlvE00e2qaa1rVNWpr+5l1ZNUPNNoz23xmUXE7eLW2vql2qg8DQ9Zh6C5UXO+RwD/WAg/uqgQ
53QqfR9jjPZgNRnGAR+1mtPZQYM/7MnU1XXi47h1WOitTZ0xF5ywbouLPjtKYZ+aJFbHlFOS7IvR
OTi0vDH1myIV6EQanX0AzHCrpsE4j11/EHpdHJLeadjtkM0FohglQda8uiP+lGbIqwdfR9xquNVr
XT4xIL7qjsxZE53RwM1fScpe3A+7g2zNZFOKnhl2QwcQAq2jYkneUocMOhIvc3bILHd4jrdEPE03
w0mpgSPEcBpQht6OjDUgyHop3uuTzLHIM4b0uyw/GBpd+8y/LlfRctc4snLOmVNYK59m4+Zk+nNk
+/1uqD69zr7AA2CVLC6dDXZAR2PGfrPYWxL3IHkEBYMvTu3WQVoUx+/9lIcPKlkar2pJMWnSLWJx
2kVlRjtbhtm6jaaOMBuH1xWDgd0kBBBrS0IPr88+sSqoZ0ZK9rxr0PaVjHtt4ZyHPCVJOVNrVzJH
iQv2fm5Ew+vob2PpuudcWnxehBJ7Q+bwdqcc6x0K305N2UOrKdKFRXrg6bIglyOBsDvkCq05kSmQ
23tQrv21CcVL0ln3LJHHGQT072w5/D2lvenW8NABxjzHcfYzH/UiULpzYqNGvkWEojhNZXf68yWe
k3sluFkaZArc5iga38OhB9FbNRHj3fBAcR49VcX8C+voXk/K+CNWxRsRSKigKxBjDI3PlrA+3boO
39uJ2Z+IjEM0s7qM5sTZxi7SEi4xZ+22oFBaz39mCC2XIAC562aKSLum1YYNWEOid7MHLR9ORsp2
QpbDQ1J631nnyKfc+ZRkcKCYHmksMSgfu5hxjjSxE3A5P/aosh1z0A5KVw9yZugLLA/pS5MGNWHB
genyeBTQ0jzWwdjlyLGd2zjwRz3dai2fJBehDbO4SiNRyyXgZL7BCrFeXFRtDl4Ub1b6g8rzF82q
5uNsNs/KGQHRtiCkff1tyVchY5FPkGBchiefuhiFpfdWcFMFFvYp6UfdI/g2CO7ftVLzPZxafZ3P
3Sthye6ODZ61onJuTl7qXMEMY5/x7SDS8+xBwLuBv8bflaWpX03SAVBXX1ljD6zSendjkaqNsM1d
eA7tcYqGIuBsIdQ674adCwEYXvg0B3HtESM3mOPGHKQVxGCVkV3085N1sgaAh34Wv/z5UjpICOJx
G46Ddenmd1DN8weSSLXPR0LZO8OzCdus/A1OTffJ7E1jowxWJn++Jdm0Ozth/JN1DeDS0fzsx5EB
QRqhF6xagJEOCaSmU98NtBBro+DE9swlE6nyj0wty3sSz8957VUgEOncQnt8RuGK2t0oeqCFTfEg
24qAx13BBX0GTTFvcx0xX8pPXFmFdYxDt9j/mtk33x07zy5zYn32aTXsEOiwb7D3LUfp2TWb+JIQ
VRiMbvKI4gq/IJndOS68daTb/YOv6ofQ4+2Lu7K/dXP1iDHG2RurwLf0GNO+izIJs1rgSBcGZIzK
w10SBdATTeeOfTKGHph/SV+qreBxXIcEXRxRkIYPWhetjIntRX9HD9+cYy/lE1iF7blPM4LTZP1d
OQzX69zRdnnXjlvLPVou15mvpeHGcmbrVk7DwgH4DiP9UxTYwiqIBxsjris28MxAcijzqeO6iORK
dxdD7UBnHK1HZiZcvC0OiaI+V16NEZGGlflbREisifGSIWWq9FerzCC64N0+aC2DIKNGOZlFAvBr
OQYxwIxdzRigb2asgS3Tq7hoPnEcsd1FeruGakIN4PTuqUAcdXByCxqHJNe2tZHYpuJ7jhvz0mjd
tHrL1rPuEOAnZXvqhh6OGFLOmFabibzlNulZDboVcJ8lK/ePl2VK0hOd/6nheDyDUyISUXJa91Aj
tNZ/820jP0cgjpt56k7zE2GFBCiM1dXxugq/S5eCg7XRIRKr9DiZxg+r9MaD1XBpoDM5a077mExs
zTOP1T+qTLZWLMM2viiMhxiBrN46IB7daouzbwIppr9FoTMdQAv9tJZCZdJ7vgjkRsDVVoULpVyT
A+ytKU2PveeXQdRWAGjwBxtWo29ZXhCoEBfG2pBudGgczSbrwQQHZGtgcW3mPprIOVW64tAyq5We
W91NL0LHWA177CtQgAc7u4gPb+jrHfYQXIW05uf2/3zBs1VumENY0Nc+8IqYNyYB5ZEjFXtr27fX
SJ0M9gvHxDTfZHe1bIqAiIz6A+lITSPKTTaF2aZvnC0CMRdPkT9tGHTtnH4a92Vegpp1cvtArrek
sQ7T15pEGiSHh7JLsDH5LsY53j8R5qg5Qjvf1gUnszK8s7SyQy87rD5kNhB32danWJEwoROHd2yg
Jm9VRUU7NoYH8HKaED2JBkSKI3bsE5fspoLMZuA/baRVfNoSsWI/494I8Kb8IrF0n5TJL7sJmXdM
/elPwFPfEaxLy8pAo+4x3elTxzCYRcqxBlyJ6ACB9noaZm/tLp8l10vy84RThT3J7Mdbnz6bkgr4
ZtpPP/6wkWG3/AVI/vNtvaCSbXP86BrP2/z7l6o++oVhEFlU4QxHOHePTv8RIXw6zGLIN1ZV7xut
Z9wwD1sCl1m+hk2ycSIMbzGxT+lguE925W7DJXghj1tqoUEU9y4z6fhtVHmJDRJYJ1xVGjsnZVKR
62fQMZIas36RfhrusRGIddjjJajddzdkH8Di8lyEPaSeZLgWaOVWusleHRkYW4xc41RLGeTGtr5W
dfmclx74GgN6ClDOb6QRCqmyAbCdT7jU0zQwB8QedZjwSQ7zBbhC9qA7eeZOH21UWL4ZHsisD6GQ
A2/1KlHd0jiTt75Wv90oeksNrd064OwpEBP30ZI/BmuxFDSUH5wZFP9NgopWvlrGUtDZScL7IcEb
UcXUaEs15zJT650A9JMu0tt+wJb6wWsG/VEDZvSYsNA4Tw0zZBB5lY8zQ3A3bRkNw7Ttkh+mTYWk
ZusdtsVOdNF8Yda7xX54REUWHf/8N5SrDj63DM3srIK6qexNhtLjyUuwPOohiQ3tUrmlhQoDWI0X
rx3zt67AUNUXUGFaa8tmlxTdhRCHtda+9jZHLAmkaxZ1mwFNMWq1uT6qCagzeoVDFFopYlAzvWWq
eebl6wlssQQU+dzjBELpG81vul0UH7mnp4ciJM7ZJ4LuTH7bXdnjxaWvhlOut+e57ctXrGHrvoQe
JUzWOzNEOqaOpkmtFEdgbllplwo+Ijv+n4xZ7E3ro0OPDA7YLjKKq1a2GCiJnxwV7Heig+6eC/Eo
9fzD6MX5E9H1xguCvCM2QpyfQ+7yIn/0apqfq6j4kRZCkMTGyspv2tckJDZUEeBMfXeaHJB8dWZN
N+YZ7SYuf+l9NwY9cM39aAhEKNM83gzGyQkDyjOz546AaT5h5uhwKYSP7eh/q2xInnz1I+nRr3Rc
U1ultKd6+owbXSI6dzA0+9e2Rlnt1iyAw8Ej1830+zdGZwD/B2KS07D7mh41hYxxQG49sCk+8C7m
q8r2PkeHVSzD17XrRvnV8c13tDQkNJKJO1SbxupwgjeI2achPMseaBHJg09EzSePdUZTokGlLjSU
TGOhyOaWDlEtRqJWvTZfh0bO7K61T2npCdoLAGVKRdqj7WFPNAypXWCeZdxNxPVmaMcD2ynCp5QG
YoVnmOKsTPotnlL5KNBAFIYG+F7wzqqOz1pJ9bGfRjvGHtM81zhOn2BBIKsqaLLdpCZNvCy/6Gb2
jGDLFaSrQHfUdI3YG4x61z2gWoWhlnlNYGlZfHPnJNpgukp37A+KTsxvjK3Zv8M/WfLEdCRo5DTb
njLWsZFfyIKuma2xffPgPXFGaT6KXD9e+RCG6aJc5xtV2F63UckQdHKLI9/b9eaHyAyX/BsPFKMl
Li1J8kHKZuIBJMMumriAVB23h8Gj7K1QvhYzIdpU8b9zcDD3OLHnvSnUQIQQWcQp5yuXIP8Fs+mY
8Gvx2pposEiGALVqu9cEwPcFiXN2iT1Ih6ICES0UJ2inRb9ikCpH0wrvEd3nmsODiCsNm9gYTR9q
MqPbbJFFUUs+zX++BbpukRyWE94VhmwfeLVXSD97xhOef+u8HUAT8QCNVEoyKKxb7XrF6c83LtOo
s4srHE8zcwnbxsw1CWAs6TQDghlZU6PMQFnPgFmQ2Uh1zV2xpEcbtNtmjEbdIsI6N7GnM5YGZtN5
p1FqhHstX2I7gkZXjM80BYyiUKfuzM5kbTMfsJsYt8Z2u3suX7mhJ2KXB3fHJZUBwi+bQxIlxZqe
XZ6dVvyW7GruBAn2YdnfBy0ihC7fNhq6BUsMXEKFUvc4BaDiDOUttf3ybPXyCyfscGN81caIH8yI
Be84rqbBZJzi2EA3U9KlMgS1fiF/pGlHfnS6CUdr3mDbpUteRFHV4P9yW+Ab5Mb7AToWRDDWDaSV
cep4zzfG6J/0geWNHNM8AI/YrsxR3TWtp6mF39pI57fh1czhiq/Y8tx1g4t2K1y5b3ErUh2U5gE9
aJWnLv0zWvvJaRhnF+mMNdkYjpwBM22QX+w1KPLVaN2XI+2T2e9aDa1z9kPUSq4s8FrM04eovqKE
39BoSftMfGS/SQDWr1AFc61qnXuDYb9hVpmd8Hmnc+0fLcVYz/QjeOOKDAzfVhR7WCc2pWOR3zvo
0XYKO9jyITTUUioCdpDRWKRP72bfqBAZNTngJHnTLO/UTx2uiJxLCav5TBtl54FINcKCvEUS3LBH
ZgIN4JttKjAc7z2l6VtPOgcYLxYtNXB9Ez0CDcWXhbToTbOGkvb1Ey199arrbCK9jiyyuiBXV+ex
1QSfbjH14sXPSa/2nG6tDQQTSju2H21hBvTwxS3zfmil6989C55q5Azj6c+3xQzjts+QMYKdUEGy
NINUG/JeO1sCr9mMiqhEnW891wSzBHXE+jF24otKav85G5zuaLCM5E4eiSVF+R5L3Dp5QUBK2RP4
4bDvQjGmlY/jpoYU9LPtqRpVmtjnaB6+p9H11nhJjkZlGbeBKZXM28e68aOXsOFqJgwVlYJ17LO+
JWfWNQN7Tpuz6jv3ipS7X6Nc8B5bxow434n6asvm7vV8fvNIw21BUR2xo9uS2sO6O4OZo5HW89wS
30dLIuR7ZmJwUH5Tc4nM34z8I8ZY076zE9YmSXfIBQ1N7vIzddOJte9OJW59TTjVXXhWd4lQZiV7
9GOZgcllkUgyS7LRfM5qb47oukwLLK5c5omdHASeFFucm07P90PnPjpF2zCA8WYYBu6PscGHYYbu
ydjYcqyvzdB1V7Rq74WbTztoTT1iiq2dugWFTuxectt4qSI7OVQRsuuUmVKt2EBaTLu6WTeeoCM6
pNFa6QG14sxSDS05rP9SNwWMkOmriV1zbRZmsy49GmF9ILTAjK19kc/5nRSY7JK46rllUy84Nnax
os1uBLkneMlvtlYTYDqhtLHSO5lENProSysQuAeShpNtmNZF4PYlAqOILV7lWf026zwsosqB4x+S
9+51D3lVtTsoTLdE0WNQFX3bqmXZ4RMjYjX5h0k0XEO8xAmxvIYHLN2bU/a7IJnw4vbVvGllgTU4
zNqTigTHx7Kum1OspNGLFRUgsUP9ptsmLIMuf0GDhYYQNS6y1GqvpSp89vJu1xBvQmR9/gvcGPhc
Dwx0oVjjUKis0nFZU2QJiHyX5AqzxOQp0DSxMt2HXd8Q+mH2RGVAe+5mIN9TPgdJZprn8dMzNBIm
Ji1eNV3fb1oN0LOQ5AOlQl+igFd+5OSAnocXixf2AV5seoA++ClDMIu607KDS9Kgi9L3sPQWSkSz
TlJ6D/oKFiQIiyG1WFrQZRpv+Yx9ySY2LvbFS6NZ+J2b+MD+rl2jISb+1xq6M2V9YPZ99RkOvKUF
bdasighe4UPigLwqHTPCDNesOhxflwHW1arFrbDFAYC7TlZARdzmiLzjC0EU3Eg7AeUeOl9JoZeX
tufhpUTaU1x668gP02+PgzotJmOd1wKqMCLTYCpNfz3htHnNYxgX2Dn0z9EYn1Nj2YM2VGppWbd7
LG/vYfdYmd380k3Fb1Is+Qgy3N0hhkVCb/uPKbkMdMdI77yuBGZkexs8s1u90fEhZGC1CE84tAkS
4pLFy6PHiC8tNW/fZUxZ+6zYee54c1gIrYzeeOEyZlUJyizpO6ASBDys85EZOjFgOnlww7Q3i/GM
ExxpgTODthxw4hKkvHSoxIphIt4a87QQVMd9a8L7Jr/+1e7qs25wBet1fmuZUfEo9ubKIRRqpWvR
o1PbamthTykmRCaoxT/G1lBBT34vzUrqr8cXIYpql0McIj6PHgOH0ZH23Dy7mjfjb+A5jxLN3ocS
VGWY0DQV6mhqElJ568xnXL0xSZ88o74LRn9I5HwamzJCoFaeZ8fWtkyQX3M3uuVRn305/e+ujc23
0nbRS2XWyjHGZYqgESFC1s3G8qd+y3qK/7ObXZ0E8ZerW+PRQd2OGfrTJPPiw9YEKgndiS4m4teV
BnIMuHOKaaMEmeLQpD1ZrILossd0BVJb7iOM4NuygEvlTJ1cJ0Az1nTAbehml1AWi1Py2UclAs+f
oqLUGU6WwHdwxrNS9OinUDzuzPZeD2n/6AMtY6IxPJpWa1xz8MmpMoEbDn7xTEm5LRSAKrtLyVES
MTLcoqkPQhaXdE4IJ46KrzIdXwaVMukq++EscuTwBfBolbo40Voslw7cae6eEjDgMlL2GCzCj9NJ
aotCknub+yQ95gfQrQl3qdcZaaWBYIlotvolzOuvtrdeo1EUQcf2dCAS0XoQhvxOExMykWJ7pINB
O9p4Mp6zxGUeiUY81rJq68d5fxWG012d3tj2RQFZbR/mTJQNvWeqY2B1xXA1PIZ5u6n60sDS/lQP
lXuisICJxV2JJnpJVfTm5zS2vZtC0GiJDB1/JB/U0gbiKv1AfuVyNFOHFRNa7GQoo7OwkGzB1Jbg
aCWHmtvUW58QApHEb39+Lie2iPuOdYTOUdPsMY0RhzObe+TQzi5MaPtAqKCj1TCpw4sjJwkKQbL2
CZI8kgZIpWOPL2Prn2vdvJktyrdM4hepmndnsatLzPzo+vWfarHTtrMjV2JU7SEU3Ym0cmMHxNjY
D9CkzR66uy26Rxg36eXPFyzqYUDgWHM3T5Uyam6KECBdrfHsl2H7VE2mFuDXKR7qBC8N8LQYgDbU
hrkXF4BQfAIMS7sCl/6h93I66W5xT/0+x2tTHF3B52FkrrkhkyoYs6RCAzuWq56Q0kvhE7fV18kZ
v4rx4PBBukyWf9fDE9By81jwh3eZzBVh5R21ejSfeqo8M/f5uV0PLRXyeBf3ZjCS1MhGXSNHWE+x
rgw9G0xkhOtwnNnSCLsJsgGYuQ16aTt7xbozinlrOI4XNBk59c7wQpCLxpaSpZDN1viC6X3bRFT6
St61MSluFRLxl9g/s9KrNuQ2Kc5UryLnodq4aUyIep5WWBJ4XHE4Lvv2nCZO1EFTon60De+kSLfx
bIWKaW5fIHR0TDtop7PWH/ej2XMeoJsM2+sIHe+jyuAkGuSCxSNhXIbmN6/8gi1K2Bp5+V5T3WxG
pvjMobt4DwiRDdWyAukzzJ9GXomnhvQHxmypsamSKYZYSPBeVYdkgSyyB5VpS2JUszdbRWGi0o0w
4ukswzzdq8l7LFJrPBUuRqMxXZoHcBJbDkQyJZRBFRx3e0vUv6RqGN4tMrh4WsbCuKr3fbunnMEx
Uk17uLDmOVKPoSPFzqLCDWLwCCY4t9NicHP0JDv1/ZsY8/TsSf9bUyQMYo7DpepA34mnRdaoVzH0
nTZm6DWh8S7kbuYj/KSQ9aF/iY19Y9lBsRj//3yZJmZskNvKQwVPactgk3ok9eBK5q7CutdZuyJr
A0jezPRZ/K9F+ThXiHtlhjvIq+BthMDgQPLPz5quWC6E1RxI08SXVPhPcIYs9kgo0yblunfcdj8G
xp+rQRubp3Qs+AJxAifk8Ky7P2arGJ/GSpAHnoujlBQ3rpNjVpSN2BLS5O2MNowIEGUslRTpa2Vp
P8uIjRo5atFKw76ahR0569VMeoJTmps+b5+nSjNOvkSVm4Xh/GH1sArsTHHX1MNNmDzFqF/R/21s
P4l+mk5DpwkVkoMUemRGisMasbtzrbhBwYu7X2E6h/c8RGCetju2ouLA5uyjI86PICZfvIZZbW/6
JeGPawqraCzvCYdnURrXudHI3sVL748Ev+EntK66+OULW95jP32zLQZ5cY/0B8CClV+NWH4XUDvS
iOQOHwvfMDpQprI0gFZQPuNwc/gsqo1fePJJU5IczLA9gWpYW+7MZeQXQOLTNmNRkeqrGQD4moO3
D3RiV/aktp3wr4iNPYMwbWbDJVGmgH5ZLkctKiHcZJSaYdvJO2GsRtR++1Zrc4oYGP5A5mP8kz/N
rnz3nNcGNetWq+Q3RMM5KIXDlco9NgC6Tg3ZHCOewD3kUei2/q+mdF/YNFQ7JCCkide+DlldPEaq
A0GR+w9E4eDo052PdtLLvZu5Mf4LjZQ34JOnzkHAlaqHhWQe+RZTS7fd2Hjrt0ltxWvdRj3ONiw9
uPOES9AzWNcUHbAbsv2aevhSToezINfwOhVf6Wy2Z+aScFbD6lxigmvwGQfT4N9TLQtwJTGH7ZMn
KyQqIJ/CfWTyirMd53mMeQUI5sL/6FC4S3lmX+ihQ8nR/ocT2hvBoqNp4ayUlYXRoY/tA4aMeyZg
WeCSKELBILyIHrJRYb+uky4wM9Fv9Ug9CakDuae+4o+bfei5xoY4rJ5jZsEH0HG0tBFUdiiOF7gv
i2sF1Z5IKm9vImycHKI0C9VcPXDKuPpoP3Dg7of5VRrk71Dht178EGqsGs1JpDtLef5a9vYphuxK
mRLh8QZVvGJP2a5UbL81ifYjpP0+te7Gs8xj3+qMGYjtQyHYgbhge5NHIRy8xkW5A9suiFKzOkww
LQagz6h+eIY8XRt2vk0YQNzmxL61HQCMerxVqcMUXdRXDL3lmR8ISBzA0ZAU5JG1aM+cHNjsUL1G
qR9MtfkIMrNnDUhCXcHyDRSDZa3mqcB/Sp8rHfnp1RrEvzROdgkIVz+ysFaoDm0LLgoG/i9/MFsL
EgyS1yPvKoQqIGB/R4T9t2//87kq+Ouf3LB//o7/vCQ/6qqpfrf//d/6B3vs/w/YGDwv2/3zKvwb
Z/YXpmzhpf2v/3lPsiwp/k4a++u3/Is05nnkgXkLPtzRUct4/0aN8U90Q3dM3YBg/ufX/wKNmd5/
GCa/4FueMGzbdIGdNX9FiLn/obu+Ce3VFUu4GOCw/81Z+8e78+9363+UHWO5pGzJBHPNf2DGHN8W
Fj8VrDEY67onbOOfmLHQinWSHE1znztdHtSoqIjAuZtP/r16Nb3koarsp+rLf9df++csB/+JBp6A
ZtX0DnHZ4bvsVRA5/l6F/REXuwz8Uv9Idf3BL+pLJuO3YvRQNnls8dQb6p2drKdL9l2TxbmTP3DM
rhNC+bLX4rX4Qj3ybr5KgvhUfrDOKiJ/Mm6fsDQQPwC4OH3WkfSsTGF8VFZzi+0BJUmGgBeeKYE9
LaIxy9BWFga+1s5e1DP1PFlKq5rh8c1yGC8txigSmXYlzatdkumHUqFwme//7e3/61X++6tqLblr
/3o0Fnjb//2qLv/8b7ls9rLuSTxgVsh5MGU13Y2n+aHJAkMfN5S8BxQepFjcHIAxg43jMTO2Y71Q
k1xuIZ+JWHyaDnP5Y76oe3HHL/vWvNmAAtyfkLifQyuDvEC4UPL4L1TgP57ev//kvvH/+tGh3/39
R5eOIGFVWtN+SPRzahvnRgzZTksQhHgeogleYNJFIPYiLNtEN7JBul0fT1diMXdWb14zYHBjX+OE
U3hYlphgTPJn23NOhluGiNKLs27TofMRQ3i2ynLnpcfux9KT7I38yRMzPZFuwjzSKLQRvQaa5XyP
rdMy32MiEIr8pBAtBGJxfCa+LXfE299yT7z0Lfp4b/rW7LICh7J4c/3wENeCgXYzUpn3kC+0St8a
eVRcZhX/6IQoD6TZZoENgzkgW7enxyQbx2KZjgKwe1rwLFXMlGCiMWWf3J+sVCsI+x13rsrsVQ7S
OycTxk4yLJxF+o1C2dxgsv12xxRiFTvjEDIGiGIkGGVbXqyc5WfcsdTp7OG3Vjskni6RF3Ou7yq8
qrcofXR4a5e3uOa99n5S5x7at/FNvZT3+q5f9PIHcWjnOeP1yXp5aom6XmltCtNllhchWrg1HgYe
FsFHsVz9iac90oP6G6xsADhzfds6BUvMAK5xsk3d7gdYa1Qw6GyylvhWWoHhUKECjtviqoNQvaXC
vRROZAdmCWt+ZgfNJqd0yWFVIO4jbcvsU25wNr1UT0ljgsx56z6LyDs6r1mTvw0eMVPXSrc+kD7o
01l7b76Kr+xL4Jg6Drn2LpoShmc27dvU0YKpm46goZ87e4vIHGW9w/TY9uVJvWRP1VNrWb9BOhnt
m2j0JwmTIg+qFu8NMz/ecXXuXpaXKTLsIxuhD//d/5HZDbhZjLfPxSvzgIuSDaE7aX0HHARdjTA6
I73mHt7kAkWmeCWq6oeWNm/Nq/QcsDiNd+yXxSmhYlkAEd9C36Hd6ygM1/7JOlcQaiG3FClBcv9F
3XksSW60WfZV5gXQA+FQm1mE1iJDZGRuYJEKWms8fR/w/8eaVU0jbWYxZrNJVpFZrMgIAO5+v3vP
pdH5UfMwC1QdUNyjecQYXyaOQlq0tCs8FgrglVqdD/aHUzvqzIn8g68RxUY6mXeFvFJ2OTJE/aoP
JcoBXYPwKvq1E33K6ETdpvroPpQPvKEwKox0OlqlpGDWHsiwJheJnzV++k9bfOKcXuYv0qO9p0+C
EjqikUcQGa5JEAqOJS1sJxcxwMfQvAy1+gikj2Jah91dniwHLXmGbviWhBr93Nv6IIr+mJyyq/8S
XANm2VED4OJNOjpnk6nmjMcdCLysWvOp5EjJU4NSPzSwJ4mLksxQLW/gKY9JCHyoStWv/Br9bNjh
yI522Uo9ubfw1r2Wt/qWnxtBMMpZ5BtUokMftBmW6RqfX1xMaHj1umtn0tnjClyKNGwjtRfm9mMQ
zGCHkA32sf6G2JeIuZZ5DnuvNCe+cC0pxVGSriV5U98YMG30g3mwTl0gsbzc/Pc2hAfU5TGiQugT
LgOCZJJt4A9XNXBvAAzPGL0wwodEyzJ8bDEPCBYxs1dmcSbEQqMzMaWOeKJ6fPK8uTv5VOXSU2K/
N5Vs/UkXItU7VD9PsoJMUFQ/SS5f2cmzJTz5t/g2vGqv6Rne28mUszf/Ped6BqPcErAID2i3jtNf
uEZDQGT8lNERWXM9lFtqHYthmUU2ZJ939738bm85ZshAmsoVnt3Gi9cp1q9ErZ+UEbgze5lryrSW
Y2NufJLquwQyhmzUxiIKyPl16Tum9LXM5a32s1ODnE4yY+pJznds0ZutLodIPSpgRqYRIT1DmfY7
its2wUtM1LS3TMbAxL4jjza7Zp7n1gQIor2KxPBRX7t7fFUfzsW6GPSmBAbox/dy3AtEH9jQ9zEb
hOLVGXcLybhviNhAAAHbh2woOtG9KRE5KhBBG5e2yIiQj5xZj9zMjBkJJQsccomXtnjBVHIXDxFr
Z9WlSuqqn9UjRZIXTR+YxmYRnVxvGgHmqZl7j461iTaovKD0Qvq2Jk/Et3fkJ3kSX6Wzc4kH5tDl
LImAhSUW0LbY8u4jvf9LvfQnJSDI2Vo/AP5fx8tofPY0xxJzKLzn3iSPFWE1U0RszoS9Tx9lZ5wU
FMV8PgBWah82VHq2NiaNK9c+k0na7F1WpHoF72jtBtWPk6hfRI7t8sM2s2v/MC5kq6gfIa7t7JN7
cNf2HoHAacYUeVr9dCklKSXuz2Een4IX70Ulq06aXo55H8QxtpYkOYJ7fyRmfCX5S5vLQi8IY8yj
NnyWpP/DllOoc1GP2j7LrKt2ECf7Jb7lt/IGS4N5Xs7lOq5Hymt9i2YJ9ymF3jdqXV/j9+JSnqP4
aHkXCkVXZJD4nuKSFPGZObbawZy1owuD0bnJDyA+pXfFgpJ4Vc79qenKddEFH/LDuqC5Hpxr8cpY
EyZFNIP0tylVcbfldUt6lZ9NAn1NtY48sy2mnWJhUjgaUa3zdD7xkUzts7RvzWbelfe6A5KZtIvY
e9HOFcOL7FXMyn5kZ89diRT1vtrGMCAnbvMWL6uwOWp2yS9qL0EnX/Yi3ZlMORO5fgY2geuw2SZU
co7NcwH7suwWX/Jjecz67uYCImIoflLu3V3tKNVxzoVKjP2pbVqpd+eFHbzlOHWnBX7L1HWn4TE6
F552cKyFdKLZgn4DdUu4ABbphC6NefCdfKsfLnGHHvnuLfkO3smsZcnKD/IzPO1lqq+Tc3Yu8rE+
tJg62/yUvIyTJxpfOT6OvB2FbfmmotrDGoat1xHxK5NgNbCk9syyLNdz7mamb+W+uTY8HgPZGs6+
Hd3jimROYJ9UwBC7jG/vyn7B6rV1ZViSpL8p1Ki8i6HhtW3N4FE3/MCxSgg5Kbx9iPO2UfFxhGoT
Y/3ldeQ9gyTNFgQh9U3Rp0s/pguNCI5Y+wJ+kxSuZT1jh0YVkNdJm9qmjUj0+Z5zcQJDStDOVtNp
V8QrJvT3ICB/hkuWIUjxoUdmy/hHZwymJasU9818iPxjhRA4yWoahaAsrAe5UMln2BXnEcbuxQAo
LNCyqZU05SLuTIojHfAzlpmtmXBotVLMQiHfYt/HOGHnLR4VgpawGGYWTyiUiZi5PkIGljMGcLrv
YL7y+XQhvrSeUq5wE7qTzHA3+EzalReIbgGEZNkmprxTpQQrcgyZ2CmRRGirnOA862eUxh88YVAd
HAt5EanlrCBEHUeKNgFpas1bAcAjGOdOwyjv5OgpPQTpSRaTmPSZeoNN3sQ5xjtpqF7Z2l6wLbrL
tjfxdwkJVi6bBbO1CNCZpMRlymjl8KV2lGIO89mRT42GN1dod5mM0wyrwLHt5IMgOeC63SkIuq1d
lgzEW3KHNOXy0bDZJP6t+MFPZKIslWjRc/Qvc6frtNooPa2rZjhzTbLvhUPsXKUsYRKpWAhUX4N+
AkbArRN8yD59rcO3oUXJpIbIVuj9CWdVt4wdZeWaJdytbHgRPjsOX0umXQAMtpTiS1d2Lf5wL5tZ
OdW5X60UKGurrjZlOWqfLd7fvz/dKfZ4KP7teGcZCkdnXVE1on+/VYJZadIGCRLhajiq5/gu17E/
CwnBeX7y3Fe+KsDkkM5ge3KVX/pz86jDjRqsKLe6d216bGYqo9DomlzjF1OfO1I7we+5IMCswNeY
KkZlT4dj8xgeVnqQUK05gp38u//M/PKqmx81W01JfAmr+SnaZG0pzard6PALacTh1B5zbXdwSCYu
g+Qc3nIx1y9hZ53Eu5sisLIU4bKZd+PiZI3LVDCpj/mlunnv0a18FS8+65nMutadCHWrX9FOjcK7
8qnU9gKI1r6cxzQRTuJ7cK3vXUCOrbGr93wiT+3a/2GbTb9jmT6GukBm7Jdsb8wfFf4D6LI1m4H6
xcy+vJfwlPvDexNTHMXP/ePF3clOP5OfVI2+0l2XBniwwn0msnU0cLSJqnFpWtqiiKl15rEm1snK
Ez0CvPWMR5s0PzD73IuLEcShV0w3Bwfai7HEdKgi0ELSwUkLrMph8chGIg2dlWai4e5SoAYy7Teb
93I4OZcyoeEgd9wVDWNk5bZ1DuqrG8+tcXGKiKWBGSPIG5waE6MX6UweWcCRpzGr3Pg29q/tq8Pq
Z3qXkJkX/y5671/tN+9G3/cmXoSz6ibzPeWrdgpYTQnwPbAz36Kb9aKd1EPKqvv3V6z6F4f6Xy5Y
2vL+fKgPBMgVGKDwl4B7420CJoj8DxZrIj/Uh/UY7pHT7hyy9cqbumtlQpFu8NpfIXltqve6eh3z
Dck54YD3D6/sV8z9H0qJZZiyUGS+kP0xfn1lSis5sIo6ZUX06x4+tTD+qNkIdCf9IitXL7sOn+2P
Bl15L4xtr+OMGiiH195oF5GdFwXCAeCWeFqxSTDZLOSv3HKHv3+NaHF/db//6UWiBv757ZMw9TZc
kaS7fEbgkfqNjwVMjGK5k/Rd40BG9XG6WzJzAV1wtj2wbNUHO497f89OPsmOgETmwT62IB1KTZ5p
D5/kwHj7l4cuaODRAk0hxXplbxP57YzxQkb6ZS2fx7ve9ttjfs+f/V2aNAv7kt+xW2/lcGV/2o9q
PTMvw0N7jP+9urJxEWfpAgmsgVoMj3YHqBEb3IuqXcOX+CU7hdus608YXMQ2ko0xvqLDiIkz/IZM
ttaQ1RC13YXAKnZ2Kg60W2+nQaMgkMfMx59INY6P/A1CW806uKSHDVPJ+Chz5LUd1KtYqcEAKidg
3kut/iBJP2+YkrOSlth5MZzVBRJScE/uSYLxW33E1+Gu2uu4Dbd2gfE3PQVbxp3j2VrLbcyYSH4C
8OqMOGsykQ0y0f5YF3stRPZaPJV7ezVjGliyAsHE9HhDKSJgMayl9FKM53x3Z+6di33u/HIta8Uc
nvdduVcILWIz6mvVLUY0gN6IqwMVgTMfkoKGtDBwmIXcgtyQnINzdhNIEH9/aam0TPy3lcTSGeCa
mmIi6f7W8qDQKKRIQLFXEE3n5tG7GuyL1Z/gq9UkynV2lI3IMT2Nc0mmkrfFd7WgfnwCAATn5sQn
UhafCpSVS5DiQvfg4vj269+/Rn18Db+vdn9+jb9JxDC1MB6orrbCo7RRDcVf0Ob0Onw0H0SQ3nP/
p1KMRSbfw0Fbdusiu3aPSqCaJKHx4Y/yiXikfMb5SbMCQqifPY+c7Mm/MF+yF7GjYg/G0wTEsYmk
kbzLH+1H+VF0m0Giq+WTwNI6mCsIIVVRLLERvPY7svZSv/r7H1P7ix8TuV0xdFO1LG72USn/k2Yb
xq3BWTxnJtQWr7gPL0750hBWC8mtE/IcICbjLhrcwZlmH83kux7ggYzMNzOOr3h2BXjd8cygjqeH
kmNEtJTqN8IDCD9baSc52syYF+O54582JPr4kPztE/rlpf8mN6tVKhUyZRMrYjfXJFcJB5mLCNYC
3WAWAriYtzi3yzMt4ggEzWtZ23ORfFT2e3Uhx/3efRhvEg6WsycfGsWYhh0cZYfcP2q5ZZwAwM6b
et2f9Uv38HJwx33HNM2t1oaKcDltlKVzDA6N+SDzC9t7Lp0hkb8UB1G3R3VXbOJRRZI7702Louf/
xcfGDWQblmLZlrB/24tFstKVWewruOKdhf3w3soXBvcTgWW9u1XH4khkBGWJcQAHtpSDW4SEG5qM
c+PumejeOsqMIwaDctqTDKEYOCVzrILbqOudHX6Ymb8NC+/n71+1Oqrov39if37Vvy3IdWuXqZK4
YgXBeqkGguMk6mfQFG+mscSDdFWBWoFBaakp6i38+mjx22yTOwsk62l2rm4FZ8/gBmzwlP7DnaD+
xZrM2ynr3AWKqvPPX+8Er/WlArigjO+NsxTXR/ptvGFsGGP32kf6HX4rnE0dRiecVLVtzKk1urhn
KDIlZ9n4HB1pvJuWnHGFxs5fUZ7U3r+ZKQ+uv38b/2pY8csr/e1tZC3VmkhPxSpqym9+Mau15M3v
5EWJ/Fe8V9/+sREeVgjOn7dB1f/h8a381cc4vkmAj3TGdP9t95LZmNAGQ14R898V1/xF35Ucw0uO
4zlKdaav27qYuz0QkfaLJ/0/nESsv9jX2X/++3/bmHB11BWmN7EyAvLMoWuv2CL7xvyjOlYX7TVH
lVGTl86g4iSZyfv0zA715tF+Cy+DY0S6H2+OGOmVFvuJxncUF8IFq/yW3sgSd7N4xR10qVEmu1fQ
8vhf1J3+kX/Dlh/UZ9nsNYpyho1PF7dxaJlPjP83ELpMn3POXdZbpMlfFlJpvyqRTTXk0+jmIaWW
o6aa4NgcNVYbsTUaVdcW+bUZddjxJNKOyqx5Mg7iECPXOsi28qjf/v0l9BdvoZAhEfHMl2l2YhL7
68XueF2bm76jrYqHbj2VlOwm1EGQJ6Na6yDbOqN+WyLkDiexLwgEom6ncD+wcGJzy2oxZWpfmJRe
on8UGtrZDuz/kH/uqL2dkzgQfTFVDhpgJOrQjMu4/BXPpodUSnyOCmCKeT2yW+nWjKVn08AwTwVG
sU6Rpu453NOX9aI5NP4q/VqNZWuq9P6LEoYX2Cvz5lZ8S28uHEPk3x4ZOJoSkekQhsOjfwxGpdiE
VYtwDEAyQ0Ym9gF7ib2O924gMveIzclZfe1f+Vxu2gnvCxfCPxw//tjF/Pq0ExhxddtiLs7brP92
m0oK3j0qTrRVH9vLOgFjdK1VacOcA0ehh8sXMA3DTHHMnKXaxVhHvJ8smtaj9HzPRxnauvWbBlWl
eKfyhFQ2uDasypAqs0v/E5skPnowGdk6KaAeEjV9unFJGpbhHoZHgEli11n+LLKUeaj33xz5UI26
/Efv3wHzROtiwMidi2rjDRhJXEg/+L4JeU16fFAGTKap4WtnGtMuRvdQ184qin7yONyClFyn/o6+
KlbKWmVcqdMF6S1omn039YlhARGJgWS4XbNlSr3O7Wr6x/X7/8xv8Wcfx/9a/v/TAKfxsGUz/T//
t/dhbKP7xZRx5dQf/Y/D86v+xZjxrz/2b2OG/B+armmmpdr6uHcYO9j+3Txv/Ieq8DwwCB9ZuDBG
y8a/rRmK9h/Clm1ZljXbYKuos0/8tzUDN4epq/wpwIImvfWy8X9izVB+3dWZwrQ1bCN80fnrWGJ+
ezIVuWbVBs9uipqyU0qVcV2KFcbS0zj4Fbo0Fype/Lg6mMCJMk/SJ7g5JmmOYqkb1HN1dGRkyz+9
h6d/3bN/9geoijrug//rZjaFxePS0LGzEKaiDM/4bc2BhCaToMuiean2WKP0EY8UcP4qOuXToGiU
smvzzO7mnNM72fg6N5HFUREGEgk5CRyalThfuR5YRP8hBzjhJh+U/pS7UbIUNrAaL6w3og/itRV/
KYEMIFtU5q7MCO22gEPWiZ+c1KBEgJXca9M4b/ju+Zt0EqJSi6XA0NR+DrnkQ9NIzBJFFfNy7JJj
EF6U9p7wBRp1A7yb0WEcls6BdpBJp2jGiedusjMChcnbYK9E1MZzQTn1rJrhSbPh9XOYGfvs92VS
vRXU9i1peGimYdi/yBkaVNVCV40NG7dA3pRU0PUdFu6SWaDKqNaW/OHFJEKwD3LpaJebMQcak2a0
G9ufhqD2JpXXfWTU78zoqIwWNgYXELnlRMR1BVPX6Q9hcQ9lL8V+6JrX0h6GqZa0owWAH94ooOi1
8Ol9B7ejJhcnylDpZdCJN8N/BjC+QbVNrRGD4NG0kGysVH7PenurB2EN85WEXqHTI1ENmBbMqCT0
V8xjj6NYUJP3oiOQrpFkVZrqvYk47FmAw2etuLolhiCZoGRPm9gmj2eSI3aWsGL6HkwJmsqTRh1l
STxxE+FLCDQOeK1sTnwtfJfV2Dhl+CIk41vxWR6EJd4dYxzlSQmGQc9yNkb4YtdfolR3pW99dCop
rqJGI63qel+FcGPqGgxiysYrjOCnBCkYkFoPT4oSQlOx/Qnstw4fy2ZIycbLBDknNpQkhf8NTcMg
5CWqhzJX2vuCApmoKr6Gwuxvltnac/qSEj+8pbQblnzE76npdDM5IpTWRXg4zKELLm6evok+S59a
V/tTE0G8ts8RH+giauVoaZrNXTYD88DcdMR2+yEk4LHCHD7kkrDGqD4m4UTz7HwZjGyuwJVJGKCA
eqkiHbPEvgGICJaVQkIryVGLYbBTKJ2gngutOwHstTd6poNFaJttTQ3DFnAM9OZELZcCtN2yKqMP
qT7xA7hb7NnAl3Ev1mUt5l2DvyVHLF52IEYi1cn3VuA6sz8uKCCH/py4meZHmyIRxZlOt2Ahyj6e
ta0ibeEMv+ROuMpzWzCEVHGhsmp3Yfmv/8SDtVzmDeKtwoNo7RnxW+Dl80TRNjV+fTZXHrg7YHj+
0B0kl9nnILw7irYzkTsbXIthZPOuNYst+4oW11HrLzqgEge/LZ1lILvfVBUEe7PG0dFp+Yb8RjnV
aqa1lNeUCM1SuzENKu2sH9trnPmQQ/7KE5NdR723C4sYMS4F3m2TVygVjzik0t4ctFvi8XQw/L5Y
y1FSzzzf6BY0u6Nd49Bw8uCSa9AylIaZXODV56HJy7MoQlD1WvBqKV5y85S4xc2jk1+K3Y3GKGrV
+RjOKmmsCgyMNUiM/t2kLayxy7XnNuUc/6i2jJJqC7vSRhM20oXWQ9KUSgcX8MaIB5uZPZADW4Ly
kHfRj+WFTDWdhw0jb2uCbSKpsU3sT9wC1rTqYSlgEe+JkA0JslBz8sPhNRrzfrAjkyWgrZrKcqpo
81CA1x1eB0F4PXLFkd7lAVWejLYrrASORGnNZOxzfUEYoTOVnV+JYq3VBlN6VyNjOcxF4RFvDqlk
qvzYhTLmHojCK6BmaF5Xa4lDkJZtulaFPSVfsqot1m5LXE6nRMrqj6mslxM5zQZs/sBICITvennf
pCkWgJhb1GsUmgxMvgRYd1VvrFOIs1vunrVCgfGsnlodMdGSs/QUAl+VoxdF4bvBkQPH1uW30DQt
6PcpCrye6nuvZpDuIlQWA2Vh3RjjYJypGXW4wK4BriEPi2lROcU0o2Rjkd+Dtm4Wht/d9QoYcVvi
fPhj0Ssd6MIoPrOW/e3ahOc/UQJwFDCpyjnHLgXsTTqDNQyPSCeIWSlnSdyDQVl3LmDLnOTGlPKn
D630wITIdIDk9tRSchJRck7tZflMbdxGZeO3S7cFStXbR43myUVX8cT3BtxRnmU+hGrc4aMS2ezm
1aA3c03Gdkwfzakss2+DpOWblkHAUMKF45JAtK2WfERNiALEuJhQL7M0XDbRuuf400wFeBlXFtqR
YTAvZQaZ2DhGnBpFiIuXOTZlYZuadMgkM4U998Fn7cLxCywkkm8A20z2YYjhDRzK0jJ3hu4R7pTH
X1YsmJWs9ds8sdp9BpqNVGklzTQ60/bY+aBN1bnbLgq3hC0b+82ucdKVrAOYNvWr8JzPNvS0tR55
nAyr/L1vym7ZGaJYFtwDrS1nO523YncMLCnbkoEptkRTAAL98WX8reGk+XaBkR1oa1UPpNFjHq3z
NCvI/RdasiU3lG6T1Emngcy9IShi422OAmtjRaY/SjWf7CFK8NF+NC1bjrFVzlJEcoTEHsWGh8yp
661vWF8VFAOg3H218NO3PLjHarTDqKtjMmqfNmV2W48OrqkMbmDbcylAGb3JNWh/36JaKcfU0oWp
s3HdwppLpYeFMRHduul07PC+2u0C9wlMzFgPaYMaY7nZ8o+iybgR1DEM9a5R7G8nrG+N2blbRzdc
omX8yjX41X/9FjLaMFEbCZLn+P70IXHgQfM11E30E67RXTd+4ecbZm7znuWUtPRcLweHEum53jAH
i4xcbGUPFrmiJbSA97RG1jrkedtsMHmRUvcyZnYa0Mmuwysm05c+r1ITABLK5qmj7CFMk5UGvPJF
1MFdooFuIykh5k9lAdlQbLrUpizJK5WTYTRQvV16DumfYHeBx9MvyzX0BW/PhAVjjF6JGTq6K6nO
PgOWtHfidj/odbg1xiSw3wOvSBRvbRXywWbfug9rU9lXWg2+pGK26DaMKIper06l7lMVkbNQx+Xc
iri6+zq9qlg847jM921MOVslk3rSE4/2iu6GKSNbtaVCPIpqKcoUGsuFj0SXhUSQbWhB2BftonFp
w+jjc4vn7xjrogEZCLRELh5lZFaw1YBdlD7fbBTuV1zSjUqmpZ1kPEdmOtFDsmfDFFwLgybuOr1k
x2nobjoxqD2ipDcucRO3l6Cp+q2wbSq8/Cid+52Ng0LZWk3usO0GGdNjM+L5NM8rcYb7Eu95+/Eo
o4LOh8J+t6QhWCselsaKRCggzAkUFsbXtkNIhDarboCN3cV+NbM9I5+x1lLJ0TV0GwzODFrapG6k
7lASI5/oHpvtwHa7eWQnzqbWpKVkMncdzNClC+/G43vd2HDJDBOfnlyCOlbNgiyV+eWOU/w4AYs2
5Gsxwh2CRI/eufTYXmaw3Mo8wswdzWViUGnThpcuLFbp6JHQmsE66KHyNXi8Zx7L8EuDcRFQ+10P
5TOtv+oxkqw1iwhrb6/fq6yVZ1YlRTMn8DCoyM2MwbS8lLNwXZQ5S3WLEwmhY9Lyrzkh+PIkU0A1
JVQjHAZlAk2QDidpBwecFjKadmxy1/igyRBOw4KSUTWeJeF7qLJPbMWm6EanL0kco9oWxLWokV0V
xSNNQLH4HTEL27A3bYu9QMCqWXH5r2Ph9svIS0bUqWVSzUTZ4khrbSnVLtIOdFZqUe2i9P0qSfy1
YZWcNYbG39Q1S5zHJdOxS7s1RD6XrcV+l8I0QtypkN41QBJMKFXupnupemASYjA7bIrndNHEn7UP
/jZWNxqv9ILkoVNQqLiLKC6zdwVHaw5TZWtkJJOGxiJlqjpPKhjp3XGZDtQ1kDjhJTSPK6suzx04
WZZCT7JbfcnZoSTuQpiVtHzcxQZu5sE+wYKhGkKiQ8czLEGxDQjMQcGLk6uY8/SO0BDtHcFeLgtn
adNLOGlNHUqiD3SmsphI+RTS9rZJ/3mL5QesxDm2wNU57kbl8DapMG7PoJFRzDv2dcG7POuBekhq
FXLG+DuTw+dZJZ2XM6Q++fkPWanmwEPe9YZqFlglOAZQNVNyTxK7GNXfeeB17C7QNnQg4sXCZ762
XHPtsFk9ZLYo9wVGyKa2ZzX1lTMYw+EhqhvKi9mRhjXfrSdUw0Tsdk2rkhlV8JxPJP/BMfjInVrN
Gj/5aQffm7hB6/G4BMgsQf5IyDTJ3FPD4LhT3sHyXFQFOwZdKBPXfmCoZfpm2jemg+5cMaSMxxkB
ZIW6HrbhijXvLHgc2KPMnZw7zozPlbpzxt7HXtK+JIVkXxBRv8UtybWu0zciZNIdylHT6nheZOwK
w86cl7KkbgaovnTLwgChQHtjSgyTEc+kSVjXjDRxe28wnjibcKOIYDxYW84xMYiF6l5v4mT1y1um
bdRQXvqNeu69HjgvZnUVH9VM1CyBapgXW1ml5hpsdHtVybZr4lmlBW14pjlPB7+gH5o8YVMoEHF5
5NQZEB5Nb1+boQ5mI63pxMOlJbqpXliljQfdSVYst281u8RV4ms9V2muYvJHPo1lWSWlzLwjA3/d
phkaTMXV7iT2xvcU9qn5uvQjLDg0cc+FDx08RUrAwwpYg88IQjF4tawzthnQPvbL+6RVZybyEhYm
Th70PMZb3Gojmwv+/EkpQ+0U04e4ppOE3SgJZy1jHsV+djHomnFmHuxMa5T0NAYuHig+K4LINgCL
qAzBKDnvE8949M7edWzrrVMNztSUgC6ysRRH8RWxLpS8m9qhOsxIp1UrRbI2bRDlJ2QUaKFtp8xL
GrWD2jJnpom3MZcwRLf+sME6PUETMteNVpZLhVriSa9x3go6jgm+y3ETQDRsh9q3IerzwMHhW0Sr
sucobCfdmVqBYjVE0J6KmNoPeDobvTcxtOmysanaJ6VDlJnYMBTtPKWEy4yxR4fFJiv07xyzINEY
FKWm2OmkeiedrNNGojcKi3YuTpoduSs+FdicnbGEE6pMIcbfffp2l5VZf7BSDidZYvOfQqPMiugj
jqRyrUaMisrOejo2kJyRE1c3ob5gWtgf5TSBtGMq0Juzt8ozcd+Hsb8C5YfXLkdY7sgPzgbFuqnC
TddAGrOjTlr56JBYnwUwMBmFJCts6BUwSV+eEa5BEcoz49B3jj1pWSZeooA+xUx19RORBlz1YFUT
wCM7K0Ft4qESsnDI0tJLS1KGfbN29b55Z5g688fKNQfpY9KGrTbp3TKfWqA5mnBgtZJxNRtp6dHX
wqkmxFRXwmA8gJd5gW+fXJHssm0jWk4RI8Ehie4pPvDx6BRvD56X5FcjhdLXZ+087jITrAutuAWw
aUuwIegUWz3FCj8DU7033/IpoZLbZQJzgMVKygL3FEjtDo6NugoFNhPPlIkZNJwwyRxqTz0miuF6
8IDY1tgibW+wJj5yABhgKdJFG+rhlK5OZ9agLSw6l/yjneoUVnhG3070zFgr3SDW6CMfZg9aAwTw
uXUkc5JIc72O85Ww2TwHRW8dqAtC4rHq1yFn0trFjyJF5Nf85pO8OC11nJlOeWP1s9wSVCJLhTtl
NXTfkjr8zB25vmZV+RAg1w02Rw/NBQYg6IrDpO1/ZDko0KjR3IOTyNYiCrvm0DFsI9Vkz80mL0jC
cCX72bMu1O5chsDFOjuf+hy2VnZon4sgs3hXuXprwuwx7Fqryyk7zagu1uy2ODQ8W86+LM3UQc5m
MPXctVqm0aLDA3kMRl5XZL4DpSQj7lfD1nEZhGNAnKVGHi3AEQAoLejNUCtMcDntT8s+Wml54bzY
8gFtu9/XDDfMrCo2Sa5fLIEnJpZse+KHycTUqvY6qOa9LzOdQG0d7A27Iw1Dt6A5mMmCQqNuIvX1
d9f1/WmIm73t22vMItph6LJpJDnJzi97AWBh+JTDqn+p9bnsT7wkle5oZdBYDSROqyi/FREV08Qr
m7Ued/6MyLLJqDvGDxUGn7FRNmyDGpDtJjY1Cze35Ac4v1SPiyHqbeACmnmo3H1QGOVL7nnbuOZE
pFppvvJNQMFKjCfA9/EI4ugsz/SS44bAU5L7vtj4BmfuV7gBqz7SYSqbKZVS5CMmirKu6bOztOzg
5ED6ExY5bum83mAnJmCdreTcaI/9+CUZ6noRIvdw/JjbiIYzh+rmdWRUt6gSX0Utw2bmj4vIwnrs
ytIqqAPWcfEj2az3wAeydUYTFVi8r4Kbc9bo5WY0K6o0b1rNxMkwWlKiHM0ijUR7ZkxyjQdhYV5T
G18NrW9GkxLevEs4M7YwVOfgYnqwIM4HLiN1McSk5OeGVQDA6ZO1HPAQNDxQBlGA6UlGe0wlXO2C
QyuknWkaKqyUDi41hEcNRgqFOXcjYFg3qIKtIPbusg98VFA23QC4RNZEUzI4WAGScq709XsnVCrX
k+xZdked4R6gJLOhpoEgYKXj7rRLcFnM4+xy9Z/snceO5Ei6pV9lXoANI2lUW9faPbTYEBGZkdTK
KIzk09/PawY91Y25aNz9LCpRiVQR7k6zX5zznbG+s+GyW+AwuY0qu2O+uNKj/2bo4O74IYuiKjpQ
oggWW6dWa23t66qn/jOWoSu+5kIcLU9+TZXcJk1QUUsEZ2GLC3o9QrtUzvdDG7BPs9BZemPdrDvH
OIWD/4eyZVqAUGERpNZpO2wrGxWDdecnQWjNmlfHfXOYGwJYY5afSLtfmWmCt06ZX6AlyGD37KMO
AcZBeTNOflNtVAPDl1BiZmkefMFRZOwaI+Y+YB3PXYPNJuL9BoAil8zosrVlRPx9KE+bkncYMgkN
ZfaFhgVV8zTC9DWtatfx2X0UZrNJcX3I+lPx2VnOxTyuSANY217pHPNIbxtVlRfTYGbp8yrFTvWq
AWc5o3krnHxA1b6MfCZiYeEZu3Xb+idWJMshubowkBZJS4ieR75AKldBkDVwGFdpbu1s0dOlMJJd
9x79QERG1oI0NdY+cYQHwrvE4bS2w57ISEjgVY2lzjBBCeXO1SJHx5rjHSkZBOUia18MNpnjfjbC
2+FmQxdHHK4fIt9Ff0pzXy8Jfo/WnPxnMMHhpqr6VehD1ihaQAbwVL0DN88rAxZcTyNRdpMLOYwM
it5n4l22MVJ2vwWQgZMJJ6ax7OZP1x/9tR9stf3NloKIqa0y59+q7Dehnv40qb9zrNRmt1Hkx79+
AE8lSAyslkw9DECETJXtgL2Cg77DUc6e73A1lEl8CDSYIghzDK5NeWmq7j0rot8kIvuUy+bSTowO
ef1wADOlTsw8n4j7QYllvrvTuKGeABVX1N7VTMQ3iNCZuBgk+2DOH+7/kxIM/KEsvGq53tTe7K98
L/hJVGFtXDsi36htGFcEyM7w4KLaIDwCT3EHFYfUL2PEMjHEg0caGomS9CUr0xzuCS9R82IXDgKF
O1PZGeq9PavPXNIoZKZulzAXxMIsSvccgdLg3Sg3weBZh6BLYfcgwRtXCXlleBC6CX4K5z9DZkYB
BC4cinw66yaKjnWLepEpXnT866ddjZuGNF6ibY6urwMq87reBW5ZrJFanDsw5EtQJwHZ5ivoCfIw
gTfOSxCSo2qydQUi8lncAjknxInUybnm/eMcTbI/VhBXSKiIxx1tdW6CMVpHpjnudVI+CC3ap4Qo
5WX9Ws6m+E2gUiqhDVVzrw8zC95VBM5+Z8Z3L4j251MVzjtCxVBJ/+jers9j2u3iIgiW3K/OSpuU
MSotp+UYex5+53GXCC3PQFQWhhFkFwisOmkV0bb0o+F4P6sSVJ0T78zFJ4yWRLjQWJeZt4zhlD0L
8qyhBAIk7AjN8oDdg8zj4CSY/R7HEWEzSt2d8EF001NXh7qPSUsvGuNUOBxDeeaefLgpVzuZQW/g
UX5hfkmSyrqc+H/L5QHhMboOjAdjBjWLmsfJSK1ub2c2sWZ2yTvP9MqYTLGClUEvG7OQgGK7ox2t
njsJY3McMkgtck6fO1ef3NK1PrTVvQ8+qX9x2iZbN0cvMsgU9KTKBFmmUC2ESeJbROLoJqAwXalC
LPK8sk9qHjdewkHDb30U/Tjf2nj47SWzcX6vOgghwIIvFqT0Za/4G7jr5bNvUdLFcbNwQRYtidR8
zori3TGFXs9FXiHOnMxN4vXYDWsqca8sjtaI4YskI1h70r9GuZoXLrJ3Xru0bLaCg31x15WYwF3u
m0GuShu+Hx3MQ6BJ8yTsAzJc1ZG/NJv6lsX9U5I6Fa21EMxrxKkzwEpJx7EfUsubNlibyCwLk10o
CswypkMRUsv3IclwXiXDU9566UtjNoxPS5ZuwX0fniIXTcP2O4bqyrxnOFsm42RImYTABuMEENcf
V7WYMQ5ONpht/E/LGLvyYq5lQ1pvYV1TmX4B4ZXXvu3ii0JXDZWZhJjQv1qd5Z2x3IgahFtUGbc+
y/q9DsirkR3LtQhG1pJYV3+PXmApI/3oz2ramHFuMEMnS56R8iYnaXbvIYlhyqeHhyz3IRFjk3LG
MXhJcMWSUZizSSKsqnXs4Qwl54ygm4FNyc0T3B8TBhfjsu/SAQtTLI+1n7J1asUzlFBqmGJtENdw
DFu7DXDwKmOTpz33LMSla9d+cgThlqotLMCDK/dGQfpKkXvbSWXlQZAccm7yroJiIu65RYF5LAxy
pI37F8zEFRy+Tb8c59gCRTPoZUe33eI4nUUkeT/bDLapf8tFbi7qqfPPY0wYQK3aesdGzjj4QuEt
i9s3qzOtHwae1I6E0QW1QFdbFKCxpl6ulG0h/8+C320Fo4Jo02jl1WFzjWpco6RFEVI36YvbzP4J
efZylNnwRvAJAbwTo91I1Ew6HQRYOVxPCSzsEDb5x0DcBZwBtYXuBS5oZI+ExpE0m8qO3limUPvY
JMNZSXLyjXBBJn372AYMQtaw0lM49JDtZyPPjiNVYZMM00lZcoKIqtRORR7JiLFzKIbGOdD9bKvZ
Cw81iNtVO1vhcp6+WKozDrSracvkhiZHTMTVTcmCvR5Vp06fpCI3pHD4iE3Y+yhpbZTRatPK2Vyb
Ce6bimCdD7bvI6SZYbiGLVEmTOJfyKUjpdKPt+aQfFD411tCQCCVirRcd+Vw9iKRPU7ynDIVns0r
LNPX0GxIkrxPB+LZSneZABrVsYqyq9BZ1ZnSxz4cqSLj8Diy9q4Di0SWYSyvTsUyAwDskkw2+VKn
1bYIhEG4jeZlasejHbAeKFgk5INWRyePove+gBRS1/ZLGpX2heQ/pACNF71j5Tk5vctgqyDVRnUp
57H0zGMl003UzSmbtXofDPO4nmvq+0bDlJ29xiHGL9j0Y8ohNSH0KyZSnXXKuy/zniDkGS2A2eY3
1IHqLc/fVDkfyHAYHi2qvIzy75CFRKc7JbeBChlnOWTx7NI8L9ZhElS7eCYbEgtifqtthpqB0ZNc
0haXlGgUlLAWWo8wuthd/cowrH6QAljiRD94KAAqKcOmNmd+9FjBC1taUSe3MoqcjWkHj5rvalcI
vPNFBuryvhAF+QIkwdCURMynnkPZRazkvCuXNvS+oWjfPCO5zgRLaYza0fSrt+r+GWZo4DfJSzN3
OVThhMmZhniHNlhE+GWqNF8PzWwcYyIta9Y3BH8J3DL1zovkcBvKbGM5eCmVH6lNQtnmWKDNW9uD
lz4zoSsldau6t9AVgUEmyXMij1ZaCa7P2hfrCOtgrI5kch78eWzw4EvWkTHEClnk27EtzEPAMm7R
FtF4iLyZTCXzzSIedBeGRrUaenRCJaiGhQeNf0Exx8rUqSo2a09DDaIijZ+rJCrWmcuVEqIq2Ukm
Tws3FcaZ7x/uYBZiXLN1eLbeoiGOT8AsLlVMvdiPnbNp7YrGVUQYG9sMYnNhP051Sjy2jUqw4oMD
Ndj9ICXRgEkChq7wkN63bgYFqsbJaXc+wO7BewQBbrYpIFrHj654Q3FwV90d67kpM6H2Go0SJPwc
k7Fp7UezWaArkBeXuT+5o/Rx0F8/e0JN9piKAdtWLvEYhgdxlW3u2V3bTuev5q6dyDqqkotS8/Qf
NLjWXTL2L5Iyx0J5y2rHRohnSona7u/WC8gEXZ8nsltbYf5pU2DktoHuoCpPwWhf0Hs9NWb9rvE6
lqDUp1g+zJPxVeekwAiO9NNAFyGC4dHs2bBQFC10HX/7s9xJINZ3xQeBEfTLZfGH1g5lh2r+gxD9
XxXznmRSErhCYD+g9EBPfNeJ/907ErYWCHijW/Nk3gy2hGHodockU7R/0yu5mw+j02b/QYtnmnfd
7L+/boF11+EJ/l0n+Dcp3tTOg6VnHFtlG77KEs2MOQ7+0qrsAQif224d3X8YcYsiOWYAmFmMHirf
il4MZGoFowd3OKvEuhG5Ub6T0/HMuH2BQdrdjAZCgME4FzqCPZDNN5ySPoliulsPR20NLut/lDs9
XQl6ugj9B9obmnyTXQlBikBI07uSIR2MacO6MG+hHOjEs1eDj8IP9JGxZML6C3B+tGgS/xw2qJpS
uSOX64DWATUYd3tcrW17uLWICyvzC0XMYRRlvIjt8qlwwHeU+MRtyCw0G3mxFYa96ItiF5jes5Um
f1od/Zajc0lVVkHS+XLT6pYo55aFw4PjVC/WYP1Iw73WrfvcRvOrUxhYqYt92vBvNIHxPE/hkXDl
XQcjAbJrSqiqvSW/fheP4a0eS+ai6Uv0oEuN0E49xUV5c3NUXjr7nNgnBam7Ya354PWGvR9IRqqz
XG5n0TSreiRy1c9caxckdr+JZQnUbYTBmPTJ9J6QXBaz8VlCTy23NnKqNVKa+0zBJ2o2NYw1rjH/
WGZrw0CU9P/1xCjkuwl6Bqi2r99FUq6StlPJr+5fhMHSlTzV/72e+KXrvtT/uqmv3z9t/P/4k/9H
Uiz/4d/9IEzXXTcI4Kr9U1IMtw0tr+kQUGL7FmftPyXFtviHNB3XQoFsW9ZdOfxPSbFl/8OXHCiB
HQTMEIRr/U8kxfa/a3eZjTim9DBJCsuzzL9+/W/n1H2N76reGSgM3WlRSEIVQ9zf7eu9NSvHLazq
66B/epn9ofN4GPLg+f5fOJmHWmPrzLz9/UiNa+OWjM6ZsbDPkiHAq9pP0XWSEhO1mb9QyV3MbJdk
zblsZopbImQcuHJfRsTQjq6j3fztrbj97yPv77JkR4p/tcJ4hIVI5keE9Xm8tC4H8r8ewT0XI7qY
Ydjyr5JpYbUHXSeadVFJLCzJRYU9XjXTp03bOw9ojTDnlenREcTCmr712/RQrAToEw9xV3/2E8m3
4KgREDXvSNjqk3BXZSTkTcGsPfblBLtjXIUl/IGsjvbIRadDd/+BpxXNsQ8CYIB9cOy9eplJbiSv
ceOHCZrY0ZtAlLZKgJSWtAFJodub0vFPFbYXYTrmGcC1sQ4du9hmZGwm+GhCOVWnuGYCZgX1ASHl
+BRP2XRlC8O8NA/XYwqCb5yy7iD0nfFVl92GDTYchS68hLPEBOs5xJR0+S4X8V6rwD8Nrnf2ESp9
VGIHZXibzUMFCd+CCRDbH8zACN5xBE201yNnroH5+Cp5iCen2kQU++cZIDrnqm1txzv4/G7jXoJ+
IsGgml6j2LwB24bvVsfDVVdq1TcyP9aVcnczacCD6DxOczy+rswf6wRzKdpGFLKBOIPDFBSvq45R
F7mOERgKWbjIsFJxqHEY1oUpn5zxRwfq4hqYrQuFzWwqXIsUqMxguniPr4T1DiMsSQ6wQVem7T8D
1092TOMQ/ZE7sanazFr2sfhsBjN76VyfOWLevKC6CRYkfRQrCarhIP0x2k3umwA8Y6Bn9KPB2qa9
VW6GoWRaVq4B20KTKveoIIkHgNW2mMT8XfEELrSYNnY40/TWR68HFdCALloUzHlEk1xs3ECWU1Au
i2fGIgs2D8LM9NIeEUMLVEBBOpJuSs3q3HvDtJMvrNesDabt7yxB9CSJxqkqfz5Myn3NzRadukge
GQlRDza+OoWKUHmWzfgHBrgyKgIXnOryudEOW4ZWHSMr/KxrTxF5yl599CPn6I5Oeim0/sy7kLzc
ubkiNNwqLpxlqtiaufHeYo0Mk4eFUEu+LRGkQJ4rcglJHGLse6LjIFm6Lh6kvjOoCAvKArLc0uyl
T5tbkg7XDDKVj/mQDbG7sTT7aLrZxeiJXUaEQcY+SvP+Q+u7J7+zfO/ZUQY25Yav7zOgJmXO+cu4
L/BF7L/SFZWLxqmiTQdvZuEE8KjWQQMsvKLwAIT94SZmBj+J5F2XI6wbSI/OEpBsKZHjg12A4y7t
80xydelOsLkMKiUCBpmOjafKVZdMTjvXoWnnyVlGttq25gie7JpP6aVW6sRA6txaj7Fp/7JNxOqu
apfuPJ8NCf0q9bYEC+5S9PYtVL2lRL5DP++CKcuSl0kQ/8OuEGnZeJrb/qLuLOhJjGzh0+85ZJMY
pQNFLyW3swompjwRwK8qYpwXMaXn61252c4lp9fI0s8+aommsslwM30gAiW5fmEh31C0fWStV68c
w/1Lkp+imTrIOsSHMD8axrESvVpWEbgjn91cFR6t0n/j/eTwI65deMiYtAO5r0ogPUbPSSJ4Y1D6
VzUx2Kh12NWd3OY1KbpXap216Y4CNFBEakp2EI1C7ZdDO7TwkqoMDUHDvFypsxMzmhW5e+7oDmVC
1CJQ9QtNuBj13pJotS1yWJyyvnm22JXtFb0ouaLW9KkhRHMahUc+YggdtRssHANBa9lzmVGo41OQ
8Vs+6TOxc9uKv36SFimu+qQklg0XAAiLhkkQedqy85oykywB7iS0e58ZGagsbj5VEr+aCZmpQfBn
moIfI5gDxHb2vk7iE3ZBhI49GuL5GhOigufCV29VSeq5TQDTok8iZwEM4SxEt4UBibrV7qtdXxqX
dOJrLDIy5JKYnD9LJt/Ceh+V926Mxc7X8uZFsJZMES1ct43WPfSxpW8HVzGUTxYmIGj6RFeGMaFJ
rfXbH0YOvOSNhpUonYE9VBBCcrOTQCyR7shtRWP7JNqMKSIEoCpOSXMxDQh2ZfwzV6ZkI7gEQA92
0EneNCm65CYMT6VEAOkQ89bP3a+iE94uq+wPUanPsVHesvIIXx6wv/SK44XwTna4wcw8XSXZyvWH
g6vhmlg5oUn9zOXntvy0TOnw5yC0kaUXmwnS4rpP50eCcs1Fasg1BgK9jFmBrgj+OGddCM+Hp5pp
zcNUpmQtAmgOC9DJiq0l2epNv3HgDC1KwJ0FIxzR3q0dKCmbX+19/VNnrbsdGvBnxGEBDsAG3DhO
8KRh4LA3Z5nHzDRuu60LzEaYg3MwSNwZtQLEwNXAgQPkMlJgLX29aYPpGrO0XwzDB98kaq0gkxsG
UNigTEb7ws6+xxG6dlj7b5OJfqTE0jGU/TtTPGdJ2sHFcGHk2WH97TDdzNUZY1KyoBVFItqln6PL
jqp17YXvJ93auLMqC5beUjkPkmEpuwPeQkh5PDK9U28Hi6Ddv37whbdOMpFu2zjeuwiIoVDzdWBA
gEaicmgDsWT1YJopIi+7pe1iRN+1+KSwCzkSdTtGB/BXQGHYatLAte1IVlN+/4DhkhmwGPlR+cuK
Uk7hpL+VoyRwfAxI8b6LFL0mWZmKtzdw7C3fEk4KaFsuGKOCs7DETduoZoXVJKA4APKf6eBVhAS0
5CM7HItVakbmINo+sspYA1nuRDRZIZylnsVVF1OJrsp4q4jy1XGTP5I1+wU2llrMPUizbDcT7hqs
5iw6MnIgQDYyGIOMm0H/OIkSWJaT2/nJtEC8RmNt4h8oDPCr4UM1JB6qFBRNudO1BAMMT87kP8e6
3+iO6ZhbIWzCB/cn1uZIiYjrYwCuPWO1C+xnhVuKochcrujRMEPrkOXKVx5w48613hUEjS9617yP
korzhJNpizPrEUvQuzVNUDBcUGVAaNkZTWtfl/OtqtnuFBkTX6nlsMtMwq6DAOV2al6sSOIRquk+
m/G5GQy1cu2W1WZHFBgZkjWh2ZGe7ZUWw4NrV/1GjBIXc5m+JhpwfMVOlzihnv2w1VN/+xkKLrfq
F1mg4q1S3ZKpJ4SRgsA8ezqEQx6SZ0V4jfapehJINxiZeXSbtU+W5gtBk6SuTL9qn/1VMGf5JkI0
2zrFu1/rJ6jwHk9DFK87oHqcAQ3OPF5yd7w7zAujQFT7mebUrSyLD4QsffuZ4644tfslApxoXdmB
9cTY8MGXwxmpVPYwGIN9iaL5xdR4xXrimdB8BOW+zq0ayoXcwINn98zaGUL8xa3tcxe6+NVGahp0
/QNOtmXsOrs5xM8BrGBbMIRepQ77hZBUVF/TJSBQ62cN38r0vruY4unOaOsr9MFp1p2nNiWjpTSs
a2DtfKnjq4Moe4uzL94lqLRkjEaYoALcjCQX4WtMre000VO1JmJvoS2LvTv5u+i6BSONPL3G2I+O
WWUe7G54C1QE85hhHVKpBQJhzzOsDaEJY+J150JFzzaD/b5OdoQjDo/CiobHKOaGqXuV7oOOmSOa
IYJ8Q2s4pvUH4GOk+5HXXGw2+puIV/WBhAMwXelQbBufRycdrZ9axafM0j7MBLQzDAn9u+jDYheo
xjPIl/E884XtCn/4TCZWu4v/+wuG4ATSabAnurTdk/2EuoQs6skxHu3BoHRjf7Zwg2Y+ZiNE5SBF
E5iaZonkaX5JpmndZrPzzIHIdIZp/YKtyUOThOoxtxUx9lbZsLfqDr3vo0LK2lsjWQWyRqC8A+NF
gsL44fjWYTC9TwK5iz2oDPtkBY+2yuPLqE/wp/VqyCdk0T7MIHI7P5s5fqRE/0K39G1hn/BjVBch
dkIWPUTGobtrc0ZQgjF/6/1EyUQJw7h17COO5ZigBg/Ub86L2KXFHiYtUugAz6QF/NWzPzGGPqi5
RNaB13UpGa9ZJp30faWQuGhMgSp3VnmaiEZbeyXpZH116epQrxEdQmg1cwwR0QvsknOod0gtQDBZ
ehFP1x7VvGG8w5vLd1D5jOUwATdFYCFDWEgpEz/spibxAWrponRtSriYURmu87iKd3qU0wJ8INiT
9C3y7N1sewPncfqL9ITraKOaRvC8wg6R0ckUB50plxdGvjkwvUG2fzh4IuOkC25tdieshvgxS8RC
TWteNabjRdSMKbZ5He07Aruysl61qk6eUqCwTFuRXCQ5y0C7ZWMz4PS5ZKR9dUbYrJu6cpg5FI8p
qszzEGEGbVmrbrDjULjKMiHhbP5j1xW4lmwmXInEjo0hsu+yf2vSuD2lfGeB2RjsURZ+3RTbwEMH
wzXBzoBwA94tQAg0NcXU83uG/srnVKseTreRUkdxOTQl2WWqEeOJG2t4yRtTUEqMYItSvAwRuuAn
tjHuxk57e2X1KYEcnrVukzC54O16cUgx6pc4snjrb6wYocUNfUXib1gdAvfDFJbUOKEQ8dgpQ1K8
HDY0OiQavp/ywkXxFxpifTeltfHZK2Ost9hZdmk1L2GruMUQLCirrqYRr0XaFVtOetS6g7tNfzQb
ibQcj2Fc87JhKl25HcGvkdEuymYgPTP8nTkAd3rP2s39/DOL7gWdyJfwpkXvfyPm+mXCvly2PYyQ
gtqCYBOTrDD/kASMGMCGh/QN6cUnaDSY7VNjy03qx89hE6VLpvMPTqAvgw9ShWktSCbLmCjo3YfJ
gdCA1WA51XRItVYPsyJrDIEMltaJHBBSmPEZhVlB1judnhtOFfIvFLHNlrEwHPQ4V6uJVJVtE/z0
tRWfq7waWWsZ/hL7DGKIOtux3MUVgoSLk7xbOAKaYYg2COvvsugqTZ2bdb/o7XAjW9204Z8DBZYS
/kWOTrFIExejtDW+VVh9DzBrFIB5OQzmXT5bbog8vUd/ktfY6f5guHVwbGonWhlzWC+HIlLH1OU8
KUrn7Pso2shpQp+VfSM136eW3BXZ5LAzle/waZc5DSmPn7WvwIAmgAiusjkl06i2YVVCDkXOOQCS
zpNh5av+GhBgssQKv2l089YbgDnbe6U1iXN/P8S6sHvvRAftOq7FEmbhaxj8abBXBxMNTm+QUtMm
MYqGxkWPOz1N4ZTgxWXVoV0H1i1YuYHH22KChnKvyVaSuAECo49qGmgRszMq+U1fcEkzjV75KFD5
gIQrciLP0lBsLiMaOndEssQTHZXNajLGrTP6zxH7zFOKSTGKITAlyDoXmY1uyvSe0jJBIFzS/9Ca
nChrzQI2vnTU0qhukc9Anz3shoAgdRURESZFlJZ4ss2OG/UOHMWE6ZFzsh4q+g1P4vqc0+CB2ork
7hr2Ga7VVaDh3XhGewaLcp5AizN5bG6ObdqshUCrZCSBLUWSdMeuQsdemnkIsWsUBCU/NlFtPjS5
S7kVwnAfi2c/KH6NVG+nQBn+ypTzMyl0aqM6bb43nvtRGxbuEYukYsyyrKhy8LElGRb3rAfBx3Ol
qKjXTSb2JVjXqGvIXsUQvLVKtb9/1BG8pjtFFiZjILS5gWem0IRnHEC6eWq9/g/Vcs5z1ainEDWI
C5Z6Zf+VyOMeuBK9I+GDr46eWoQQ1WNbsj8PPIrOij0QeWrBA49GvGbGPB9bs7X3TUoojPLPCscN
220CWI0xXGZ1CKPVWph29VKgXVmOXdusDA/lc3gXJcks4BYp+m2p//DUg1xobEjqslnk1nwJTKmP
/gR2sMQIad95mIIBhVdmv0k5bjH+TF+iF+IF+G6Fxq6lEWjSGYismZJ+i6olVq5EVy++8rgjcEjI
HXd6s2+wpC9i9vSED+DjTcLpGsk3yEDYDWuSG1ud4XwoTEBZXgOZQKjuXdnNIyXKTbXkoGHRZLej
57t5rx1W42xx0qpsZwfQ/cfJX6NKspGuac7B8mFSdOh+kjxpnZwQl8GVRAzN7tPKlobK0mOmn4v0
FrcFTptEPVXVeEZhmG/TeN44OIqZoQysVefyZeD3rOckR9bay4+WDeAPc0TyFgL/aGbc8y2rIj3F
HQfBmn+OSqZ37GVmWfa+zKnAZ1KPVkx4F4oBIj6AYA2ExNlgGphXfm69mrHcEFyo1y4BQoz4Ym7D
1rtmpBCj/q8mxlb1vKgtsKwG6h4mgs8RI+1lVZjumVBjEqzqDfkaxVa38BQ9XPLbBC9rFBQnbI3H
Cm/vCp96sxLM9pCZRa+TKkiQVPxZP4PGj83CrMNDVU3pMQgaOE3ee9D220SSZYA4p47KaxfVR2X2
jyaFYEbbNUanIch3owmqp29uERcLgeUbYxbfFTLcpZQBB3cDqCQqfuEzPhiOGhaY+ndVE7PNq7Lj
NLWParj5PY8Ff4SKpfihQII7EtzXdcDZZi4rxqrC5k0RfKyq7lajjllKl4iJJHumj1acnlQHlTon
3O1V5RYrtsOEoFfNanaselmH7pZf9pYus+/l4OzcrPzg4VwZTNG2CSo9w0JLrTKYTmQ3maSct16+
pGie2HpmaKpsjFWjyzkNWnpj0e+RkYvlHzLpyLwn2GeE8CzskQvpvhIYvf6F1/hKS+vzF1AyW1PM
fWr454llwzjJZxtBR4XKH2cf6m+Er2wCylejEM9mZRIR1R2toj7YVlCunKCjzkMt6gnjd9o7PxjP
kf90nEEf0ucIzlr93rpiOzthwAnUo/NW8ltbr61rki/F6zPj8ZzqjRE/k3MHntMnIbnjHB4KeUZL
ni+2eAfHFJSS3z9a49bszE0kO7XOCv8BAQiNFYZcdlxM4ph8/mkF0Ct2NUu/epXm8N4E/ttQu0fb
tuylR0e4bDrxwOn23Oakxsn6yMru5sKcoaBl3ZpU+MW5T+jOc0LH7rduY1a/Q2JUVr22Dh0l45pw
mAXB9gkJE1OpERunl6Aq1U7iWcmFuIRx8to0DH999lokcVmQCRtcyIIR/5CPT5kvf6W1SccTnLqu
fksZzPKZAPceAKtXP56Z3SHLJSEQ9QMisDcvRhrRDDcj1j9Ng/03cf8MXpbglaL5LE/17BMAH4iN
Qze35VPI/KRc01xD9wg60gpifXXyiinn2O9yg6jxyOHDZxgJxUruMp5EHB16nwFU1VUh5keVZRi1
lbsM68hbGpmbENsYwleeISOEPfNg2zGhS4c/OaI/tPEw2M3Kc1a05Iuq69RGUJRWo9/uMg+ERtvb
DKXOmKa8o90MEkSAOpJJ2na9PioPDGnMejrwwnk11HGOhcD97NHwLhzoOS2u57HuRpwi92OyxpSc
Gs16ag2IWPHEUCOBeTB1b4kgGt7PW+Ji0myNcesw00He25X3vlNyjROa4QMGuTWK3WFDAmhPrp5P
HqmLR07GxiMxtrjhsreqY7RqTkWxHuk7TMzghxg/yQJXnNhERAkzC6uRutwzJgtKDou8bQxDUG/7
6K/ARLE1yW9GA8OR4bUZwj6Dp4rk4VyGAltKJDdY5/uDnuc9xEugyHoaz+jJVmNbHW2jLYhAmZ+m
4DlFeU9uFNLvMhw6jHkGEZ6BQamIHHdhfxkmbI7Yxe/fI7tdmJ5GAZ2/Y0frwsRcR7UOF7XIfmzH
OXZk0i+ct6khhz6krV5gDjn2lfkqlcHYreKBrOp2NwYr5h844sIEkxnR6lOoayJKi2Bl3u1CjHbw
HEt7V+PgZy/kkpFdOp8ECzBXrPSXZibsSc5RZwS7S9gwSX7fFkoL5U7f5TgPW2kAJnfJPcXLQvcQ
zsVaG/LHGfxdhOhnwiSkGgst6uQBZbE9ixaO+MYg+l21Fld0Ja7xKCmyxgw0apGbm7q+H6elX2xL
i8lI3OHo66ce0F8WveJD/TMU45G23j2XCOncSTI1zHyM3gNfaE0BgFoOo58fFuM+AuXhd2lKunTy
5RXFtq/tbmHYdOCxlTzNnSW2LFmbg2Y8iOget1UWT2vTCE/WUD27KhSbSvjZ1m9JHcVdzAAzzFeY
294xvUZUusDPQzX9cEOQZQw5gJnGfxF1HsuRG1sQ/SJEwJtto70h2fTkBkEOyYJHFVCwX/9Oa/MW
GoWk0QyHDVRdk3myWy89CCPmhVlDsWAZI/NFns4YCcemNnpUF26V7wwhQ0TkDD4zI9yYcITWXYCg
UkEgWFmLynZV3pE/0Ds7W6wLs5R3o2i/hZ0CpnHSez3+5H4RvhbjlTGqOTKiZrA2goFZDn4WnFHa
10ffmayjUu4Xob8MySk+9t7UHjM1ygfXzP/SxHqvCW3Z0JFZbH2pgMyeFJDCKbb/aBbUWUfMjyVB
AlWRcuHPHFPamvatqo+YLZZD49TusQvS9eTW3Z3jD/1WIahOqfOn4KZb5xgOWDh/UHr7x3Lu1PMw
BPRSZc2lPYXUwUnL9ybpLmUthktHnx8vQwUUpDRvtn2NOyTbz0tdPiVNw0XmDP1mSnHHKLA0Q2FG
cLvDP19z8trhawRF8dBTOB562T7QcD4U2BK2yp3UjoJcMinpRvfeZtPzEAR0MKpnlcfLQn5K7UKn
zqt/US/zU0VA6HYwoiNpzz3DNf1YJBNmJ4OADqaDPVtLL9T/sq70T0sykEzeQ0ewEpfMacvyYD4w
MoUjv44mIFjzkr5CP7Y3czX/1DmLwIaz/ChprSm4UpTBTfrkqJGfzsUSA6n5NVNWFb7tkKhDYHvo
Ub8kzKXi0GV557U55YLaNLmFfYPoUQTrKSZg3mMEpLcl8G0fpojWjMu6Ho5ZO2H+REtBbVgs17Ae
Ke21F5cZg1udZwXW63re1Q3bc5G4m+WW4WIzM9K6SojsrR2Cightq4Jmg7QCBkAATNkalERB3Xk8
UW5BeCRUK8xULm8swBP8v87FEf3CaqhZNlJTbsIHdp0029OKMc10omzdW2YEC+O5xBGQl0Kfk4h8
0hZBwqpgLQg2nbqpGK4RsMvHXELlaAMk4FVjHvq2Qq2RciCntvVyA/8kbvAXTL1HiLFxHZqBjbZl
vkZ+Ee1uAr4wKMdjskzxUChNJkb7ni/y0oksfwFFscKm1z+1GVFEVqnZqhC9lhq98ZrXVOEa5yDA
sCJ59xvU1BgdrxZSjp1huOrRt0V4QtL/0vjkqZTLWxLU5yAEMDPJH0ILea286zz066BPmF16dx4l
Qmy6zpW/X8zUAI2LAxq1BbShNlw3yNtMm296g9HwFmMKsSt59FT0MCY7Y3DfjZxYDFXjhInUu+tq
SlEn/EkJUFrV/nhsMWWsBi84hJzsq8kIn/Oie8+yn6RvvjLxRwo5SCdkhm4b3Bnz/D7WG7y4Nw82
Og0+/Dfbix5zgs04w9GLZjSZjnUNB+vYpupkgjjAY4G5vWjkKYPWmjrZX7jI94gtOB3OX7ukfw4H
TMIuF9pz/tF1lMUBHAJ/95cREb/y+NlmZobrvDX/rHw6mFMBbWv+ivDmFg5oIFAYdzRAz6Opzm1k
H2xSaTo9PU2fHc51bu5lXo048aW/W2C/uk35AQWpwfIMLT4NuU/4t1GX/XPD8WEpMD9i7wGncqBS
njdjEm3duQYOGOWYNpKlvTSIAx/AuWDHAdLQ299seS9sIYggnvO/WaMDiXJqI7Tv+lIii409Od1l
eGIYes27sRTsPNH4PA2pcSltL/8c6IvjJBH+2lQuXXIdtPe55VtnzMdwzHxSSGjQtvTD3T0TCh3N
kOZxEp0wAx5g2nznRa5eITM+jMuH1ynEqjnQsD5D7yDHRqPGrde972ZP0rUStn6glkobrbdyZYkB
bqz3IrK+zbKcN60o8rtODGcoscXZtvDleEH3bHHyrCxy4mNNOsg6J/9mszQtbR4WfNsojHXRa3ND
Fou79UX4JWwJVtbyj5PP6r1wRUozyIxh8sY4LMkhxJ5cbPm6vWN6S7YxCnun0F/rlgFk4cq9RkSw
sxIW73MzyaOfDhW8nPB+GV2x6/0RPThv71p1MIFZowomI+vWD5d92ag7+BOSpSNVqJy7bZfY09HU
n4Zt/mtTLFY4aPJTMygmQVmydhkcPg65+ypGIG89GABwZTvcLSw2ZXqA+sqXxfm9Bt+ZrAagVTyu
5gXPVbKxhDqqII0NWoovZeF0hcwY4DndAbxLmQIvlHoVCx8X7Ps2cehMVcnereLkiv3Au2hQCs8e
VLkSh+vex/sg8il79yVhFAnOzNREUoPfaAVGjQXQrUsZxXtWWWIvYMuwSvHuw5xjJAfLU/f0yfBw
MOxMH3YyoRGaw/RUmGQiGPY5uildSJpfHjJpPnHXIKCpDWOXh2gF/KoNDmMwBut+wTLKxn1H3Ip1
7AOaycR3H5Bc6NMwu+1WTdleQd1fRxZejJRG7mAvUjFWa8Bn9ZrDvrWqtT17pByVUXKHTsG6TNjU
Oh2n0CSBRVNJuVao7ygm6sNk0wt6xK3/V6oAPZzPdooI1Z2d4DVMWM5Cg0/iljer8GBJTtgCin5Y
frEYX/VQHAu2D+c+0ulzFw4kwLRBsfMzVkU5OW4qnZGRZJi9Rw8NvPC/+5H/v21vxRqEhf9+WPyJ
dSMW+Dl8idLykcKP2Uc473FagZcbw5cRcMhqLsuj1YdER1KQUS57eSnJUhJ9nIoIlvoS3PsCzo3d
UIckE4VSgXuyYBg3QJv7YJpAv8EvGAXBiNon6p9m5Z0drwZlxX/3b0qJ2f3DHh4HdosAw/pMJsd/
HX2HnaBzMDx4pH6U/nLBOj0qhFYFf5hUyjgfKFDY+0auD/ImQjo0ND91h6dCqoj3HgvpEMIgi4qn
JsgYqi0Hwge9Lbhka+8lY4L1uL1yo3UXaBO3AO6yIcaCoHvWjEdMeu+VdBcGVggKg1A+SzcttypE
Q+K6Rs6p8CscdTBqH49lSslt6+GhMEL7PjWyk10ij+gzTZz3REJAYZ/dIfw1WKW2BlmrE40oyoD0
ejPfsbxEg5RjyG3s6huf8nUy82E1My47T+WRzNt1WOfeOUyH6yC7k+Un7/YwVXFVp3uemBD4kB5x
7JLx0XrudQyjo0uJyWYkWY1u16wlGT6xnoWzrnR0hz78ZFXzBBybHSIXQrlaLNZQ6NUCcBubyavE
be2rYyOo7j1gAbs0D1g8zEcugQZ6Zvpbp3onIb8A1+QRYmdissABOBl7afHdlZjh3AWrxyKNCT8t
Hi3Wl7RKfgnWoMdZbJogNRgZ06gUoAsNGoccLBys0Gzby+He7BLJ7dpmWznyDslm+JrAVSj5lkob
BaPnYG8itwzMtuKKj8i1bB1OHp/tlFcW65IvG/pJfV3K8J/Kh1eyW8dRLzu219FuGTlfePwoAWZE
FK01fCornwFUT/TPNot2USPggh+yMmxgdlmrrlEFR8wNBNuQxf1zUiaCCBmpD1sDlRM11liDOMre
hxRgvXWalHqS47xQOjJ6yGkJq97YyqV8MECzYDXq6YktnqCVa1hfgdm8OfKrbHhf/Srftk6ZxI3q
YqBdLK2G99wbTDzDSChM6W9TuG+2Fh/WZUQrmRDzSAFfP40OaIWhcdBaauwps/XkmeIdZdy49uRf
X9QDPuOOlKm5v7YoGVdW3ZabzONmyQSXWhE8STP/0HlUxHi5Vc5WSrZ/epR/CUl9oFz7lZ6dZm0h
6Nz1k/s6dt6yiuxebkwGQdVM0Vw7jgT5dcsCZhfTasAFmf/JQu7PYTGxynN2DCIIvkVQsSkz78pl
AGjn4vfuDXyxbJoZWdAwLMtTmzN5GZoZTov6XlJmGyrtqPHZydU+C1xDUGkpOVob24xOXW79M5bo
vaPfXbqwXUUCceXQF4+lR1CKySywb5BizOcoNZ+wffsMJaNlp1JiKeb8Gf+oBnAcM2BAyOuLr1Hy
1vTDfPCL56KZ3pHX2lueN0K+NCPFpeUAHqw1tBo7YxK9n1oKxX7xnTjz/Xe2vDnz4Xu+0LUhIkrc
xdpFgpQWAZuAvEa/mDfI2Ljk/Rot89S9VU6NQa0fTtEwgyFkEzfbhLRp96zT7mNErzt7yx2vR7NK
N3gE0dWhCmQZo3ZVoN+6lEfZBnNqLd98li+Gl2nQ1t53xUwVD9It6Qe4L3tn3CLIutese9aFwNTl
aOoYHBYMpunO1RDdQ+a3C9bhhFzO1zphKxlWKxQwyWFehN7SpZ67pLxUJYnKwy1sW09Xw8RcKwCB
tO2EhbJ/LHyixdrc29TDLB6CEYBg1j6zyvhjEO+sRsYBZ9S8nmoxUS8YMYqGtLZw0psCTNiqSLJL
74V/WEjjMY2uBiS22JTlw0JJjO6aVGVwaOCuhvIzCFwm9RTIGtRCV5SsvZabxtN5KMblZRRgPmz7
2QmbfN0z/l+GfFnzyls3HcPRybyNY5TeatDlsC2k/W9EzVMKX1wngHuFbOXKFv01N/2HUlcIu5A1
FPm4W+TADZmpu1rCmoPwc+xcIkU0Ow4kpBZvlBcTQmefK/zt7V8qaaYKYYN9Q61HxZHuoanExZIv
xxS+S59lV3RfX5M33LvVKWTxFtvMHFawZdEaiKpaTRwt7Hc2boGOMUCJgZn2In4Gp/npVJff+2n6
E2h5Qo9HOo5bfIRt+Dy2nPzGXIBmHueTYJyWSYu5ZY5Mut4XDg4/9jOP1sL2zZuysxhAH1F0ztT4
CJE8IkdaxqK+GTWUnc46pHdpPfSRLu52kgGWt+nmuc4fjMh6nm1IeIQTb8f5ptL2CKZgjNkL418e
9f/1PDnGQBRgVTpsAew1a96k3xQVIYPyezEPBotycz8a2afyAU+rYNq6DGqHubix2klznO0tJm3F
t2ZEIsugflM4rwl5hmOPYqfzFaOsDsauHtk+D715Nu3kYAb1eyrclifakRQU1XpJAM6FeLeHAZBb
sVm497FQeCT+TpCFBZ+cC6SqSP21Tos3N/PxeNWXJYucOJRwFJcRB/GcAG9gvRiCH9jOqgOSzVVZ
R9Wx6yw75meD/E4+kewQNgn5ZXLvDbVA3NDNfYSfq/UfXMHpx69xkQqpJ5Y7Ogetn4semUAr7eey
fYk6vQ4xS0davOKLniBC4NYUHSJwUbU1Gbz5A3UuhtZlct7cju0dC/tWttkOLReKBbPGY6/kY+Yk
8yX09KaHhPZV9yaqH79FHMlRs81C3OqVusVmNjbLbFfa4Bijfhe6dXAKwnlaU3awnb/pWgKfuWuR
tBBG3LT/ZE+6rxeHhFA/JUR4ok9PK27UFuRXf8s17ZvGRi7Hleva/lHVHkJdhckdXsJ4cjv3tQM1
GeMxtIB5fJpmTl8fcSZErcmtIVK5ZZ+C9hc0m183wd63ll3nCM47nMinPpuwvA/i7IzH0s2MS9MU
4IeSGX4OckyURi7x4kGCw6IRZ6ZRn0h8luchp2Ekc5HMO3DeW9vHtUpbre6GxD7gKqLDqqRmcJWS
PDpUOHumNj/rgIsF17a7Nk3KlNlwP1rQnhCZpqcusRakDXJ4XHJq1DAE4AAtLRal55/RYNK+22mx
nVkk7phzdPvUb60n2gW0jvUfEcGrbKFB7jK5h0RvXccRqbjVyzTG/3e24LMd+IDSSyUbHlpTYJ7u
H50+VXt8RM9+ymRCkKqO+wU5AR6C7NR48hJCDN5X+DtWBgPNrbSKaJO8F+GTTs3NTQ0xsrTm0uzX
cIJ5FXrCAji8t379VM810Kqe6nthki3QIdf0GZEzvXmtg5xtTQmLDbT6cCa6s0Xrv9BBxGP+lUl6
bHtMARMgsXXKfbuTUX1BN4RGGWSIYWKuIAHklFlHHk8WHxk9xoTMH3hw/07/GQMapqJUxFQb4s93
QrJGJhpSwQUYTCXSPizonXsOEDgFHXWaV0ToYEbzu+OSAgFi32VoUXFDrAAkW6wOPoYFcVHWYPQA
oON3ZNI3uj8VoNlRfsETSqDnemP9eUsOvE2M4Blh+Ele8yk9QiB4DwvtoZXjgiRtPvwnuvCCZf5Q
6mU9WRgurOXLJ81TNvLXJLR9kq3DDjQrdv3sWnHtwXALe+DvFiV2mBMHgK8m9vNbBgL46E1BLiSj
OZ8ta2fkJKVXC7cnrXQ8GcNy8lrQIV3ZSQaG3e9UeWR2D8KlYyFQYaOF6196S5m7MS1/WHQ5iX+I
7IoBTuQcI6+HH9rnjC+zNNx0YYJDNcE+5tyQvoN9GUw33PK2zRtFYFcHxv85f6Y7CvddhjwP/FO4
dgzz2ZY4tx0rR15iiSOzzXRdtNJcw+5FAycJDEgs47kYa3H2LQ9x38I5l+WFv/fwi6aCJt8LTflW
ELS79WFRKdP78W9aC+2loL5nAqZabB55i+ACwFcgpf/hWYtkjY/qmQQsmFBR8HGjyR7tQJFSUMA4
XZABwUz4wUWcrkct/zVhCmUkLH6hwItdOAhEk2YxnrxDp1R2ZcazK3RkXYxUWGxoNALUYKzXBGW8
ZfOtMji5WNbvagNv+Wh0xgWRNeYYOP7AtYQpCQSo84vyRctrCSIVp/hmIERxgQK4l67zyB+Xrqxl
4t8E4zkDmx6DW3t3GHN2RnGdPPNlLMhyzw3BBrHgJEFccfCaaT2Xd0EY7KtavAz1fTcn21yOtGpd
SUTctNNgLi5pgCItBDzlp2wHZZe8iISCG996GRc3DatXHl3KOVGHPFKT/2CxUmFTwpvtEemdzbE3
ZyyFZfYsRgwtaozeiEd40Q2BtENZbW0jetII/uOJARMXeXaympbg7wgY9KC9PXCkmdHJUFyDLNqz
dHxchPgslEoZK6Ckm/GmpAa2pqZnzpOrPwGA0UALsy4UTic2KTg+2M+69cJvnl4G5TOKRx+4D1Rz
Z1fo0HFunMorGKuawTf2DwCXeIMN7GA3NI8HHA2UJxvg5NXzvXCdRApKhQvprzZix8QVYTUQnpUK
T7bJhrlBIYAAFOuDGavBU7taNG8GWCugU2Oyrxn+3ErcWBu/c6L51uG+48BAvgIS5RBmDdKuYV25
REzM+vbDwP65S/lycAnGLn0Tsmy6xC5D6+PfoFBNHsbjGMndza230ROaVC+qv7pR5vSLiJVEWBEf
pdsXiPPEK2TeLgASHqONFNthLD9Gi2qjVvwpGUZ8BgYKB7lEEHSCLXQ7yKfNeoZUZ88NRqPSeoAe
ftQah8LCGie/W+gJVtpN/V0vyu9s/sHe0sSjoi4c+xS5HGi51DvoW6pFWbi/Vt9eMNaVbLoq9iej
eDRGEe6VpY7DhK4y2w7M9pnyAVIoRCMw7kDzdStEgInccI5Rpk4WB3O/oF8V8/2Aw2RFTwerg6En
rCvQKb38IISFO2ewfr3J+3TdkXKiEC8oohBM4Ts0ZwPxcIo4H5rW8fYX+xVsUD7rzJaNYTMiiBWX
UMwkiRl0Dz1fA3sLYzvld1OKd5bTUq+RBpJX6IfnrI0AdxIdEzNuirNyqs8Uy7STwU1r6QaPdCBf
4AONrajGNRUkM3WqlQZ+DTKoch1a5MinqF7LETz44DyBkj9iiTlZs/3Vu8Zdf5tDhkfc8YjBJ2ff
25W56or+atGmMjm890gY4q2C7u5uLa4vzQUIC5aFu4uggA2au2nQpZjuchp1cGjt12SwqcPAY65M
g2TerIT3mR+9pf43e0l+mRIzvzCg4GbFHBHL7MHpbgPDudm6CYld+BTntdPj36xnJKkaGgYLGLOn
b5pvQzRvPumCxypRB6gLOVcptUjFoLn33/QUbdj8bqUP1oAqbj+7yJtrRL6I924ltf2IntNZmR13
BSCgIMt2niugUdnZJ2Kax6jpacDKPmZ/UcdGbzsbH/XXCti+pSFX53C/1ll4QEPBxD+8YtCOW6Oo
N0ZHZnURejtdA3EJ6qfU0D8BFI+4aa+OIKKaHG/0Ys0nzPVxxcAD2WbNWGLpt8jF3UuTKCOWStnr
SeZUQSW8w7Czv52Gb16jvoPESg4ineN2ZFarB54U6F887upctvLNhtnkmVwpE8gvEZnXsGmfAkaF
drU8Wg3jyYwdilb0dZZEq2uWzwG57vumLAlor8yNOUqg5ShGGNQ1m1LNBhEG8jDkXbhDp5+utJ8i
/XeFJgqDkXBrmct+UCwOZ1UesyoE+23xq4dBhcBjMF+Jpj+Ppf2jKYa3hnMzpYnuuWmTN+iyR4x9
x7r1z7SFb5qotKSuNyrxj9loPwG33eVC0pCVrz7liZO8p6nsDqVaqKxKNChGtCppZOLMHJ4Vrkli
KB/TSnzOAJdWbHcf0YE/O1Gw8d3pJ6n7TWZFR8Qt0RoFLSskYzharCKh6TALHLnL7eWKtOi7LPVG
MvHhfe9OEKiYODMhrJablxeOEEQP70jy0kPEp71jM04/ZRI9BHo/OLKGPWGCKo69A+N/gX20AzZq
rP0GuVCg5nzbwxrcGbYxwUX3jzrV5UPWQLTzvc9pKIMjNJR7SF640yLI7gI+zLomVxVMIPpwzyJN
yYJrUcFdW1s0JuvpU7npVWpUc9FyDA11VcLcJWBxEtA0a+KZfvG34EkxSB8xNZ9zw6xrUu2ukpIJ
ZDCTmVG+DLBh75rEmZ+a5B6fU4koyIAAlKDEmi1GYqe5r4meUkxYb8Av9nTIOCS+qqXB8NbMpP78
hwEKtpFrgbhzmwgXuPEyuez0a/sz74xHVdlvecCTkJcTgg9O24iIx4XkJmqBeLGCauOPTUoohveR
Rcz7JiDFyCoLRv2Ntw0CNLQsSJjWEYmFU3lte2lwkFF4xFiL28Vs1x0VZaxyqrQUqpa81dtajkil
aas9BrDIyBJImbxc8G97WErc4T159+Tan8EMJ3vbJOGX+Nd+gdQILmJbWB4pNcYxSXtakoGXr8Jp
hgVQnRfIAsc5HQ/hBA+ySiTQPbin6cKZHqVHyxXFbkS5AarKvSitoo05o5AGc+mvRmZI+8aPbldB
iTlyTnZAD5kPRFm+GZ3GYeGV6oMbtBQmt5OnwUri0N1Iz7Xhp1bNrjWdfVFqikrmexskkr/VM0t/
88ow+J6XxTinLGAtra2DZaCUk9ot2FDN/zjxyMIW49esCSVMx3battIpNi05achJRvMIUmjtVMI+
AJvM9mPLIMoLm3NkjA/IOvzAnRF12sy4DbHspRqMTVY58zYbSD3Ugtmka2kftby/nKser7Mi0wyd
4HCcTIODOoBWr+f2GGbiom3QBZl/c3D71on+6U0R8CWm8l/UYTJUk34yevPX8EJ3y9H+bSUDTlPG
6fakrB2JWbdgbkbIZxGk41USqNCLng+B6O7eA4MgJ8bBMyreHHkzBxujexxbLUZOnGedYALcy8CM
cTAf+wlssyCEZ9TtvcXY6eAv4Ysg9js3qmRnEdUYV+4Z3ft4l9O1RVAREqqVDNbjh7bZGnntAumV
xQKwYvOJdGhQ6S6LyZkCflV5INCb+zmhDh4zz48p/ULEkf4dwEhm0H337vvDt5nqJ6p/E6L+k7TB
6CtZbQcEsvCRGaZVY4keBStXbyckXSqkIE1yNr3hBVWNvufXfCScJqC6ATq56nWNQDYDJpVO5GRI
+jXeJ/SBI3OJyAL6pEyKw4lyycivoee8+AtbCI+somnw6vhrNtsfx1renSi9TzKg1T7cvdXkOF+M
J9CnK2BhN0VI6s5fFn/ME2xs1rjoWjbMfvfBAoyuSLNnr+LP2k/h64KKh6fcfggjFPKjuro3czti
wgwqvCQmcEp+lluCndf8snxoN0pAXUORFZXzsCbso12z3ryjckf5N9PUDwKskUzJ2Qr8N3YLn4OT
f+VoyVCuq1VhsjJ0Sl0fZ8v+9MLJ4Wlj6VvnWbAKlr7e+eP86EFWvjNIt9IE8s2CTC1hd3KTKb6O
jCt1Kyx+39kIwOkij7MssYZWxyIzMG/WL803krvbZZmAAFFOOeXTyFKkZ/4WY3wOXrjqhtidS5RM
ljzVmAcORX6bJUgOt9ybXcLMFvgAjbi6E7AMzqu7icE7wEWUOt6sLkIW4b6QNWqd0PzErqTu89LY
WMXkfgt2957qrm1YHsiymC/N4IMGZ6A/jnm+n/z+r1FPswlGF7FBmKC89P1/4yIbSqvwF6u0u7b9
/s3sywdV6I9anSeNCPFqjSYvBAqiSW56OzNPiR99e174qeaaTIWcJ5H9OqkjzEzxaGgX7353p6ZN
J2/KjNA94XX+nOyHJPOCuxro2crughjGxXeALI0dnE+/Ur1U/bn3UxTjAA+6BN+xUbuPbuKAjZ65
Z0jhsrmFa3vf0EgHo5V8OXO61hyDXDK3aYwvn/ASnGavu2t7Tn9lQ8RUrE52Y0jQ4iKhZdet/VuY
bGc6DzdmRQjMZWLnnhINWwxIHtgMIkINHf9qFW2F53zoXprKe+iarjr2ZFVdUnYKtOP5U+n0eoW4
2NgjTYeoXAYdq7R5Br4vnKPvVsWabe20zXL/5jeZ/zmkBZzIhPprltF+EIgudw69Y2xwL2WU5OQz
hij+yq8B5jCE8TBdmcRV3RBw2xCr1Aqs7T7P3BP+gQdyiHMIKrrczPbHXBH5cuP0Lr4M+Dizh3C4
QeTQvvutJL/K9Pdu4IUH6KpaBjdustWDvfF3ajKOBAY0cZ/jH8cGxZdCin01MXLzhPVNlIveTA2p
TnVE/FeSvdtlMF0wt9k1xg6azXlDfKX0r0XWPDQwdWPHTlBTlnLnR8hi56DzVj2M/hG0ABVz8JD5
eCosJ7i0TFyCDOMcN8MqTJ3m5Of1ferK7jyNZfFkq+mjxzc8NjasmbXOBWSaPACRB+V8nSMamNj5
gEnvzANBC6/jVF2tAJHrlL85A27RgoD0Mnksew1MJAm2tWdbO9fW90Za/0X0YlsGfLPtnqqcqByv
dtS+Hrv3kkC7DdvXs2MgGKIGsDfgccDmtfrRMkm7b++nTCx3ga7dOzFa5i7A/UVixZ5pJbuMCbfR
UAjrZu+I80mODyi84VFTQ+R1kuMqitQpdauX3pbPhdAEb4/NphLd8FDVDjXMkv54rse7gwBvN7sR
zG1aV8oJ2qAGJ+/dYGH8RWaMVMaad4M1iWuJcd6x2Cr5VYJZTfTZuclIR5YmUcV1ahd7oxCIjqr6
7v8/dL54mGiPdoHqbyFpRnlOR1OTL+SXp5IDbSAr8+zIaJMmRfIZ8C7mbvDkeVb6mFRGf3KX1N+w
wQX1VO6FXVn32MDkg7Fk+Kzo78U9EorwjQuXWSNJZlv65wmE6c1fpqN2Q04m1y4t9DG1jV8GdCZu
V10dRFZfDdkQ7Gyze44I89O2nX+nHU6VfHjwFU52PTg/UXAGDphwrVrykHwKVXzlpAnRzMqLH6Dh
8zz3VMwTbvrG/m2wRm97HyUdn194xaNlJ9b9f+ZtKWUPqNy4Wl1k3qDcOvbofLeWASGximRwsgeT
NMGpcbiM+2WTwcOL8yb5Iu60vhNz/RAZEbONsqlZfGIHVZ61DQnF2qYmYZPRyDqQXUWxpSrgpITF
igMvl1sTpgoW8SKektK6wI+PVkFSh1trBoanczO4i4Te4WDfdZO/C7gXflLMm+1S7Tu/lKjZk+6U
zFjkkQ7fserQezcPMMGRdEGgtRHFTY22QKZLggd26g4I7Dj48M3j6r8tAEM/ONhYJ0yrtne6tZPH
ZKJXHo3E/1mcZyT+647T4mT6eb9zepZ2wyCYfIVGB5bX/iZ7T7w3nsDbXiUm8OHlUxhdsAX/nBxn
l0OF13VbJAVChlsnGJnO2hUovW2LRTkL1jc3kiT+lf2RulsdlvLmZ2E+sgPnbeeGf13ADQ8eZISw
S7ZzwUlvp+leTPTX4+BdFMf15TbkWg9FQzdM070bOtt5MZsQkvDtH+lLoFAsxBQl5hytU8furnGp
mnKtCjSGhVfPDxY3xWaow7ibR/+saGhSqFFNPkDJqvHbparbmyw7X/JJ/5rz2V8QHA/20p/kPOCW
qpZzanvO3uVkgLIBhbtmDpfOvyiNnZMf+L+d9UjGUfPAJ30cbsA+pszFHrV+uy08GwwWLx1Hin1x
aqKaOvXDAF3FS5eZZynytRwIlAmmWscBmW27itIbWxm5kAMKZ1Zq1ZYEyHLrhTejUG1ezQwUfc5E
G8JGRnZ6DCv7Fu2q7ycZZbtsxFqxjFny0FvNlpC+bJcGOOMWvQIivVbouJ/6rrwOFgdIqaDrd5lx
B6L42vUp76Ov631tLu+i57TEBAG1iRgJr8w3Blld276+++8byZnC9C8QNHQIxtp0EJcsT4nD7KeT
ZG5h1eS84xjmpJrJ87W75bmd9FZHzG9zz5v3le6+RDq+ZtpQj5Khfpxb+7BunWvIInqfdh0cBBRE
Cwvel2aEABXytjAY8dqDhfXxwNagj6u2tY9GQB5jYPXBEcnfT8gYJxsT+4HFLbfIaBZbNLxyI7PM
pefp9onlqn0zoj0pM63isXCBThThDjeju7P/R9mZLTeOntn2VTp8D59/wNjR9gVnSpREak7dICSl
hHme8fRnoXyi25WuKPe5SUe6MpMUCfz4hr3XNl15zRSg9mfroa/bnKgPeYnKa8jB3Q92RR5ZKi7t
LV0driO9i5JFwGyFG1gxn2VFdI7HPFSQgepYtXn0pjkmzAyXY53NK6gI1r3hIJgfbPq60qbqZGSW
q7pEpkuVZRft1vcxI6BmWwEEeCpRy23lADDHju78InwBAzau5inTW4hEhH/wndVN8e1aqL3CRrXb
1A06SG17syzc63qI2lOJYAKRHYpJ5PjRoc7STZJ71TZO8yc3a/D6tw4QsRG3RuOuMyEJKp4QeygC
UC4l7vXNjNZ8Lav2O3Oq9G0U1XVpb3nWj6dJX2GebnYMgoNNFnnxGt6XsziZwqs5GJ4t5aOnaFqw
Rg2uETt2zFM+GcT3GQT/NqbzarusaMyqpopZfuuo5wEC1ksUNep6qO2F7PQZEtd20lGznhXP0QQq
VRgEW4O90HEG2yASxB4POd0JCkO3xSncX5ClHoMlHT2WxQu57eFG1/IeqctTo3BgWQpgtZifAoJV
FIHftymwU0veBY24CyC5+MJuVkwpU8A56c+8y6iHLYI1Sid/RtF6U7u4mISeNj1JV3tWq2u7nNqt
EyTbEdQPBpgWcWutT8V8qB3rGGKe3zo98BuPvMbumE0OJ6tkmtDMWbmrC7ILM/smdGEcwU//1k13
zPvh4vr+j86tyV/ryYWIhzdtkIlEHgfuu0UUoF6TxDoFDMVXuonyHXN818TNzlM8ANbAxnxAsFcv
MWb9BUfIT/5Qj/KQolujVF4xiuFdG3F0tI0PF7Y6GllUTJMIaA0RtjAtakwThF3bA3SuS1xSjBfD
hAwauzMAS1mPZjSTglbdZNXCQQAPhpDqLhyA/UxC4BaKEXzguFTHWYGZwZRLckVbEEvKlMIlkoKC
G7/iKDLCSpi+LqkTV5mAeM6SddOYaH6m7pbUDPg2FZr4CThGbfenkWcJpKA2BMfkz1dNrE9Qe0ly
8GNj0/N6lEdWt6l7qW+JyRF+eLGieH4RUHecHt+6ERXtpkQfXPUjsfAQq7c1d8o+zh7DOXcIh9Lh
uwoObTPgsqqV2nWO/dzHibgZu+5S8sUxAhpXXa8Ywg1Yqak35zsvJRqBRVhLjiakRIsEO/pts7kR
UtOcz5hYPaejIPPNlcMkl9YzlxCnvjDf2FdWZR+DIDs7JguDBp+YOzghCnR3Pusztnt1ioLx3M/L
vjEKrW1WgP8oaiGvsrkKV1ZjjfuOreu6KTBE8FixzwoFEfgc0l7GuPsKdhwXdOC1F93VdltscjX2
e68mEnSBWQ5IwwhGBDgxBCjvhg5tVNEyMea4lSwEUSfVNfq4aepHmHLIMpy2UsSxMb9wYGMfSoBj
a/zdJE13c7KPakVksMjz3Zjg2fQkAig8WkNVDTgIvTWNbP5ojsZ7lZlA+KlFEi/2To0cortlF6Xm
pLxf4jQMUjynyvfOucG6OGzd4H6ECA+X0zvA/b2IKWUdhIR6SHJS4zvBBqFl2xcNY7yNuFtHwFYs
H4R/9nqiTUGtN4c6tX/grCaeUvAzVVlLLG2/2DyY7rUY2mSH2V/WxiK7qYlUm0OFKAhJ69ja3kW2
PrE4cdXdOyabqdAG9htW8tpwMSfOPfafpk7dx6BBs44OMvF2QKOp1CrnNhnVE2OIdlV30Ajhml/F
ZoM5SJQfsV+Kk12gts+LbNykmW9sgrkMDkuoqkgvTX3J2rl8GP3iw4800tTuQzdvYZ8OkBhxI0l7
S29j3eV4Yo0+rI6uwLSle3Q0M/iUvizmKwafT/SR+VXq4/2KBc18+RrnqnyvM9rIoHy221g+UuD/
GIsA1F1hXauWtokZJggoSLCHwvSZ8XR1xU2PfSlhGGG7LQz8BgeF0WC8NhdgVpryxBya69ltrtom
U89ZNbBYtIb+UmbiWzk+D3Uh3+a6Yn07hpgBK2trZ1rvDEsne2LpMJzKEuCFNTF3l0F2rOPzbJGz
OOJjiSOcp439LGDN6tqnV3aBiuXmSzlgTBgzUAcSsgkzDLELeQTTXp2k5x8GjR4gCsMNrGjKYh4v
dNqE7LZk2eF5iJkfLW7kJ6UYB+T5bGwIbmWwEKxhlN4Eec1T2FhsPQY8FIhgqyJ51HlxNmspj1Vt
c+4F1sGNAFC002Btu+u56SdS+TTEwMo9K86zlDnVVHc/5s7Z1hNrCfQo6Ur65asJJXBV7NCGHMna
mVao594xeYpVKPFSZtGrNwoOMAOmli1IqS+QZqWVDk4D7bMYsk0g0cXVMTJGl5yRHvwf0yCmH114
MhoX87MZF1shH2dl8SwqP9yM80vCs6DstafjlKlLhJZ5U1a22prUEgwaVjP619vSrs+OmPArKhTp
k9Vd5V1gUaOEmNOc6SEvKC1Ivd5aMfXXxA18NaU06VXYYpeJW0yjCUNPN4VOQdVAA5JCVoEyHpse
wgHN5Dluq8uUWC3k+XVVs1COEKML8y0pOPftKjy7c97v8KCz+NEjMrcBsWUyffepSXK7xWfmNMPB
iqMb17mXWepBiGpXbo7/p5iVeTdE4O8rOBQVTvlIKSjjQY14k2h1Bt7ldWsUcicUg9gxsNZx4DEb
nNmozG5Q7OLMYjLFivmqaBeobAE5Y4JOcayiIuEZp26NwvimCey2eJsmjhzUHqNymbIowrplSonI
qoD4z5BGWVnYVyq/pzhHR906ILncKdVv2vIeO6edjkVE3kLalqBUTAilrBz2snysyItc4/HHIdfF
/dbGdb1qsEju0Qt9qc7FEEJHovquvvVC/9tZTqqIxvLaLvKH3pHA4jugbmlfq6e+c/2NwDO0omfE
eNl14ykuKxYrPrwaoo14uHvhAybzea0DzMlliUnCofDZaGKfD3gOyJWbAkQIE0pEWhPNRmlINkNO
BnEx+nuliPwbayTkNbiWtW/WzpUu53cO6OIUdPzi2gkI4JhOKJ/otl1/voYZ42/LghjZrh8li2cY
AYw+CB4fGF/qtGzu0gjtRNWG+WFiIXgZK2VcfLGERZiIU9DdkA3Zyq2JNO6aQJOYbHiWaeFIUoRH
yAoy0JVduS7BNsQLSMC3YcX5l536KIR9IDHBS8d7i6ViEk3kDcZMtJeZffQzavDC719FBWfZnBjG
MtrGYcAWe7bsZOsrG9jv+BKNwKoUrdtKVO4jca0Qm9tjyU7F0sVdV52TFpkf0Ur32YRUJvAppEvx
KuRwqRlv3FoeQ40OlMqK3JpTMtYfbgEWhypyIu6AG5kqSEVbu4JqACh2AO+wdLkebziIAC54Xr1u
QuvZq+AymHW1mw0aE6vlF9zQSBSYX7PFF8gXoc/6Tb/DVXPMmnCTTfVBa3FdifgTbEFyFcgvOiEy
J1MuJVnrbWCS0SZjZqhDQhEDRGTtJ/rsOa+ClE/SPpGb2FgJsij61nb8rWry6wC0IS8z7Nu0R1oO
J/cy2G9THVxjK9imiIKSoo6Ofi3hodar1MlOKSQNPHD+lYizcw64h01ZT2lI6mc0LQ5qm++vSb0d
I3Tcf/RJsb4kRwzrX2oeMXLX3mMwW+yI2obKC0hdF39Lo31dzJRgfTT7HOuiigckV0yO6u41b7MP
fGgfoih+knTw0Ef2xxDJO1TdUOA4vyhL2mB0N8ZofBHw06xuTZk1CDKv+rY9E76Om55/K+tZfmhy
YCZFhaSb4NvQNBVsL5aSEihJ8FAAQyy99lGAG2R6fkRSfaPmharBvxp79CF6oJmmciR5Ckmg0Xj4
kYMHq1E3hGlPu45afwOg4WLOD7nw9nGk1YrROxdsQrQ1deBvP6JY3kqQNNt0oiofuZQm/zGiLSHp
41XMLBBD2gtonI8UzhjQAn2pipHqzM+/7Ph5ZiO7IvqQNar5GMNrS0k1K00++V6jPPSbV5zJt8v/
ev2943D8m+qaGtk/FD1mvXTBVcrA+uCZ2bndgLSEgNAiaEyOenkrqnA8ujOqdM6sbU2ze8Buj/B1
Fp9VM2H2mfj2SnHsXblsp/zdMLL5atAztOZnMnfn3wwHztmI7NexSlFbD+/4zm5I4hnXk4wfGu0+
A/y7nbEQKnbTnVfcpeXwVk7TTRIhMhamefAKFDSWUidCrIFGpO/Q558mhN7W3H4V8XBtW5kDnEv7
a0F61j9w9v/nc/zP4IsJecr5lzd//y9+/0lOfR0FYfvLb//+SLp7kf3X8nf++8/8/m/8/Sb6hAVR
fLd/+qf2X8Xte/bV/PqHfvcv8+r/791t3tv33/1m+1t8wqX7qqf7r6ZL29/eBT/H8if/t//xP77+
VyEMNtb6v/xJCMPLV9P+x+orD97T30Uw/OPv/SOCwRN/Fbbp2abiO9E8GgljGfh7f/uLa/3VVZ4i
Z9J2PEodXiov6jb821+U81elhSM84ViecpDg/E8Cg/yrZQqpXEc4rmuxxf3/SWCQvyYw2J4LwNT2
NGsIx7HtJUnmnxIYHNMIYP7YLkSw+Afi7BvHFI+IQg5Ixt+Mxl9hQSjWihaHuPjVWDwUCGX/6SP7
o7AE8UtsDO+BzaUyHccVJNaYy3//p/cQqxHrvvA4LxX439Lyvh1H3JCWB7C8JinS++zJUl5KiEXn
bO+aZweeIgiWHoZcTOhrXrmHSVtbQ7l6285Iw6JgoJEGvbtGnAHtw2WlXgmCuqRzN5XptwXflntn
OrQaiGXdTgcXNMimZJNeIZRkpUUSXZ0dcgkuWkLpWM81v6C51GC7tcrHLcMiXoZ9XV1gajN0MO+4
nc9oHSPICi3vCBWxE20G0/j48w9M/ppPtHxgisbIBNKkPMv5JVtiEQCZ8ZS5e8s3H+f+GrkXhBBx
EIuWssjNw0SW+doagiWkxV8ZMAq3tPQMkyygQMsDWIDBasv0ehDR2795c/IPvk28L2SOKJtED+uX
N5e4le3Ty7t7V3QGukuAwkSbuir8lIP7aBE7u7jUFvoikxSHt2gExuOfv4dfc4iWz4cPiOkvMiui
SuzfX1A4kXuYaLG714WFfHp4Gcm/XfW1eDHr5DxAAV1FgmDKLsnWf/7Kf/DNWJonHhezxTT219up
VijTxtj1iJJDWCIYfBnN+IL+Hoge6W1rLtDVn7/ikkX1jwP7+PNvf3FMflaP08DzCHzi9lW/3Dzw
JGU1WD4c+TAD0ZEQR85a477Pos8/f6E/+FAh6dkUlcvWlryI33+oWNT5pJe71HHTzxzifWbE3y1X
H0vhn4nOMYvLo6nu/vxV5R8cDp60l3NTs360xC8vO3ZmUbBUc/ZG5nxKRGop+WnBVD550noFGnGT
adgbi3YExsfhz1/c4Zj9lw9XSVdrkzPS1O4vp2MkXXMmgtLZmyEpMwY2QGh1CKkU1UWDk+dqaLA6
q42TeiYK1kgcJrAHCKROonmKInqYLnGh8poPsZHMmzAZX3om1aDyC7X/7c9XqcoQXbN2jxO3RqC3
Mo0O9B5dwdYzj1I21T7u3XoderrAzLaubciZnWFiqu4j0qPRKqMUGV4WMgIze/PDycpbg0T4HSFa
yNwlIuFJakjmfnHNyPlEvumCccCChya844CQ+uizw0ILQhypEHi9xuyjSPWSspf2m6maz6McYc00
CqrrXGPERRhEX52vYz1Dro44LAv0ZUG5pARobukQXgvg7XLbKEdubUu+uiOKutQc6ZAKmf6b70n/
wZnjWZ7Nw5Sp+r/edkMeqQFdPlh9O/mm+iZvs7I4na3rbCQcUrG97ewf7pS8kePwjUR4P+K5N2E6
T5AdOy89FUV5Vhnj+tGWu5bNsTcEzNK/VBB9V8hsUdijBkEHUPkDUSMRskF6TCYI5m0J04SIyPz8
5xffH175Hs9305OOsIA//f6Gq2N0GhZchP3M7FrG/pqIF2AQoFnJMLr16lU0+Rz3pgTSra3Nn7/6
8o///ljxhKDw4EBiO/MvVz5ApGZg1unuzaJ6dArqVy85V6X9WBfZm52Lm7AMmn9zeHKO/JqaREaV
UAIaMQMt7dj6l5O7AqxsOCh19oxbEGlkzU0e9XDdlh19lb3V3vDSgDRFxoYqNYllRaqEEx2UHrYQ
S25FEEPtCYmAn5hL6S64kYxEcYAJAx5OPFWLJ45Hs+2KlQYTTO2NqNxFmlc6TCHHnhgmEyfGMJVY
U2zrlmkpnlk75BVzfRUk+WPbkAnTo50WPoKCsmNR2QZM0QUxF101ONTfiy05/pEJBvclQUl+iRzY
th7nGQpjF31nPeG/ZkgXH9f9PeLQFf7hHi7x+DJXWDCq5t5uvc+ob/dNKj5jtD7S2FlGvgM6sicJ
EacIQg0cJcfWLJq90C39WnoANbhPveIVgsC2Y6q9MjN0giW5NK5tnZaqR2KwkGS67MwBob09wONy
FIN+l4dGw+ZYRONHais8mm55yjFl0LXTm1HlXKrBflkqmbpkBV7X6RtxfTzDPcDjZfCiBprZSGS3
aTkKdn/vRcP/ASDqrSiNjyDp7+sBVLLVH8eZIBU9fvXInRDVy57sTYtCqraHFX59fOoJMSGMFbJT
RuzOCnE0wSthRsjKGO8mIot6wbrd3/gm2v+mfyE6Fjo3qVltXnyzFanWUGi/M38JEAa8PeYPaXto
e75PK80+AX08eKTdNHJGBz+N93bBq7FPZRjICFW25DVpM33uLC6ttL0ZFAEWw5R+z33+AlBsryOA
bqV3q70cwEY0njqrlpuGudI6j6q9H00K3Yr76I+cJ8reDEmHeQDH+FTTlKPHFeshNV6TOEBjzQFS
Jby+WXMpoVrcK0G+Rxg477KqOlZEfNVu3H5gedhxMKOt90W/jks66OFxbNoLocQo1SRiRIKYV/lC
ia81hj7fedSmIrEv8NjzD8knoc/PLFPhaZloAVrYFZpYGy5A/kabdnzH00+DCXbZdFfBaG9GmKiw
MpH0M1AAf1yaa7yneIQq7xxMuITnodix5mCqqtDADmzRvIBbAdfkgNCr5otyExrSxn7hII22gIeT
DU33jTxZPRtqlMIbLyFkW1jmVwheYyUtnhsRc5SV6okA6tC4D3b8I+G5tXh+ggM2gAOGMdLeLcYl
LvsUZrmrlOEoRu/gablipEvobEPMQ+Q4L8WACrfskNj6HbCB1MiuiYnxtrAD+63lV5uotPVB0Lhh
pW9fhLQYCi7o4yAhrxvhWdMbJKrIiDmoQYIHILVVTd7ZGvvMT6B/5dqjaoGMtkgEy+TaiMeNWswB
IfmrKA94onKCrxLHc7EDU4ajFo2xwSUPQ2V+4Kw1ocD6E+rwfic7KL459lijJr27ttwv9CkY4mld
iIQmUpa7Kc24c2REuhR6rkPlcwFTaoas3gdueYsbqSzPdkuV35nIz/VC9kOKf5COuatCkG4yktEh
iJoKMcPaJF1SdAQ945Vk12uUz9GiA4BoZKCsq87Crdi2UuFlXMhhPrwkKvr0u/KcpXxEicjOfYMQ
iIjkzdKiDWxV/RZhXH0M2DXv05xxdb8kukr4IpadD5uS+Fol0KUy2x424dAegEu8ZElD1vMY1Vve
xpIfoMqSZmt5tqIX4gDK6WTSrLy2uSFtv7oeM/lad6lBIIvxUZZ8MylEhE3hDWiStcVfGF46xGJr
dNuLTjfZje3ExCkGjzdk7a6q5Q3JXwFC+Pp5ZH8D7augUZhe9MitmLOWXhE9usdfQVwp2cBlUIBD
4yZZobS2t2XP922WoOWT4turOwtebrsAN8iyEnYJbG0iE85r0te65pniOzMssSl/s1lJCospnzIz
2NZ9cssFc59lkdwUQBUaER1yl1Ax8F+PRtBc8pJybVhOqYZfAsK2kLXGn0g8cRl5DYVNj+kx/SxR
Pa6GsYQl1BE/slwkPJgwi/omyhVx8Etz3wksZZG9V7D/V0h63I0q4gttEqr7YIrwX+pbK2E/b1YL
E/1k4kBZe8CazFvyyM62z8PWp8ii+ME7UI0boQXQlu6okvrOtovVGOO9iThNOyjTybK6F7PzjJHk
0hNGhELoTgxS3pQK7CqD2vpY9EW1CoqOBPRxejBSTgdZljhFA6tZgyTFSjTKl7zA391H2U8UFvcm
DsBJhz/yOK0PEQQYFQe0V4AJAOgX7zlSq1Xbupz/fnMVFdO97kGLaZmdKSluZqf/ZK+LXnmUN2ow
XkSCgTGwSTPT9wa4UObyPDIHVb3LYH7IDDjG4xRH2yA4uTkfKnbvMzCzdAULDST25HGUxsSkR1yW
fJu7oeUpBDS7Ibx85RftTVsEG7zdb13CEfLbIxYtFRuBauYLrGb0wcitdZofmhQks12CdSe4xMjR
VAsj5sw3EaPk4V3iEZ6equGY9C6VznKiO4YPP0RyicGVwfatjT1kK0oIA5f6bPTkqCQLt4fNemh7
136SwhO/LQT8lQrnjPQmDKkEjeSlV5+mod38o4LpeaMleKr1PPLDmEV91YvywYR8sbGm4XqWzWuM
d4utJj+HpR9SH4otAjyEmHMRkpnW3RWGvJ6zBq3QHCDHK1Eg6JEwdJN/uiv8L9HKe9+NvwONpKTE
GbFyy/alZ01W2eYd7JtTmPDvRVGPA5ptB1ZU+htNZhnVTPZQF8YJy9x7wPDszCv6QwSNVosNqZrZ
vjfkwOWlNh5D/FVvR0+lPWMdbctwr9agyctbt9QvABorMIHoUEg8gpgRZPddoB5bYlE2SUQ0itM4
R6csxFm3Mt9STgV77LnF0YhkuJlh4q4yd/zo6wr9iiRqPsuHKzRo1V7WS85MkryUPbMrIydQyw6H
tZTTkpaC6VCRFUT04FuJHjYedkYxPVs9NeNvwzWR8rhvTCDXKEW5zYZ2jzvqjp6NTCDDuq6K/JVN
UkzwR3mbmi/YffyrNmM7B3uGtlGgLGvAjCT0fvNY3aKlDY9mfAWl+WGWoeKDwNxhqvhIy0xcuHKB
c8ZqndbM86OxvVOMkHNkXAibm3nTUjfviBrfadmj961EewVWlbhrWDu0SxzmCeUt+yRiMo6RC6PF
Z/eD5sFVe8P2UmqvUm+pNLeOmf5k1eytDLy7ezT1e7vqXhLmuwa3UaxHHIE+AcX5mTtu7+Vtt6uT
YT8IZyd9eWaxC/i8CL4Ml4C8yVntGKyg9E6Mq7CczomJ3wF8J+JGY4NgT28bD5/tGO2oWvpjkJKw
7QXWxlQSFk8GecPEA94MCnzH2F6wDpxDPbWUruy+S+tl1vN1aekvP1rGhDekDwH6stBI+F5znqhs
EC9z+CtUcszkPRiea2Ac0R7vD/E1wcYC6rkyfO/BpH7Cl88jPiDsksz09s6qKJZiTnBluGylUV42
3w3d1EbmtHYFXBDUirpdBRooYDWNF9KWgDGFJ13HPeAhjfgJ0caAOYHYALJyYpJymmAkGkOn6HOf
a9QdN4VRJevWw+yel85WDTeuDA9Ny9UozNLf1XKLYGrcCpI6NkVlHozYerZprNf4IZ8iunPTnT7m
2Kamk2TouH3JptsaTt0gvgb7sbU1gVyReWuyZgbKtUHIjrc6QSmWp2SAaZK5yvziD16Alyv8gP0T
bkTjXXsOBP/cpJ1GtXLSyBLawDjrklgNJO7E8qL9sG31LAo6D9RHWzVHqELC5wTJN6DzpcvunuG9
9huWSKCSCVFiY/WbxALdMtzbaz+QOcoFkl9gadzAhcl/uiNGwIzwFtlXx1zFl6E06hUUM1xj8uBj
7UNsYV6X7XFwwKZrXQyUp2zcbQSEjZ/APjEeJ8zRtMRg2KzK2Xil+lktYDOgZ6eeAxJHle7XbQUN
b7BOTKvsVY0nWVXFMeWRQon9AAyGaI7Qv6Czexyia8fvGWc3D2Wluq10Y7kdurch0BiFc2eHRxDY
FD7sCdX94PbrsIAbDxHDWXcuK7yKfAKjPoURetshv3fdpUpqZ4orK3yXxXL1eHjY/TJ+oCHYguQg
mAPoGY4oDq0OB/OiIPJaf3HPk5Diarh/usnleiQ3VY2Bgn0GUXKBVtgqQrOCHw6sfM1mK8q2/aD7
jfKKxz4YH0zpXiy221sLSl5QdWsjRZOn0A0gEqIsg0kUrwM0w15wwYT5EPPRLFZ9aqyT7ttXqzcB
ykc07FkV46SM7V1eD0QXBv0XwlHcUgYlDjFYCv8HsSGBZgxPQgLYg/CpI9twWFpWb5wvOVFZdcJW
OlXOTSXATPtWAywo2AsfgTJ+LpPhW2QOFVL3YOO0Mzz2lJgnObxO3YHgtSK2wl1NutIKwTRmLUUB
Qp3pS0zHbKSW/1Az4tuMuSt3MnPuU2i4ezg3cODwkKzCRTbGeAANrnGYozuWwx327+AIegG+GX1O
wgQgJmcepFt7MQgcdkaSGokv5CBhRFFfU4tg9jHo8FUz/Sxbn2Iq7tCRRMsIA6TQdkDtmHPORT6U
89YUJPO13d6Y55G7YTj1BsIYbHhoDH6aBcIWpFSvDhyBZAqvSbrDggj6f6Iuz1EkSxgqJSSBfgxP
Ii5/+BDu9dzfCgYNq8xBJb9E8zGBfB4Bo628jMtKJYG/HsbnmlQo3xA7PyK7JZu+zBFjTmYwF1zg
AGb+k2XPXvfycXRCbEsNgGTH+KjCYZ/ZHTltxdqMGU2akR1tsO/hZwY12jfhgzf7d6Dmd3UtcPEx
8eD7TugYvX061uhq4ipfKTS/fEY6rkmp4naNSvKM4KLaHpHOI7aC6sb2Z7GSIY196URnkw1R66P4
GHL6o2Q62JgrN/XAaTDJnh8CtXru2eu6Q/0UTd8+/Hov0T2Ohs4GE5Fe0S1jVZIGuyjMNdua2UCr
RlBGaVwcxpCtX43jYpAobUKuQj2i/+666SZd7E18JSTT1BbBRAnba0cduV9eslKlB+qAizNveLgj
NxtYE1QwJUMTTJcKeFaaZFuSpEqG6qrkMRG00JamCuMPDvpmuAQ4b32X9XM3VUfI0HcQrRljtncx
mJPAi18RAT7JkBC49lC647kNEfM0IcVgZ2JawqPhcPmYiOjaAlOrUy7i306uHVO+D/GACy5ImYZN
2advzYdC82jPxvGzC4svkgmZcJg8drtPdgerJfmKuXP9WWGdaLmJSfeAllLMPcM32zwMFj15KDO0
dGm8AVYpGWl0MeknsJ6cOvtwaCTsAssRfuwvSBgRKYLUYKGihpxBF4gFDOY2ADPMtLlpzHiPp9mn
iIxxXzvitc28e3cW7hqAFh2F72xKRHwbi3DFIlYg1B2SiAe7fNHlD5YNuKwVnDaZB58x2UVo6gQh
5j49RDiQdxtsmXiiQASuLBRTJjj0FNDW1QgAgy+Q77qyPA/hnfnZ1ZxM9tjcRl6KayLx0BDZeM0i
wkvhpB+bJrvzzGnNExIhrEEKh4MLEMWFitpLLA1QpoiEQqd98z4n/4EPa95DYtuAhPvs7mU6M0EK
ON/r3MSBkbymJuCTJkF1ibmPbm/wgPTq/NZr8zMeAlSRXn8KavNSWbdF/iRy2MSLbDkz4Ev0gcvD
tto4suIjIVuGdxQxkyzmV5yjFx3O5lYTIxjNxR51IYlsPV6hUb2rRtjrPMmPk4NQ2y+agzMhvw2J
5ogzZa87JJZdXmEBTbxL1funSvT1Srf+pffqflWmOsd+GL2mjMb2fo07uBXiJSbn3Uc2NTBZMNgg
sca86VUyXfEMwZurEfS6RU8pucSKgK/xvZLGucGTjDPoWNwHhb4xUHdRQKXJOkict6iOkJ7m3qM7
FtZpKHhixZM4qO0oeAhilDB2dsMrtpJ6lqX0foaEeE2uaUKZER5hkZQrwxgvpI7ZcL9JhI1QZY3p
Y8Vw8uLx0p01GCQgFeWe6eg6pSTam2kebny4Jymz0XUpucsGlyfmiHB0O8WyXKF8J+aDU4aZbwCu
zHdb85jgOheVv2eFJa471K4bGYZAMMb0KezOcQhgzegy4I4z1maYxxXNCJ5jewTXzhK43EjhfjuL
7lsjfGpK91MZwfjc5jFBxxzzW5fJI/6plpVVQCxmbJJHyxwGDxPGbODzb5kGNhnTLGeGmk9qLMBP
miyI/QB9V+wCg+tIY0r92b/OhThZTjddU9e7xwZmIvbYd1ZBBysv3acKPb8UIWEywo2Ik9LDsSpc
TvjZCA4uaVTAZPZTZqJbEc6RRoK5QsCoNp5IDk/ht28GGbiPnu+8BQLU5mggdQeTpTc00XqVIoo4
dKP+GY2Uu422bsAV3Rq3SW+Uh1n0P6OhhnLouD550ndk6d72WRZiM1VcG41P2h2NLo1gdjBrCE2c
wzSqefTJ98hkM30RPk621irtFTY1kt/RpXmB+tmw9RjMaZOEPQ49Pp1kJL3JbLa1Jj88MJx1VogJ
dagA76oVLPdr2WPbJ3xli70WFWb7pIK6vnJGEBg2OQMrPr6lhN7X6JBWVUMYlkOzQETr/dygJXc9
MteN2KHOde5/Kwjmtn8UCMevuG6+7RmRnVGzdWBuxcIg65jCWLssYRKXkqWzMpv2pBLUVAAJj14o
7rU3H4YsDLa+aeHlwLxVEfa+Cmp9nyfWm2T1dQj0u0nsRQ9lE9195m9FnvXrkTF/Lf01bnnaGln8
6OyWnINkm/sSVlCTnAanflVu+xQLrCtDlG14lLyOHgdSMzKQ9f0cxHxbVFuzDXi6oh22HPadOeaA
reIBwrz0Iexo1hHVTTwujyNeJxLWunsCQ0emxsnLCGFwO9nAGcPcOFBqViNwm2nusTBQoA72DQtA
Fhm+sZu1CXbXCa4ZeZ9sbgd8bjgdu8T6Gqbg0U6oZpzoHkMUwpIyyjcNYLs0g37a1oykww+W6TuU
2QbxWhpgQMvsCzVDsu3S+GFImfc5cwLUO85/pH7y0xeRAb4PmLET5f+Xo/NYjtuIougXoaoRGg1s
J2cOc9igKEpEzqmBr/eBNyq7bMviDND9wr3nXmucIxbesomK8EBsHcTdRqZrVpfftWpfTUs4a8sR
R2bQUBwgz0yNO+2lDhMMzUjgvC8tH7KaaoPPfhMR9FY73etMhBOhX9URWdDG1mTuGIZHweFIxJ7Y
bclD+xc3vHAmg1aUuBRobcfPXSbuumK2t2vEdMfHDX5tJvADQxjQQPrYjPN3dOk4PO/Zj8cHkVX3
VoT9LitJV0u9AYvzErrWxy7YQbs9BZ1NuC0JbMFMsq6F8df2sPIl4HNQUxOUw7sWtIjR4/AeRd64
b3Eir3g5frJJY0SkhJpq2F59S1hTl/cnLQEXQbd9z81tBsuOn7D5hSW2E62BO8b7kwKhxinEW020
JDnenvPHYWKyBq7Nc05gRKxSflrquYldS0/VKz3rfc71jHNFdmurzm8WXvvZG/TOFsxXfVl99FQA
+HlgjqOqH4nRhKM1MNeSSw2qMX6HuakZjQbvTYIivon57dxk/jTSdiZE0fVQFINCEeaF7/Fuo6dk
zhj5Z8+36rVBqu1eNwGZknoZoXPF6pDUNuy6zLQ+smff8kPQnd2LGrJXLt4/0nH0KbU5Aj3ocato
Sf0Ix8XdL0zeHE5vYg4XfYG45pV+FXWFQCqjdEhT7DUWGKqMUrBxdH+oQ5KfEyw/MnkBn+d8DGJe
HAzxinADIL1t9mUJ+w+rGs16J8FF5odvVWE++9imm8jtNxZM5gQk6M7AMs44vNib0nkZW8faKevX
94fXShl61RGkO2uJCDmo4m3du7+JY3Yru/DVxkyLr9FJJVOAbKtyFqNRL9W+zLgw0NWzdtvSebKc
a3F0JVPB7BQMXTOzap0CHBfIvUE0nIi6oztNhVpBARVbc26XQmNA7AG1LZ3K++BqToyxj9mMN89W
hhs3YkwRZ4x50T6cMmhdZIcNK3Snav/jUCTvaF9BGAi5UmL8YDZP5kB8km6AVn30r3izjyBRmZG4
dGh+V9t7Ubc/AHsZSKuENAyOFggIi8XDI2rIu7aY/dFrp9O1QHzO9cPYeK7fA87AvccwqTFwx5rT
zq1RG5s94xRS+5IdZTmssPYvLE2YW6IVu5RexFTEPLURCRKo29ctWvU1ZNwR0lOVDX9kFD8Cr8k3
jM3RF7PyzgIrvZqpdevyONljUF6ltfWS+szzlnn7LcxmRuLLxyoFsTah/7ct0Xzn7os7DjvQJTXz
yfTdiKbp2JoFIcludvSbx34x/ae4SOBRu5yvdshF2kPLJn84GvkOx2A8DkNuUYoPv0VV8DVGOY8p
+Vw8iuWr47G0xjQ8S3vYMaSYNm2bwozreGqbVNAnu/V7YcufqdfvdUgcY90XbyHac+wS+QMXc4ow
PgA4QWcZKfJiO+A668rFUdw1+XVYrr4E90qTyx8sDOl2dEiKLh5Ni5YCxyAdX2E3m3rCZGyz4SGQ
MALX1SVBwVx5fmoLBoYuEhdzauYDMDJnLWY4Y2io9rgkgYjQYTREmeQR1Bh/cF6khOcyq2aLce8N
o++mSDw4t4KkYiBMynBYIBCkxmrfDtovUAp/Kab6tU6Ht8Cc3mg7vSEHBZp4OJItL1yPTvJtgpYl
3O3dAXlENS8fDCc65WRh5lQYec0pOZccLkNUYQScHyatj6PZEsmm4g+QW6SCwZ+tEWiaRXbsowIa
C1MPB2D2jgWOz9S8JjC8nkns6soX/Ap8DNb8GoTWgxfgz3Ey5w8GDwDFYrGXlCw2FZ0mD8V98qsv
YEHb0Ovf3ZBHu/DACc3uXrfiNM0GRj4p1spVH0HfrDubTUCJFFrY1gXEGnQ0G6Re4v+Nxh6L88Kf
J7MZehXhVz4efDYDNUoHFa8zw3nNSmaAbUVdTcwdu4Ci/hBdsalsFJ5yYqheGN6XCMZN005feTZ+
cdmib0DOEeP9R4Xj0Xtmyd886K+EnOy0KQ8oCh4Ke/6qB2y6rp2f8KRRO2DJAkp2a3zUcrRxzjY3
2rMuBLc8go1NP/FvV0mB9616hhiEt7VCXAk4usHUPfJjdMV5CrAr15RodYJswYthL7YsIpUlxsMi
/AulNLCnhzbBOY9hOwF9a0pa0Xj6FuED0NFmDaLeqA3naCSXAY3AaqjJ5ujz34GP5GgWiOtTdLlU
c961hmPAziVDUoWinalT467MLPpxEwvVQ8NdUfTuKpP1Faw0RC0A+eHQ4TWa1cSDwfYyEsWrFJyf
LWhWqJ35P9eFt6Jg0zXY+8Dzsc/sCm6TmXnumg0Mm7Cu/+s03kk5NeAaMIB6hlCe8lcrkWtzFdCx
I7dY615dmoQlTVlzbVdUV+lgPpmFurkRV3jvo7W3HqsEbgN7PEkiVdQljyxz5ArE01dbklCpGhOb
dM23HwePUcVA1rl1JFdb8kVL951l0ED6Mv64gCXdGm/qsCapp+1TffIsfQ4BIq7za5YSGNmzLt0G
uI4nFCertuMFCcjtgvD3BxPioYlQ/vgYbZkQvo7UTFcE/cXM9y3xBBVJSQKM85i25EL1+nOKiJgv
h/buTozApWRqmgb5ni2ge4gb42YHZDJF8PxgkBi1r4heWHzu0S8En3iTwrKahR9hhH6xxnw8KTKW
V0j0OMecdTCITY41zZFOtCIGdMtkjei58bUQMuUMoti29LMQ2dl3hwdzpExtIGEaLTaeVB5i9y2r
u2E9NEw/QPGsg2Wh1ZAhXwi32NUGCiUUSBnRSGmzjd15hUsyWWdZzLsnEthc3Sj3MFQ8qDUbOtLX
KCC3A5Y6122lqEPTjBVQu2lnXEmEvAAqGOxp3/bl1QaQi7Wr/qfGhHqyt8NVoogGmSsCzfP55pbN
zeoHloEMebqaaz9q8l1bG/3WI6uDbNnwWACEThcQrMUgBxosNtQkfBGj7AiZHt7qRMHrMax4AxP9
buu92TXnJg23Y1r/kI7WHL3AX7D742sqRoQ1DU2Prw7KKo9Qiy4pGZU0et0Sa07KM5Emb6oNH8MA
CadNEEDaeR2XELr3MGXFXti/AJF4NOfpGW3vP0R+NgdD5W07PTKtr14LdiO71I6/pxETdgHaA7r5
C5wF3sWUnV2vkX0nfv4191xFbhy8BSHj5FKcLamfY5XMe0y9B8PycU2bE7oRkAdrGFZuLstDXJ2S
wH1zEfbkE0cX6Pu5cRhdQ6tgAT5luxikQNirh8a03jJCLgiM5apJA5uY7UQyl/VjyPB9QMI0cwEg
FSAY6hLZEPlb+EgJuAzWts3zpyhmVmWVeSvoHQOvieR5NNrnlBk3s9dlVzA/ZRYrB3LiLljALeQ1
al0MnrMZ2dpufMvYOV10s1p+X1vhLU4KtBlmj9qNJz71iJ40DfVbpKgrYyzKzjSIXQODl0Yh5jfz
SH/OUZElThPtuV6eCjusGcMoSHz82Ud3UxKFB9edh3Ygvr5M1BbBOxn24RP8pHclF/zsaLL1JcZ9
DYeGeahT+VTeZz+J6lMfQv0Yp4ksejXsCtFe2G6JGyPPM0oT2pMU8pEb9vffpvB5+Eh0CHW5RR46
rVQzQcRj+pewUN80AZfY6JqLQRnVruJxZwyJaqIqIRQTj7dmeoYiKAeDxcDtw2eZDCj6Arvqb5Or
9Kzs787R+6CLHlVfPNpc3bKGX1pwTlo1qA0Y4ttc5ZpBNnmoGelVbAwIh+ncaT04fbmp5+CtlC3J
Zah9hcPUFiPCby7bfTXl905Hr7oFRGZLr94U9TXtW+KvbeBmG1Gce5Qsa29uCN/VBHukHlewA/CX
scaZEe2vmMNo67bWjdJrb2CHXXHBxuDpoqvM4e3Wc0USCZsj9SH9ASQ/StRRsGetqtPUneYsx6rK
pwnU+DsWmo0MIZKtSCTrmuneC/OpCpuXMGevGRvDOWHOParh3MgK/KNYakNO4wzUJdvjiXlcAMJ8
E0bwB6WxGwOYc7qOeWYKiDJIC5/nCXZkb5AZVqIkCaruXuXNIxDe9z709/nMpWKT88XXVWw903yY
gQHnGdlWnXTvmhHPinnjygoWQdAotlmICsEaAsJRXZYu9mw3iLVPmIWZUaQm4jc5eixeUuwCJGEW
nk89BlU1qhiKZSNmROaRZ8Rbf9XY8NlFul0PVfjUwErEYWf4OyP7ZJDFlrK9Jrb8TjM2WWZtFseO
TbcZp/KcucW/sCrOdKnfgVddy8TfmAmFgcWVq0DpZ1782UX+UdevIzkkSiyh47LYZwJGNAZ9pG17
9BHkNnXdu0TiRBCm82vmxm0Wzrei0HaSu4hEdwbw+Ks5D9edLn56+4/HUHvjNTaC6IgkVBgKWz06
NH0iJjCYXhq3oProk/x7cg7gHtAS2WpVD/lIxwPgU5h7OkbQdY9TQ2Ncgk8qIeKgZFefE1DVPfLD
cDMTcbqTVnYcM7iQXBnfWUL56Al0FMrVzGkeXby5J/PZZW7J5pzacexJ45udtWys8MWqYxDPhn+P
Wa5iHWRomICFwFLOFJFFKrLCnZ5dtar8tzQf/hgdzHM+xvMAw2tL6NmdUyzj9HPeNPvHY5gwnLfo
r5Ow70/1FGxdu34H8ogj0J/fnaz6tLqRJzZc6Lq8TklHkd+CRyLD5MiHauBAXjxGXkuPRhKP1bJ2
qtHzetDmwyB7xfACVSTUr6Yf8+81elr7I3RU4zx3Tv3Sx0zJtZ/fGmOXO5l5Ljh6y9p+Rb8DEL0l
wHuwWAxWCeb0Oj0iG3tuE1LCOuIR2eaZl5hp4crpJnEy5vc2h4iOEKbM7yJos12ywFDdSUOubImM
92S9BWx77is97qOe/jrW2S1p7X91Lv5pNpfkTFvAfplimke4n9GEmDD1PXSrZOfsarjo69aYkTG4
i4IiKPdGZOzaxuzxYSbk3zBK7oFZpDHTD7fd2Zm60+196CHZoWz3T0ZRnvKgJDiVwNgKAEJZuRCs
u/opiMyTjhixzPVDQB4KFxrxKAAiNMjOlM9n+gDAAhmDHzPq6Cz82d0S7yMnumk0RzUwwPSW0nmX
TROQVWlcewY5YXaI9Ejb7v/t+n8VsQc3Ehxwm/pPtdtemnHeQI18LnH51ympMpEka9cvCDAjVf06
yAUszL506Ey9D4lQItT3bATFzNSBEINieIlrnpHBZb7UgpVyCGUhjWdPwTuxLVD9WsWocNPC/vYc
wwXZwPUgIgb3wv3r+TZzLA5h8DQ20ws/OWRRALezlQ8J4NkDXgD+hmk9kdZ6q2srRga0a2KvX16Q
teyn9C3QEFMsV6WHXCFPqd0Pqv7qmQl8PDX+cSrjZQwo4BghT2PbIY9AW3doSR4YyRAOQK4EWNxW
7EUCui3tjKeIDLVnZSaHyKE1ztC/HwKXnomV99Y2LMXGO2OPFvGREfJbnMJAv0Rj/TpnvnnxSsV+
qCpGhAzWfLaXXzT+6GMZBBhFHP/qlb1/Taz+VBbGdE7G+RfbYXxsqnw4DKP1x6MMO1O4jWfHILrN
lxjEqcEM6gOQpwbetRfNPBXSX3v1k9RZRIJbY3LuKdcitvRwOhcIiQBhSYjeaQMnp4SN5pAKMaPX
Iwq4ZGJokxyYAbQAEUrarMHOat5wtZK66cY5rIUMRdPg3KaWzCBECn/d4NF3gq/OgkXikqgpm/Qx
FD6dTfPjEWOxEoKYg25gWQDWDg1M0F7myGTQmg42j1ag1tVokEzcH2dlagAD7EpFCn4wxbA/OWGy
NrhCtuVCTsw9JtoUTcfIJETTqdU24Gtg1Fq+gPGwdozInW3M6+QVLz5xPByzzmc7lWQ7TOA+Yl0R
WhG26OCL90jcA5qNTS49m5jSaWPAn11cCd/aZLU1DSa8iNj91jnKIPS4Gss+/AdOK+h3iXpwBvkE
aq0Nycs2xWdUc9bWwlLrwcVj1pScO0N1qlMmbgLJ8bqhy2eZwNVIDjWZiGX25VDoxoSocg/yo7ge
4uliii554O5U3rswUov6LCrg4Nn8LNGTrKVhPUFYhc2jg/Rswg5e4TqAGT518Z7AYlDkxMKQpwIH
dGDUmVcI9lN2qp3i/xUp1o4NZAtWVj7JTwTSNrLojtlgAPFDU2I549sIr53vmU21COEN4g9F7ET+
AnRjibB0ah/slgyONiMSLs224EbBCs293rkORodWLhjBHnV6lIb8iUS8dvpPsLmcA9RPRBYClaU+
3JLrBRICn1AlQTrL/GzK+jLY83wi55GD2yax186ZgmpmI4vAyw8SsFnK2LZzkO8UWpZ7BZpsseYD
bOJPNPb+BqmeX3ML9Om0myABXdp0fgaz5LEHPUQTP3nU2/keZcwhTSM2QoF+bkciFgm8RGN9xD1/
RS/gAEd0x6MzeytyG482+7tk0sZGjthTgOw8gnTh4u3zQ240MIAwGK6yWSABYtvl+OMrTjPmPG4a
7vKR1BS3zWuQSf0WUkNAr0EM46hpfWzfW4ccW4y8WrkLWF5DP2Bx2aSckro9MAZmwqMR5GAXTVAJ
CUqxPkc5GhtblxSUZrJNZllg5AkyyZddpBX3j74ecx6Vkm+QGE5XcipxR6abwYFAglv/R0Z1fo2S
edf1U3xUFq1E3DjJtun8IzhexCF2WO6BPf5pyBisZutVmOlTwl5gryQTvzoplyM7g8fhMsdrQwoA
509ChEkiicuIBGGHbTC43NjJI36PtYsoGF3SlzNKhn+PqeFjP0kvkRFy+KFjhCjyRP9CgevkBL6T
NiMcWPuDdQucYj/n482gN96Z8wOtOIyBQi10Jc5ZcWTgimLIqdL9AJCRSdIlGx06lXZON67fnBCr
m8dZ/0SahVldcaa0uDpSlT5nC1TD46ReOykFaTU/WU4Zr1naIfcz2MzI6c7+HnpOjKZrfJgwWVId
FCfpZfdWzaxtrCHZWiUHnGGTbMQUduRE0unGafXeleEZKLq6eDjjtgXxUEgdkl/d4GoIbFAKpYcX
tPjlxIyPHh9tgq5PqnintUAj1r7ZmneMPKs38uOuvheI+95STFfDwX3jXN8XvUFc/aSiTYxBkmt0
O8IWAyfpkCUdOA/KGN4z2AzbciCOvnZvzei9kdiiKK8XXe6MVBLiGS5ujQyNdn/bVN7i6f6CmLBx
2KXsegxgjFR+If60OxyEkow1Jhhji+xC+9mRBTr6XbL6iB1bbKb9geDMC2pI9hmpl+1UlUE7dYPf
fIx+lwp6zOgUEVyH+0Qi6grCGop0QtXeA/tOqJPn2biR5/axYAG9xp8OJCcXeETZE7HTdxB2JQ9y
kRf1lnkMzLE+o7fG8RkRTpxfTVtOp3TMXnGh6EvOvL1MiZ+QNkTRKXww86o9WY7/nrK71DaEu7DI
qaxcw0AeurJFgxO10yVLeNvD5PMP2pgFkw0puT9/NC17kaalaHRdy2F3NT1gIw5OgW0/WV0MrxP7
aZ6qDzFY/3wYOagFEbVaYW4cbVvdpsCpeYgm3FEGQqqGiXHH+nOou0fb9MdLVerHLgWl28CnuOdo
Xu9ggX46tIGn///OQ0O1NvqZXPf/a7oS8XfvAEWakB7vE9vgGa3Ux4Rbb4m2SYggrudDEI3TKlve
stlHBF2qKbmEBu0DMRJImToiGkitjsj3SsY1ueKBiuIHdxlpWti4f6JFpynI4/CzbleRxbtqhdBI
19xwjxPHAZkqmyvmjNe4I13Oo9phoFRkaNz/FaJ7G/tc/A0VtOpa1E8c/aA+u9HYQhVACW0i4G2X
X8z6BnI3u/Qg5SlE1CEzKPjsyn91lvi1au4vavklBFoVp21xrhr4eL2R2acWXjz2ChZdc1SdY687
V2UCPc5L2c3o59HpsDw1ZGx7QwEQyiJVSZLVMXaGt0uY6ayLHIEcUNqAXHWmpE2WMW+ZKC4ITRpi
++rk8Zsgp7BE5Gq6f0vfKa4tuvysKRi8sa9qe+uoiGsC0mgarHjihWno/ZtV8qf0ulNa1Evqlr4P
do9SMQw3HQ6vjWc6e8hYVMIxK5jsFqEgkR4RLX6+KE1Hm5cqijdlVH3VEyIEt+g3AgVWANENKx70
xiJFexMvWWLQsGFSmtFjWLNRqQFo7j3lZq9iIDXdkYVBQck2LGmYulPZpNRbc3Tva6+iHq0+SgBU
Z2ZGwa6D9PjUSjigMHb6b0J1D2ZTxzd3ku/66hIJp5by0XzF6/Y8+9bOH5htulMDa0K9dZU5b7yq
vyOkOiSG82wFKEUql5JirqvXrnUeIytC0BPpfVMXh6rgOpR6PYLiRUVjEOK2cNOyghGO7tfznH95
ZnLmHhyRctpvETO+dSXs8RAWLUGb+Oc8gL0qsLaNlSOIYd9VTd0eMRvNAx8mx8QmsG9tgOyLP/HK
1whEbY4FeVu6hZhHb9365Ql9FMtMSxyTKGMbiY1ppy0b5SvmbQMOa03KR5o+l5bJ50/JWfQMFbSV
P0E/fcpHWmG/sj/iJCYkNwLVhDrUNtxfjWbZ5oVI0fgdChulhwyXNy00ILySOuwZzkUD2lglpLEB
/fXX3jBUd6Jz0nUyJD9DwxOwxmBUH1luwzF7mEYW6Qbe6rAPjLXMq08brO6hHUjkDpa6u59Y5LXs
tlGWGLc6bl3SmbakCAk8XUigWten4iYUhjhRZiPNW4sw/sMo0mozz1VzstgWek12qywTocvkGOt0
IWBmELZmHtqgRiSZm85lrNwTAjh5nvLmJ+JV2VDzosnijAxg5zDgQSk+z48ElbFPUdhhch65bSbC
bisRn5u+l2yFyWa8He98rQ9ui1SE3fiFBd9zP1tgIR39qDWPbUNJQPOpjbOdmh4e3M+otH/GnpO6
a1pxM4eGDflEwUEPcf2f4nlG7qc3EsJf7+jvOly2K4GRPyfs8y4GkMCs9D6p8rzvhL8Yg9o66qAg
j5wz+4L9Jdro0fWRL8nzyPuyQZT4Gink0plH1jVxoKxZeIuCEV12Fa47q/A3YhSHypkUPYq9JqCT
1XwvfPQtonucQLXsZvYx1EGVPk9Ty3PpfscYFXkXPfMVDxMWHCYkUqAwgzGxmhw7ewxx4wP6ZqMw
j2QHiQlfI6usvoENjbsCaBVa+Rq0I1cn6hzyudGLKTpZmxTSfWcE33R5Q80lNm+jwYtuYD8AhLYs
Rv25f6QwZSohwUwNTHgrLp+gCvpTYPrI3Rq4CKo1z14Z+ZueFF4VV8w1QTB39tw9u/naESq+lf1M
qVl6xVOq1GXIu2ktzH46jDOCcWtW4VHPOPtmZzQZv1NIxNGYXLnRzllul7wItK+cPQY7UMzl2neS
zZhDTxfhSFrJbIybdCZzJ4oYu2LY6Z9cIutNip9VTFO7hKKIq8zEPxeV/imY3WTrZManpE25JdSu
OJtH+ohmOjmy4YgCj+kyQyY+ic3JDBe8Dk+ssUvcuzkJXsu4W+TBcPXyerg6PkRopz8mhypwkoe2
rhFZRXu4gIzyC9GfGtXtcuUEJw2WC+e44W1UzsZhWkIGuqpI95ZPbe4z1FqlTZvdRPVpFj2sW5nW
pxEjkN9nw0XGQXjp5uwMrPDRcMVwUWb7WCNxP2a5SX0Q4kCLoz3NAFcONWhUBNln4wnelrx5qIaO
epxgwcwngUeN5nDpzPRTY4U7miTzbW3BFr5FTrUhIyPdCJStWkHd7Rwqo6BUZ5R8AyWNkx7Tf8x9
I9So9ceUR9mzcTW90Dy1WJppO9FpYAZFpNT4vw3+5YfU4jYy7AWDnH4i3f52Mju76AlQWQ1EspvN
8V5lpt6MMM33dt2x+06TqxmmWJgI5GinKacPicMNIZQNKegs4NkeTifhinOBghrXf5LSOWr/bNs4
iQyrHCg6OIbgMoE46yvCZiySIJ2eA7aN01s98USkisw9tIRIO81rueiEg1w1e4u41E3qvBkpC52s
jg++NZ6ivM/OQdd+dh0sEQ2rsWT9ciV0+uBOFjas9nW0JnPDsVyvVZ5epNZfsh62yrbQslZWy0mA
245ucMVoVaClr+5z84cqlHHuhPArclGhJpLnAI5SR1Qb2/3xAxk17XCdPNdD8WTmsEkryPoMadFT
pNgB4oirwaGzmcLHsuMmrc1RnhkWrAZc5F+jcH57V7q7ph6pEyinhpuLtnQZDp9Ro3zayj2yCQtX
gg+PPImd07IYJ06V2HOFcRWkHdDbA24f7jLAB4D87RU7jk+CUV+gBt06iH52bqJKRYHGuNbVx7Sh
ZOmh4LspDuHCLP8yGEwNRkwynbKVUM0FaUGxTuON46CvtEiX2boLzbRns71OfC7auGZNu4TqMOGg
bkCalrXoQEx2X6Ibbm3nv0a+V+1qRMhjiovFCJDgZQp4AHnLm7ECst1Y0b1GoTpgwlkl+Dhm6TxY
cv4csOiFdvwL3P1x7Mh/b9yvKEN84U/qxcWs4iv9RLQunvX4zxwF303DTpHNFimpJrqArv1jOlc/
6B+SAuNs4fNP22r8M9vlYzSXXwv2wmiYXbX5JWgGPhu29WTxdccZOmE5ukectx/elCwhaypF8wKq
T6IHAg079ECUIzSCK8edHmlnPDlceD+PQgQl2+uNbFgpyQw0W5ot7npOJdTpyHQ3eTxdHBL4CPE1
nFVi4BKwLTiQzth9eCNJV8tTY81ozzW067F58djQzKgh/+f8Eax9wvxCSBH7zXpUbGNQRdd9t6UX
g9AnDdrXctYoYrYIErkvghiMQs0YghTbbURrULAT2oSW68HujHFg9eU9jd50A0ov7zGSV/mMOgFj
5srw5a4UWbah3d+Y/rMqu4ylHsvYNnUWzID3rE46P061w+NmYgkr5CNsiZsnQbNqwVSuKmS1hfhg
hoAWDTd8MZu+ZvdV8X8gDXM2HjxShJj+lBtBjwq458thxY9vZCYjXhPTUy70Ra434ldEt8/jJ0gx
xIMB5G3mJKLg7klu8cbosWv89RBDF6gLd0JftmDEK0sCMitfQaTkd0ZJwhPLxUkvyBblxhTrbrQ2
qoioJ8YvmOsdwIzfRjDch/vxZCU1FZkyKFKTb5eIDGZfYqkKMpNRn3aOVD7Ydg60pfPShnpnGU3I
+XlKZrj4O9Mdu5dinA9z1D1SU771vDQhGlNoBZIamezOA51dSiSG7jYhUym6wqRirgrroEFzenVG
je8KLD+lKm+hOEAEgrCZs5zwgl5/0P6tofj0305oP9YQKvOcoGhpdfxcOj916rlmB3ua7QpDSJry
51YI5aDjo3hcCMzDipMPlxg0g4pZIpv2QwLP/ipAz9pgLuN/hCMdGQviFbSZBUj/wdKQjySY1BUK
wLtCqOR0mKCjUr3WBl4QT3nbyXFee42CqBui/iTwsNxZ3t1HYxqB1np60xXdk+HF+84Wuzifx+18
1aBBjUnfoxPf1U7g0SiZgW6VhYV4OEq7e271/OIwi9sg3PrxbUQ5Zv06tLguRnjbzpg96zZBC1bJ
7cxNjvjGeOE8K9nohG922IK+JXqIH6oONzmAWE74lRLGr1/R7DEp+O5Ffo6w/MVFfU/q4ajq+cdX
095GMQppLP0VVX4LsfLs2wZ7uTDwQbIvq3vvTI5Ud1Vu+OAxUz6Q+HHzalLPC/TbUQydpA8URSgz
o7P5yUKX2l8P9m6Y++CakmraWkt+iFxiFBjMAeBzu4seDiolSwnazmu2xOJOBWvCOOU/TqLFMerC
LOC8oVBB/QlZQQQPCTl4NV3GvgcdD3q++Mi9Mb1YTHoxPvinGezhAXQKKYOiOXlZTuQr2X1MCfyr
Yrcb0LfRNXniTDTIqlWV9TxlQhwZI34vmORp9vNtqAnVAhjS6W68DmH2YpYBvjypEQuUdnVxMjJH
tVMTQaGzv0lY0HqycoNe8KdKXTZhjtwnTW3x3ixbOhR1A7G9UU2HbgoA4DWKNqtEGNTafEtRP5JA
vIxFez994kfdiSUUr8KzCN57fGBOXL44wAMkqY4PyfAkPDc4qTbnmSSmlNViJs9+R2agZ8MnJWh4
605R/mYG1o9o/HMOZP1VotCzPX/iLUU8UqcS/1ZsBy8Up1svfpBFmH8JKCsbL5L5sdI5McJpttzN
4pQ12XzQY3ivbBGfkjAyLzMA/7nlu4A8I/expM2b8LNeEPkOLOIffNs9h5P5wZRhOISdk2MXKvn0
fHqSYZo5WlHELThKavreweUbzMwc0FswHppM/Wsn4tgTO7oJBIcnOqaL2fbbPMce2FuQBo3+GCxL
TMghGYSOTtoub6lVbxXk+FE04DEij4gAm7Q6v6FyEFlO9HcyyNvkNAcN3exrdoiiAPzT9GrGd6cm
4ursAxC0HyQS+q1SBG017g8zyengZ9l7yFqIRD8C+5LWfNQc1mfbh7/tdN9FozQxcK25C2f5TDeP
KMnKM3KYxT/l0J10Vsl6a/BtpPticTzj+W7QKpxbc0kB1hvscd7LpExr77jV3qwjh8tkiK9+rt6M
QUYERN30IrExK/eB/o9bLiHXhcDm5MZlcwBVTYBIJaDNLfUxmJ4ROWGO0EwYLsgGBvYitc9z38Tn
PqvPfT04d8HTvlWFUluvUxjF4+wyLHld//9S0AOwGzcI21NOukU/9dMgzn93k0xuMtbf2GslpE7c
9h0SmO2Qk/cDIjpBNnvu6p6Eh/YlJQjkHi+/MG238prUI57RAyauaNsHAfdEqvIXv2P5C6Qo3jQ2
ZWOVtijEg6K7pi223dLtdnps/lpEPZ2a+CYNggYRFf2Lio7MsZ5BDb4c+z/2zmPJbiTbsr/S9uZg
Aw7lGNSgr5ah9QQWitDSob++F5hZXWRkNdNq0pN+OaBRZETg3gu4Hz9n77WxVK1SmrNtXa9qxnV3
uTVPjQbzUNfJhAFkGjZwXZqLpAleK255SciraZlIsYE5tAURiob071Ucr1OFY0CZyCDoXiJqI+Ak
98xtr7RH8EeEGDzrHiENVTM9I2t7x2eZ9zR3zEb3Np0N+zigvszADyd92GxUCMd60eQdvue2Tte6
4HHQpxUCL+MTkcw8Eziywc/KX3P8zDrTPZpR4PPeODVRyHWBd9/srrw4VnsdU5wV6vUpDeW1ZiqO
VS3R5gntBnrP6kqgHdtmsXfja7V3GgPxOD/QtK6Hh1Y5yCal2vZeEZxtN6u2fUd1nFYod/xnRwbX
k4ctM2Uqt/aMEtaDkUZniwUvwxfdhpo8CU9H06enKO0htIQyo6MB6MITZHkkOTt7jskHskG2HALc
4k6szsOEL08Z8bueMxdU8E55bI9opuTRMxHj9np5ZRTIcsMMDqyD7chEjklPG1JOmxNrW2qAZJlO
njTUmLTA03dbJLceB4C8hvfXWMnKNnAwUkbfDz6ZiJpfvXelTPYGHyOcR7UGWaIvcmJhF1EjD4qp
PTV2C4PcbOxlpEx7L5ODqe2goYfRDTXVuOIVoeryXdIoNOfUclLGafQqwu+qmm6Nur4K6dGWxvzi
c34JlbdBBGlhZ8m94sVRyLUloo77lU7ToM0C4jDMsd0XKKbdNVWaf2XFCN6Amm6rjCZaFGFy0JED
NKMQ29z5CELUTeH0WGBiWRMOTbyxoR8DC9W2crEBhPRPytY+YWzwr9g3s4qgcwSIsP3D9BSJnAbO
nYKsRisxvnAne+e6nBxCx1xRtV1VwYyyGmcYxWtRM5NoZqV8hPY4mCqk3SSeIN2oriTZnxgC1j1u
RXa/vFz7IfkReXlnlfyLbsRyZ9lPDJcpOXJiYmTyPQ7RlyH+WMUVUTZFTwE28CK6uPNYy8lEs8Vq
dKg4K9xprMnMBYKIPuKlmzuIbkI4VCIBvsf32oJ4Ry3Gwl8aN+PERKEaJAc83X670detzqUkJH8g
3QPapkdzUaUkw1CSTLGeJFtVBbu6ZJ7j94BP6hGRsz0AiEi9106C4BmM4ElN+I76mpu2qtynzMDd
6A/6EsbLexGZaD6nY5qCoujcFiASir9YGxXTYkyqxpDfIkFae1X7AW+M0buEKwGKwlFpz2QbH+ZY
+9+LwL2qjfSOmQvqpuyl6k2C5F2IEK1BuW1x+EpDd9cBblhOzJcoWVYpPSxAftF3oRjyuw5MFWzD
OYbCRqq3uKTmgrcFf9fDauc09Aqt68bnPOvnc+i5zsQ5YhcvXU4uJetR3cyZ7hNKdZktaAnQIR2d
D5UNt3YxcvjkUD3W1QLqkIbYtnjsDZa40U2KRUAkCEViO/DPDIJJrdLcjR4iBx4EqxcOp2U3jggs
0odJjPVmqDNCJxm12RnnjBwK1EKJDtJfxUmmEdllI7AQuGhDfSY0OP/4haCKC8sLT0WAqC7oICcS
5rTJou6hA35rlLzzTNzTMYz3Hn0uR70E8TRsBbQCVM3lVTfNXzJCQ7apuvFVUrU2jcBe0+qICKyN
xWEmKBpcwiAhDdrGXat9hm18IlBrhhb3IvvOM3PCnA/QLIfoQv1x/j2H8wfxsvgBZP8n39fTLdoR
tJuFhRNs5v/+BMcO8T+VZVjJbeebw9r3FEA3QHukcb7zlC9Hj8kMYiVUezMAS+nRqW/UVW46T9At
Pmal8tIZkED3tXVwqb+RsW9FeWe64jxlaXnAGnxGBxEtp+KtCPtntsqbhLhx2u/Ftd40a2goFIlI
GdhZvFK+dcYRNqf6G4yxYf6V4coLlY7QoWILYcgvoN+JNVNG3iC3VNozwwzcYRngQxxtxDrIARDq
PXUkKmylIDDW7EriPBUGeq2wYQZ03Nu1fQ5atWNSxMRzBiF7rGAmfTAOdPl1kTMeMX0m5zDZaDGK
lTOVb+gq0rIAvELXKpaHJsBhW9PPJ4k3ZwkqjmbhHNKGh6aubtMSyccw00iUk1x3ZvoMQudJS/vL
XtPm24j2CZNAvBD+w8S3XDCoPUYR1pCxR7CXhNXO88kmbI2+3qKXtqtLqo2DVWyFDlyxNe2bbkr4
4aF50Mw5QbOcVxgWDBSwRxSI+Dm1mLlHw9+OJpHY0Qmmro4oJiCAjFgCCrKHHw9OaQNiBFt0MEf5
iHEB3tAmqIkptSDfgrRZ1Zqzz1xnWLgx+gWVNrdpY+4Rero0PvGtgNJyzPBROc3FFCffAed8z6v4
vdRxEMY8vmamNLyk414PGFRU2hYWGXwKhztRxOll6o0b5cQvTTmPYfFQVfPMs++GHQNNb8E0nf6H
INbBAAiQ3lneCnYcXpoOYFelYVIYuus+0h/h46GgpBXCuqa/D6oq1zJzqG6EdQh1fqLJK46NPwIP
yC74V97B/yAXj3DgvFH/+K8fMOsvT51n6R68fvpMJtPEX5+6LFcWN6QFe1cS9DpRV5Q0OeGE6HRJ
ULlj9nMgZWQfhar9LSZVbGFs6RJdNo7I6iyH9mNyibSsXbrIswfUd7UXjkD4mtPvyqgJNemcR7zX
IFAcjBtetHNqtBsiLsQqBAmUYXxlisx3KPDIajPyYEj5J7v6nhPtt260lDhvgBw60e8L/NqzSap4
cOKAH87mMNj+kzu0d/5sRSG9vFgyImKbgLIJqoWXUauDPsPVSPRChk5CK2/s3rOBa1v0WwWvVGYw
h0bHAJhCYfr7dc3+N4+7ZxukIUh+BTM8o7d/WtcI+vNBKdYeISlPYRc9GuUh1Zrj6DBsi0NaP4bh
dIhc0j1sQ9C6VrsiTJhhvzHqFI/Wc684BLsdYRtVsmq6DvReGLx7Nk2dVmPCWcQwHMrygZkebbRh
50bdexDxhKavtoIhagRns7Z20OoOpWoe84w71zPcRyn6Xe/wxmAMxiIGFsDWfdQt6enH3knRj2HE
TVd0UfZc7XtaInar4pcopzqSUZ2zF33+/s2aQye+0phB5TiShRFcKHbxX9+sQISaYziZtx1E8TKa
8buBrBBQ7cPLQG7S0mBoDBs8fRl7/7u0BsbYIIGBza59EgFWut09/v6C3H/DafY8S+jzYm3onvHl
gsqYh4Oej7d1EYIxvIleZXqbJhCjSC6t+v6Q69rz1AHwnEK5z/1DW9a3xElQZglEfOjnOd3zeIym
+Q7kVMQhXYASv0wr1gmxQSsmXC9RVh6sGcppCaimvrSfTOgduga1H3T/R/IZRz3lWNo9ZrI4EFeD
z479btUqz+CWhwk1Znei8EHlVJj6ZwNdSjpaVvQEUAl4w4J0iPPQ3PSBW19Pyj/3GQBPR2NA3pv1
UvvIJeYsiLOPUzUEZ3SCujELv4OU0ibzViYJnFmenuaFzqy43zoreg4Gzn6uQcJBOLIp8clAn3vp
S/s2LKen338O1lc6vqsz27LRHYKphRdpfglbQJc5QYBnnSq4yhVZaWRTgLcdaI81bnIqkxurSq+j
KCKlFGqLnr/FPhV9SgiD1cfVcpjxygw9yNgZQVhpnAJiCLARAaDMtJhogodGuWD2Epm7tFeqscY5
yWBNzlFGCXffOZTTRF68ZynuT60qrgdaBKs5Fw/9G5mqUXCp5ocTZhNvRCn/WEf+O5rmbiw///Ff
rx8ZCIpIUe28Nz9HzAg+8h/3yk8xOev/d8k4eDt0V3jEX/zPn+N3/ozVmfN9/vFfd3VUtvXrz1f9
ry/7MxtHfJs3WMPQJacAy5wjcP7IxvGMb4bN6sKix7+7xhy98M9wHOubbTsOqyBfIh32jn+F44hv
0BMoI2005pyIdfmfhONI70v+g9Qh0Fsm3xDRm+14+ryJ/bRJMcY1at0y2h0dzFtR9U8dnY84hoyk
o06uS/1u1EG65s65ccuAJsW4IkeNE3OMoJZwrGNVhgdoMJDmqC7lUzwybeiUde4NDofB7DIpra5d
ETaJD0o/4oElFbMlfMAPwTkZHwGrX15dJ6F51wzQGYzYoDvbvwY3nhidtXS6+ljACPDqz2TABF0P
CGi9Yq2paa/70WVK1IFr2zNHgclZRBKtnm0ixhVrBbElajnxD6goZP6M42qvCJhfYwG+jt17Pcuy
pY7saRxpFatiY2r5DZkXGNaH8rYbEZQFerkpxIsemG/1AHIn0T4YuVyYaU2zNrQ52Truo8dxBOAL
nPKQwWBrf9iQkHdJtrORQ1Lmmz3ofDytDp7nYxF0L5ECiDYVJzgsWD6LHvbooq3QgmHZuwqMFyhR
bPUpAiNBAPsiBq7U+MZFkzbOAR0KLhVJIE6LqRJHM/u3gOtISzdyhmgXUSoYur9tqTPhS9OjsBIk
GGln3cQ61rocGOKeDkR5TVAmDq92J8t+k3Vz378zip2Lkdvrj75TgE7Fsj6QxYssR/Ghdk1B2Z9c
xcMAyEEHF51n46pCLspMkH5zVVPO047f90UE3swNrj0PspYDc2/p0J1aB4IlFuXbGqwHdkoGyJ7j
mHvdAUrFmDtHHbryAGlvo3CU9EQQqPjKWntOfy5DRHL2fSjjOZw1Ms4NOJcVuOCccrMJObbBFO0p
feIgIBbVjyxwido+cjTQTA5I+gZBZDvnTbIOpcuodD/zKd2XI26iRsB2d2PMeSNTJWpeNOFBjrRT
UfgwgB/fuhKtXzw2SNnlVcTZyu+zY+2gXY9VeqmarN5wjiEIu6OlD89yGTtJu8C8U23z2ecU1OIm
bZ5qAg04VVD/i6J99Nr4ItPWwsN5UMqopb3FoSBNwnRpVQ+i0V5IFbU2mUEoODIhxOkBk/ckIysQ
KUEjwhoHZ7qdBveABV7jg8hRUiDhW/qpc3D7fVHghYyNpt9id2aKN41YcN1NmeQRpCHtXc5HL3ic
wFXCkVBBTnUGOqClsJE+tQ6yAfqLc/Q0Ijrg9uYCIT3tdDu6B/a36m15RKX9gYaRojDniKYjEO1s
0S89ndZS45n0x7rw0W2yW4QLjI40/iJBBRTl8srx2mNGo5bod04C8PGXE5r7aUQTDajmux3jyonp
X47IqtzCezEInqVeFcsqo/vKWNiyNCqvjvn7LMDppNuecr9G9g17gAv337pMPxQuJ4+4xg+MZ0mA
D4zAvdEixFi1i9z0LnIcDmY0QKO02bupeHI1Kiars/ZjbYA892u1imuWO6+kzemkztaYPu0qfC1d
o95UFUBr9DPLvgklWEPve2FJUByeuQaMBdbDgh6T4oHZZn75CSfX3vbpdFf1+GCx5G7TGFtKrY8X
jkuoQzYhOS7qiRlU3hxaVBKHITY54Z7xTw+46VvM4y5cppZwgjQOHxg+dwW9/kefuPiVyllIo1pd
dxSBmu4eVTUeTQ7yfDVwMVbvRZ/xUcVPrONv+BaJz/G1YVOK/lNrbm1H3hA2ejcNMa0VjVtNHkfT
A08Nir8L8ZMw1ApWfuEzOsDHsU/9t4Cknm0dABD0B2lskzqI96kTbkEeTQfw+nILetq8dHpGOfgT
vPsxpEcwcs58d9pm44vGOSVa56/py97Uk10v/VA1mwAj0rJ14nxJlBbkOG1YJUKD+YhShI+GDSgB
H+pBVLDy6LrRxmCp59BekhkfKS11W1hBv69Tc2Mq3FFpDtlAtjLaVLGNM1Rypwb6NsVJs40mxbgo
DNno5yDy6KKC9XM2aWfuvLo/ByV+KZoFQCQaa3ZBtHRpAZoOxjPbdrQpvQTVVdMTHlmKEXKueoCt
eB/EYbQVP+QwOXCcsXGuQRn3ByxvzF3Hh8Zy7tMa/gEax4bp9N3ALXEhTOcuCQFWFVp/tIlSWfpa
8FyItOFMK9NTPRpr5s5PUx3QqvVbf9l2bQFjh9xPMYPfVHCoAnOHF6+6dohzXqPI0pZt2VunKEx2
paRbXlY1ctauOLR+/SmzgOiPzLnoByQwBUPeJW+QV83GMzwarKUUvAnqXczjrgecOWMuEFH2VmgW
Q/e5Uc7Bmfzx0KQz1rDal0xau7mTJOFoEmyaW5vIKF70aLru4XksTHtm84TtMgx8PNfk67IVFM49
Cl4FTNbGAjnp+4tSR8Hih3m4nQDm68B+L7sUn2Y0ziPJ4K3PjI9WQxeluSaoLU8/zAuiTnAF/hx3
mRgm1ntYWoUvtVukscuhH4zblvAPQ5D8McEC9elz30a6RUR3EIJgBHiE1RkwjFGzdZRkCJM0K7Yt
dJ9zrawrKD5q5RUd4CLDuoXU47LBozhCj3q0I1gpqe4COwjht4QQyt2M/8lIkLcBTNi7UXOFpFgt
XU0ahJv0Ox2lDJy7ECe4jX9PxOYist9MGiE3Vpjd+lIUF21OxFQ2lcGaaeDVwJtySIeTFQHiTiIi
LugHh/OxMluLMvwgewL/khFC7w2GtaMP5xDxkF9O9qJUw5UnE23boNNFBzFZRxNmLylVclN49NGd
qr/RQlpMrkU0bglha2sYPSEv7fc2ix873WIyJOmvOBKlIAEG/YWnLjRNqGMSTzbOEproekJB6OIu
0pF/I9HnsOVHRbhtGknahcGyKjlHaS6YjZIapSWxubWnSypWGg3CSFb0wT+RlED17ejl+l6+D8lE
SqSAfKaZR+kyvIgz1shR5E9UafVFFcRsq6iZsiHxV9KkvGFI3a+rIryFyVsiQIcNZozSWw20yLsY
3rFiSgGJkF5koBxuEb09ad5z5ediM2KPW9lIdJl4ZN5iMMY77oFNl+eQ0Pv8So1BvXfK/DPv/bc2
MsQ6g9W+FCStB+GmUuYjBls5GwSWE4L3agp40U1F9Wz522bKg60Wt5fAgDhkT9W1kLmxCioHLtjg
vCbAxCK8gnKidjOyBsO77wEhaFalbd+0xKzuEt/zl6nNPUv5eZ6i5gYcQUA3dj2ZWK60eIShwaCT
A+xrbGFVUHF3j74+wqeBwR9d/30uopMcaYkamN33lkLa0JbTwwBFQ7UNxjCKAU+nVu1zJFR1tRqn
4tbsmeqmz51LxZGr+NGLzXGXuIiau4ApvtV1YCpS6GdzHklnQ1vWKnvlk9i45ZkWZDE56PoVcSeg
PkqpPWtZ5S78DIFTHuvayqRRPUX25wQ8YWEambXyJ/sDBtC7HbXN0q0TuJ49MFiUuXeDGRzwnjwm
xJ3MJjUMOvVtsKrgL5MvhPm0yP0HIoBSloHorrDzg0htc2221muN024eCsUIxhz2K49kimla9jJn
M5PsmgG7nFD2oz3YGwG/42jGscYoCYtZpDzrGPKIDQDmljIFL2sW1Zp58HSKOweXjlxaRMucGu9U
zRnzVan8UzHkB00rrZV0vJL80StyPRoL9boo5XdboaLuEYPTKPy0ZbPX/PJWCnnZIUkhq06hDKkc
aHnEAWHvdSfoBhbjEJdkNDeaOFF5n4MLIKrj2QZvG9/Es3BDTkvdo0qsiL/s7RZIE6AkB6GXJ511
JbC4tRoeMBxSYOzymwIHK91IT1+Vfh2vPLtP9/zQZ7x2C7MCXR2JZl955YePRVDvoU0EvY28LHnz
3aJYmdW0DKV8lAF+FvTAZ3RLDDcRlsmuoXgZ8ScO/iELh4+Yw9BEgJkPPVK1ONVKhpNe4FwiyNaF
d9+WB9vTdnUEkcjsAshrWdSyB0n6Xvpzgj5t4XYKzRj47a2ttbdGGWFRCOjLx9a1ZhsPEI/CNe/7
JwlVBgI8lAUlRgA/uIJScCi8cFyrBqqGqwGkMMX1INWFMYy4cdgOlmEqAcGk8Vm2ilV0Ar9lV3m7
bGe2c2RXN3ZSNBeBiZQb9oWK3QvPyO9jAmqKIKPSQYBbWxea61UMv/PnWOiohOPqsu3jnT6SsgHS
LmkzbEjFeszFrgegZtSeDUcdRQ85HMuulR8/d0Su/ujnf8kx/vLH/y9jjQ3Xm4NJ/++dm9MrU+DX
j/7zs/yle/PH1/3RunHNb3R+HdsWBsRSYVr0Tv5o3bjGN9ekceLQGvZcgUb7/7RuDPHNYppJWimN
HexEkn6lKto58lh+m/tAxJjaxtzuoRP0z8bSLx/kv5/fiL9MFyx7bpgLLsKxDU+fw0x/atxErW0M
ceUH6xbxwyZyI3W0W4ISrYmshqI1WU40Dd+oipe2LwtIXEB3SoSinKCsfBO6jFankmCmcJauKRQk
+8TyjoaoZ4Uwf+/1nnc2yB1Z/fRG//lKfp48WXPH9pfJEwdul4BVQ1qWRQdrbkn9dOVwMkLd1rGi
gJyEGJVeF/2r8lv9opfuowbpYImGXa5zPZTr2M7AOkKVWKaj37MUko81NVBhDSs8ui7zzkySTT9k
zBnHstjXNbUdh9WtU4bIEoIxuCW3ZSbybYIKv5FGItPzbEtY5ISGdvY9xr4cM6N91jTUnkYJeT4q
8KA4GLtPNiLyqR8ZfEC1dSjjm7DMDiLQgtPv3xPxl+hZywE2T8aCbpJRLb5Gzw5aTBqWC1g2LdFQ
p4YRAs0LLidO7yuUKziNtUM+4oUdSbu+1GILcVW2bDzMgk7OaT3UvdvA8p8tVnJy1gt902DBvehh
47dw1A8dBczG7kB+EDa7UsSX+IN6qmXOxC9KH6xoBl4jA/79yzL+epM6FHAQUPS5yenac5jwTx91
53otNPk+XOvmXdnLaB+OtPh6rH37yW7SowJ91OkcVo0pLU8MbwkPGlt5+JvL+Mssx3INwxRgz3RC
k6X+RWFgSyfpG90Gb2EH72ZR8NB42QiOWNyRvzIEdvSQDL29D0XF4du/60IyfwhmPxez3/n3F2N+
vRjXcYjbtR2dyaDjuvJLx9X1bWeKgRDx4LVnUefmfV8QNCPlqnfQwg5e74IInfYoU0bogrAbu49p
UP7l0FLy2JScm1GG45KxEWEkRV9tbc6qOLVAeshSfwjDukc47T4T66Rt6rL69C0ZouJKodg0k7pM
GS9ajslQJDbv7RHUEZFwqzEGR/Ofv1QP8gv5zbbgv68z5pGDYoTniJdKawDmZthctoykqt6HDFRa
2C7cN/xoxpZIzjcrvPR786LMEbXFMRalUvdOeeAVGzef4exGEhziulGryusy+LEOhjVrxCDRwh/h
MBTTJu4Re40y3pdxioukcN+gbuqHCnpl6WbI8uAgDyQ5MKrWi9vfv1jxl0GVwySQp5fQcsO1CJ/8
cq/Xw9AxeaNoR7l2MoBtLyerWYKEcm8s4spZkNUm8Z27zr/Ghvgi/Dja6lpmLo1mivYcSIkTS7OP
zCWrBKqJWNJHzhYYJ15EDcTm95drsB3+sgrDLTVcm9a/5xn8an25DbNoqmQdpMGaITPwfic1Ts0V
CXX6gkMT3AVweFsHBeLFELj+yTTJsYIOf8KwnpNYS9iI2cf2qqd+n7Km2YGWarFhbP7mKr8uIPNV
zlMT02b/ncclv76pbTV0IY0RbeUY1Y8opzc0e/BF4KtcosHbKtM96DUJtGmZH1rSS9jscEn8/ir+
zSPrSnK/he7OgxrhfLkKzdJ9F9mBiyG1mdtiGtDIspxWgylHlK+NDVPa7U8iq9tVQi5In4/+YSqx
QY9i1B9Kf6HbADgJeGmfhBs/pigLBU0YoanXxqY9PvQ0L+rOdl6Q6+/xZPRbJIRIZPx0hQBUPVpE
Si8K/z5FIv6cdhjnBqITUctp6d9sz8a8/f68PfOWS4cwlR9lim47X7bnBrR5ktYOltG4/06Tvtmm
bTNHYeDKoXlNDFXsGoeuuTWqQr/Jp17tmjEw1mWG8h3v91KMaFl+/wmIv1yUi3nItSzHE6YQJlOv
XzaS3ogKz8U5w9vb4e/k0Me6WWvZeTKgX8Q9ChBOwv7aCi3rJiy1Wwig61A7IRP2jzokzAQu2EJL
lTrUbmcSdKv2E6GWVHjDiZW2ZNRCd0s0XXszkbz4+8s35mf/l/dUMlxjJ5zXBzQOX29j2KymciwL
eXeH+M/ydO1I2wppW5/Nhzz/IDINwUulm8dQyGEXNgpNJE49kWvT+vcX85fK0WXtcHRHhwRHuWF5
8wb106ZcWz7aRgE+Mff0hlCJjzHI+xMW853t+f3RS9ryMouFs7NxI0LIs4KdU+QEBln0inBnaA9G
URi7SA9XKVJFmmC5ce5pZVscuXcBWRtrFso/3sL/noL/3RTcsH47gv5fSr1mPx9hxI8v+HP47HzT
qXs8ycfsOJxtWLj+OMFI7xsVuC3mAZuO3Mbkgfrn8Nn95lGqefQDpMsjNy8Qf55ghPXNEJ7Nv7B1
UEJQ7/0HR5gvwk/JbW5yG1L2chTgR+pfJDYwYAOLHCG1b8zv4oD8cnGubG3r9gjs3GGvGMAiThcg
cGwn2Q/w+oeDdms8tQ/eU3FTXzE4YezpVO8E/21DZGzFg/nUP4wP1Q1Ti4V9UtdEyNHjI9CuIo78
+DcP0nx9/3qq/7x+tEFMzdmhrK87fuCZAPxl1uwDVhLt1nzy8oJ0ju8d3uUROxERxlfYnD1nkz2g
W6N9ph7iK53cLPweq4yDmjx0IxPgxZBoG9lTENHHUqv//DJR+dl83Cw+lml/WdBFpoyyqKJ8b0s/
24V7BjDnYDIuDS1OdgW7zmGVh/emb5lHy/OG9dG1Ayi90ePZBuIGezq5Lrz4wYJXvsQ+1QMKlNZa
57xFkyngVOY0drsaVRzCiINr/fvLnxUXX99lKmVzPkybiETdL0t/QGBpbIMx24uACZHqsPHFp4Sx
I86UeSgzLiXxP2cty+XZD8CoKBK+f/zpx98LkzEw4TunKHC+t1hNXkcNrh3nSqjcGpmzmWbfcFhU
F2EWHCMrqbZ6jiaoTxv3aHfCPf74HcYn92jp2q4to56DQmmffDXZpx+/a7OEVu6AE3cquqMPvow5
j5NupGEv+65gYOTnj8oT4Dfh5WbR5YpB3Qvu5mXRB/qt3o3Yo5cD+KyDi1cwVbKmZaQRYV7G92qH
50Yc7H2Xveo1lkf9wjqXJfEbk5PnF7W7h2miy5BkdswZtP5wJoigmgdcpCUgeN5AtctH1GBBDBMZ
XxA62CReZzWGdZLIh63Wa4x/msG/aB3RYktJXJId6A/osLR8PchWjYns4NqsPFwlmFOmu27wtR3I
CUZmnpUxOd/+/lP/ciDm2eIwjM7Fc3SD+xaxy6+bVKBZQVMXnBiRIKM+Yba+VTKuAIMZ3/HZ4i5Z
FV73Mo5JddFrp9GfPmlqii7adW4TbaxrkZJTZZeCfUvvbo3cwsDf4tGJywRTSl+PNOrD9jKIX4JJ
5hdG3AL/EuEMjU/+ZvsXf7mFOX1yBrJZVFlZKbZ/fTFOFeK4CNpwL84utYgTkkfAUU6b+mVqwOMk
IW5VxaLaOy3RAyUrObHJpI7FZlicQjO9ilqgh4+dIJFpuKivu/v4ZXxzn7U7cfM377vj/dqKmFc1
Sl1aVMiMaEmYP5SaP5UHRejCj8AfvTNkWF0lNwPatwP7S7DhsYjODpieaVjRFWOa2E7dbqx6wBaZ
gfUlkfctnwRmNP05SGtoopMmjkNpegSd6tG+KS+bSWQXpEMicOUOjno7fRh6M1w1zb7JOc4hQDY3
bVAPhyCMjwOV9D6dbMjXdZ8eQ+63k+0PFwxIKANL4p9j3KxbdAjkqvYh8GMyWQm7SPslaojqzqiG
/VQ0xgbAHvFwMMofs8naK6hp0SRmbpuRnsrZ0/fjd9iHu7UQKb7NPmnZkcRGMyds452bvg/9deP0
xBgB1cGiu1RNLmb7FJgaBTxicJH/2JTrpgNuhzYV6/l4BVp+YVs1qXio+ZcQ64tSJ2GrrB6KQmH5
MzCF2tGmxYu1SK9G0jzaOEDTkxIIXJbdG2pm5ErBMckvUgA+6zYCQ2nY9R2ayQ0gEeQqTniK+mZR
2t2b3tbuxqrcZ1e4e2UBomdBLNelTNtVQ3d8qSXmUibeO8EK/ragjT2Qz0u7j8Ajuvg3dNVmi/LR
beKrAfb+SmMy6JgTsh3tqoJG31cOt2xen5OSKS82711oow8qihH0kaKoZdVaJHr3agBvHAOeJDx6
l0BNQLwEYp3n1yNc3Go2ZWMXAMIYa+c4FY+ZG8wZIDpKmKkrNgXCkB6uVCvj4JgxY/PacIPRHh9Q
lpJAt9UMtkmon+vCNj8azFVY57d9rE5M2AoeYw2xj6Flm5HP9yJv+v1QNBWcbP8dvcGTV7lXPrQG
zwJigtWEmfSUWSfyqO2FpG9GVIVnrbKGxPmqbpa9Uk8T+NVYCz8JqgBCSS1AKkR3YckBcJGEu2B0
aHfEgIfRyDHuTBKOOmFpYm37WzbR5yqirepNiqULvggnj2uOsR+kZ24yiFLNSCa7DQqS0LEoVawQ
HSGaoQlRc5a0RqD51D7qNoJ4Am74jzwvrbXre8F6KK27AbOOY9bHnAm8Z2koedNLV1gbwqjWirku
gqHgkoiarZ7sA2fcdMZVClZ/0YQYb7UWN/swnsqBvKyU72DqhMEiCl5z4jWWUWUxOvIT2CkakMKC
4VJW7hPE5lqnXrwguBgECZfkMi5yW4NGFkKo64BzyQxVkk7rNqkQETsfPlGSNE7qRXafF+6n67TP
qMAYKApUhRZzVhRgNEEsH2RCUO8SRa5aMkmSHkviJ0dEeZ637yDCrAoJREFlFiqfRp+59pCEXKxd
+NOIqaiQrPSjrmjXmnd+CLBJhaW1jM0eua9MtWNCW2nlDEm98Vue1KDg/xU+CZuEDIBVEeatmjvB
/IAObU5lbDFRHSeVETuOhWGhZdYAdjGRyw50KlSx+t7IVb4ttObdw1u2iyITfHoBi0LhMEGkPY27
LMqOujGirzK1bBujjqr0OljMyNW9TvKcKvPsIgkRB1BTAiVAqkwEEZgxqBHxuEPdjpMmDw+wBTaF
q9/BDXukt3qLyWJa5r0BuwVwUTXS+bAG6xr+UbNKMFAS/51/aERX5vOmBmknXHCjTgf6krcylFfY
CchlYcXadOl1b/9v9s5rOXIkvcKvohfABpDwlyqD8t6RvEGw2U147/H0+tCz0u6MIrTSvSImatnc
Hk6xqpDI/M8534FC0rbRu3A/ACMfFQn4eRXdap9YC5ORblZKyNQBMMySyIJOULhIwx8dZJm4tizS
B/7Am5SvyLb1c13dC1/pjqFqP4RWgrjokxHjjM+pNx1pfKl2fQ3Zz4RYN2t7yNONWpFBKXQmOB2q
bGowPzMbygaoFSz85gdlDBB9VTwPeSShCuNwsPpja6TFIWDlMvZFZxfLUX6V5eSwk4N+nhfWeqyA
aOC/hJkjSTsgJ+BubOwTaVGDq7YW9th7e0u0lK7SstEaQXmJ615d6LQGXe0Cj0AyESiGhJ+AdyCc
dagHK1cqlBspnW7eurCJXVcUx1CrVAa5wyoVZrEapk8L4cDhrOGiSajnPiVsTGRRVwczMnXIEjgb
ar0L9104gt0nfTajlCtzUC3grplALz3ZqhZEcrWdRqOMRCfhilIjaVvUU24jKq2VP5YHO8WrZYZJ
s3Zr9HL6W8Ql6ScnR2C5rPvsY23cjYQY0df71sWjE1XqIYv0fNHCyqmgRr8UhtGZOwwXHCv5vHZx
Jwk7SdZt0VDnK1JXwhHWkVLuFGPbyop2NyjeVMNuIUmhuPomgWIEmH7hheGGOV64KYDtR3r2HoVp
ucKYM5WHRGw28Q811XT3JkikWbjyWE/6fPgGALOkQSK7xB4I5lxW8kPpw1kzoNhhxmHdTSCcnDLJ
Esusc/dAveOtWTTysktU7dOeQSKFuuFFW11KcAskRFsnqNwkMgzXqZDbqsytHzAolnwemgDSQIre
+7uJb6yt5tZk4sqYufpQ0QsWYdjHuyJR6B0fKXGshVYfC+4fsyYilsNymeEKxCRo5O0JQFo5hPrJ
zlt4h3kqtrKe9wu3dI1rKfJ8QV8OE7NmpaQSATuQuD+6SHGqAGXLFxGJfjfASBUS0F7WmlkcbFFH
u1Ako5PUjXYrZbmdSaMu/fRHSqe4y3aFrK01mp8PeYnuP6Nwls19ATWHQ1hEuYHSH4KMqyQaCC7M
Wm5JMKbq9yKRQMpy676U7PsX0NRZUtuUUuMxgBRiKjdm4wC98V4cDewbAKjpUkjzU6T53g8zb/Hy
kZjacAVvmtyL9yYVJQ4ClHyrat5N2WqGUx2bL6vsipMxPUhZZC8AaGaLHKQpsI7JMxRVxGrV2ttR
BvSfD4ArV7AkTrmri5OXnVUxRmuV3erc8D3rMhCYn4XVIHOEox+mg2oxWJFCmD5Tb4XdbEpmXmub
CpeVa9N0Yvl9+TTbEHIweIFrMxbKQhPvuN6aY2DKGB3CyIb4YehHzdQpZcFfwp7SPAAAgtms681z
HGsNlSLpYc7mj77uy7NVJH9/WFRZPeyw7Yq9aCux520ntyx5FNtnYXusp4dE989uSf5cByuxK/1E
3YdlN/M7fJGGWX3ajbVWZSw03RBKG9HZIJ1aZnOZXhbM3ymgMUpNPcPj2eKd9XlJkqdfq2LZcJc7
NqjU0DI7ZRfWiULUW6kdOx3qXWDQM5/5jGXbkOZwvaxvQUYeDIsObBRNmhshMBFXV5+WPPqX3w+5
bn0WY2bdIl6HuIEzhL1HmpeWV5wxtHGygo25MWlGOzTYdgnGq8UpAjw0grB84nv+jPqBlq0prTdq
MsAODnB4MAb/GOfcPUTdL9j0P+zB2+YBVHMO29Gyx+vGBMH8ASgh3BKWz9hsmgc7JuiNB/cu5Z5Y
2C2O+NxmeTXNN8Wg/VH1KUGxyQYvh9585WoBzUuVWoZHabHuW9ruet9utp7AoRkhP3H3UyDMZ4m3
9doIQ1wQh/NEpNZeibV43hXUOwCLU49j1F4TIfybxne0NhVntW5PvPv6FZ/JQZO0U4MB9mRk7eDo
uGt2Ct1RM7dEu/TzbheGwACqdt3E9rnggJJ4AI61FMp11lWUWEnVFqH1jAuIfXG2rvBVhwtQ1sS/
3BYnvslS4rXDqW3LeO97sbpMYPQ5gKBZAMhsfkHAxKMp0TgrjHIbdO24E4Pdz6wM/gHUw+by+2Zd
GNix+9BT1jF0whUTkPbW5gaCkjKyEqQwmCO5UPdVpoo/HpIyYBqdDAVU+IT7NH+73CjVZ+tl6EFV
QaUu1D1+pWZIO8dOpF9xOnormZXN0aKPzBbrqXrXcKdTDD3pSLlc40OVSZusMC9dsxIGHeNdDIMG
x2/I/GKKNv8cO6C7HTCr3n3PSKRSZUB2oa+zFeYDmMa1RmIAsHjhw8obBvJqDY5EgqRBRe1HQa/K
1IkjrAuOjfxo/VbgYrGNPKA4ecJXvx/KiFm7rC1rGtq44RT+UzWBtGVVK3BJ+Mkjq7c0d6ANBl1y
CEXgvboxdKyQz7xv4maUpcx/1FnntGrdXX7/SUmyd+GzWqJ+g7ILAupS1VLZ//6qYmFAbXdlp/Nc
da9YPYBQaZwH4X7o1EXTh46seu9mwEdD1poVezgczYCC5q7yNG6UhT5DVgYM7TZQAXi1vB+Lwklw
7+GDJGgCKVTeP6QQPqCx6Y/5tbgn9/Lp3tAoz8lejbfG24BE456skzRlXYyZX4WM/7z5PpTO+sU8
eHv1SCJ7Em82dv0pnwbpAgsVTjFHH/C7gfbTC2hLPJkHeSPVT78CZvTEQJkc4512LrQFt2qV/fTm
eiVAE0x37IfSKkAxKMk8DmQ6L219taXq3NuSdhc21kw21LO4UoerqlkzgFDFLcnSCRynxztqIsqb
QuOGowmxNhIzAaFku/eOk9Chs7xfAn1+qzQ1HedQ/YA9cNoYfO9ecNmAab1D1El5IaLfL0QEv+dU
b6mViZ+Lef9oTqo9l+/VOb8a+Un/tr7keht+WrfxQiOApnJaO7MDmy25DzvuScFRT5EjXfWUJHBf
jSi73UvKsBiZOODeRwRLZrMULEoJIWlj+Z/aW/lUvcPwZgD92VfOSqc1Fa85LurZMW33RbCgRBH7
a/Cuf1fSwfrqv01xTzZ0EnkJtBZ2MU9xAqts7OVzrCwFGrkg/wvBoFiFgL0DaILmxqARgJyFx2Cg
XmBnDP0NcZ7lFfz4vPIWS0DhKcEDyGoMxQhbG1cSlot3oIzXgiZoe+VL7vw9CaRbDP6zpJqOWaN9
5J/ym/ZHcVIP6tV70Co+S+bSMQilVXIYjHy9mRp/g0t8Gitlzo58hrub0megwUa7iotiHuB/r9mw
Xd1QhkGUH3R1nZexA/YxNOfZCnfDhhHQPeQm36C3kTzrsvRle9LerfnZVQLPidZCdZHIwDcvBlsI
gLQnygrUD36rmqe7Cw61+KxfPfS9df7MYB9eO0XwcUVojWBbrXJ5XbJ818+cy0Gcap++AU4P2lvl
eOpX1jvhS9G3nFeMvXotX9a796G+2ugk668kYh87E94iHdfR3tvEvH07cfakdfCQrtkje1BBhivY
XYx54FCLZ/bOL5tAGrTdpXFu+q1cEBOlZC6ggodD/KN49DbhOMfA991tUmumGB/tD3ftZ0dYNZ/B
3l1Pdb2N+zUtmrxXbJUtb9d/gtD61L7aaGvdphfAvZvX9iUpS8y8uT/r9c1dZ1vfxMOaiNisOqSM
9DnzuJvMu+L9n1F+0Krm0kwJtDqFdtUPxl6cy1f0GF/g9W7VhXiPqZ2mX757NMZxOGhWMeuzDaeQ
OK4fX2oIW7TxcMiWg7doW1hvTTAIRzd2KaRs5jfyZxRG6bzixpJTZTq84mgH4G0W3ARNTuGFqltI
R/nFK7cyR/P6YnbX/oOqOftZXmGUsZ0Od4GJ1f6e9jQcOphYfG9V9uRujgEZs0hz13mWLZXuwGnm
lsjuWqzDS8gNzzL3a3ntb/vm5C8tCsXOrroefngxQyX6dMd2BcHBKR/to7pp++pc3C2uz/xp3dhF
6m++8l69YakyED1xdkstA9fEWsg1qo1RaDvsxsccJ8lGkrdWMXSHRNiBU+W85nHF7Jxcfpnvqk2i
GfPAAhXBep8eI5aiYubd3RvwaecVjGcDIwWjBJjO6Te9qw570kumwlVX78WQqeeOtDdgqkV5cXcw
VmcFTzRj/fLuCl1E02TLMH9gmJsrh/aYnftncs/5EaPebusliMCNkNol45UI3cytOvpOrBmFoqul
EhIppGv+m8PNVsOLC8bBJoMkEfOpymYHm1Je+kTv39jY7aImlr7UOP4WylDcc2HtvBg+gV9p5nYc
PHufN+CKBBUd974zaiwNmn9WOjQHrF/wB/veuxVKPGzqmIL10IAbMpijk/bgDmR4ZaecrV1gRdqv
SHff46CV39zibnvFJyzv0REB1U9bl5KhuRQmMFAc+GwHb6CetsP8ll/Ta/1UGRxS354s8lndyMj3
X/RQSHyLpGL3Vr2JjFQOhfQnOZKfBMMIPnFJ6W2R/agaGRJ2p331TfPKMcU4eWLZSxeyzBE8WLgJ
Y+3GBJe6PJvSmHA0xpsfUaIuiuJmcn1XuNgL4lAIYH98aeQEOGDIPbWRFdFq1d3SlZ90pZezVWeB
sgkF3xvlO4fmhNWGaeZaowOl6LSDslJyNVkrq0xR5U3bDPd26pgQ4IzV2e8vmS6dyk7PiFzx3tbk
GvZkcrr9769sK7kFqp6t/EBD/mqMebulpxumliKTonLcSZPxEWfIQk5KDWboOyzASb+5NpOWI02q
joK8A79RgP9B8Wkn7SefVCBGaiH4GZQh+HDePJnUogDZyJ/0ozEY8WEKggpG6/BakuoZ9HzlJ3Cv
hEIENxGKzx0Pw1M7NcDZdUIAcq8clUm76pJPg9wBehatXIhbyqRyJZPeZSF8DZMCBr1j0sPySRkD
NUl8r/qgwxXVDILepKENiGkk39x5RI3MYBjcNntBpUNZZAfIBNkhzeNr38jpxlSIteadPjqMnfHc
YFqhKhF1mZbChXYa2zTAcpUF61eQ9L8g4xUZO8iuqj/UnB5QTOzD8F15br6Eej6SXjXVN8Eg/dgH
lCUH1OAQfI3O8Bd45fCVrF0vZabaDWADcfdDl0lIRRgFfDFZ3pYJvhg9kM2l3RbuntzkInDrgtWa
eHQ7uoe4Y55EiE/V+oUKFnu6OXkP6338EX10j+pSn1lFqqUuv7huMYyfiwDeYEoIZMK/2xQC0kAV
n7OsyM+4XQ+GFbs788Gg+BD3w92UsnSJax+OWHNISjqdIm8d98wVfQW6aGcJZvBJ+6W3ZbisMLZz
y/bxTNLTF4BE9whrUxXUJTE7raMfIVLlKZhw4sCMF3TOFIP/MhToEXZ+1hXtB/XEw6xRwK2C533v
EOHJ08ozrd7yJKAr9rTYmJOqoplPTksfIs4JjvnkMmAypbq3cblgJExUJDVvVmasUw/pXDbjch6V
6pewATyaxA46f+QAlSwl3QIcNGKY5WAxMBGf25Iab7J2WcHVdCRL/gAyAfBZqrGwKYMTRV69N02u
aqvyLPbYVKQM6amUig+7llY5DLP1uAWyI7YtIyviROsutGZDaYirThFK1GiPoWmiFf1o3ByVbw2K
tGKH+Rp31cdQuHPDlKplTh52kZhAKGXci3TmMEjH9jCnGBHqnHcNDK86Ne6HVLFygP6wl1YmcP8l
Ss3HpX9TavkVF7ILT6d2l/dwLIKzKTGgs31uc0ZCvko1aH5JkEfJ9rzRb2aTU7rE0PusZlzmMD8W
PXnUUrPPo9UH80Gt6IKJPtlxSrmqrLOub5djQ3xc/fYV0Duu2gSftXIorfpLjkv7XngWGXe/W/VS
2a47FX4Vone4NK18obmuj3gXfanU2cK6ZQDPOHCuBYPndKrmOhQhzQJS6FDcDGUvlCBceSkKocb0
pzJNiQMcIyCNOHdqMIbqWO68ptgZXk94VwqYlvfg79tMh2pf+e/8bUcaTXqQdPjmsADGbYCW4WRh
9cSI/7M0arzO7Nm3zCoUQnPMBU36RTjN8B/shfB2bN38reF/NI13i2l1dcbpu6GUM2qI2RTRVc6R
lwJNvy7SfZ2D83NTlGK7/eIi7rGOc8HYafsj71sDLwGdiQFEnk4u2BB2zeC4Z3UECT94J2mggyhu
bcyDJdBuKCsJRdjhTq3MDysYPRBH+Xta2NwpA1N3LIlhMjuwvGsEheKwXgJW4nXr1TuXRvinPf6Q
Jja+RNUc2c94P3BidGrPyFhHSMJJNIJYKd3svDbMfjhIa6TExkGcgE8TvMw4ZGY1yfNRrMx4ih0z
0T2Qpl1LIMjmbdwrIHjat7HnvorXy1tqLdHaEk8FsdZ8wfhynNO7fE3L4ICpxl64enH0at76oGQG
bOd27uSfwFK7eacoL4L06nIIBZH6AvocmNSDCsipnfjdSNHsimP5YUxnzZwmlUWvEVGkfD07xamX
n7r8Mma2vo/ixiM2qMTzRP3Zanc0AZVxfC4QmWgmh6oY3yudVqfAN8p13BS8iqVsLO2pdNGcHoiG
vzeFq6973HH0vhF41y0z3kXqsJcZAx5+P5BNXSJjdJsRQWlnYszduXaMgjq2qBGAHvd4+978jCG1
a49bc1S12SjUaBkHvrKgrq9ZKqJe9ahtPAtphOts7PW0sS/04MT3vCcKxr+4Gt2qcsY+MrZp7N9V
ig0biI8bVNl8HoZkYIkwLhnR2Zu6faR+kt+G6i3PLYDcfkKP8VSOKTda+MwZ3PoNOa4ijYylJhE8
pk9pdIpRJX8eQhfOPSw9BEiWkmq/tTlVO5Ho7jlg2am8cObR2DWnWyCateaTcCE1ehkjyMxiC89v
6IU0c1LQTEiUo9eN9g29JzwBpvCJB5c3lRotpCbm4bL2YQbKOMN9s2fhpEGgKa+ZFEKKjMBGUNOa
QKOdsYP7jv3+kgJY8yWx98CNJKE3L7NIzJuRJSySyh0ZGgOHgB1NEzhQ4dMvg/d2RiXlsXS9beTC
jwMjq81NhVT4iG10X8VwZtoek6oUKdvOYANd++XGlIN1nUg2Kdvsi7p2hBMt2Xvp8EE0E9atSmFf
L7nlyrShgnVB2MzDnFx7U12KNtD3eEsPVKmvqh4yQmx/g1TkoMtA2y6Q0+QMrLtcQtLrZIvboJpd
AZMhFckjxwOloZ631tjdYCrgWb7cTq8WmdlhMGCnTtsJOXs1bHaq2ZpOmgAKCaR3uwSanoey4UQ2
JT9MNmhXNLpDBrs7isxtXJ0NwOm+Xjtp5iEa+elnlDfDKxX+sHZ7gP9mSTtK2LbmNhf9r2rQzaOb
1Zf0XR2zfo8DuN/bHVaA1uWjDgWaj3pFPjH/yUoGX1tqiofwi71n5toqsT1lk9jWGczFcEdy9LeD
ilmGdzv/9JnGtaXWvveg9GGwlY5B0H85tUQRpx9pFw7L5qj7JQT4WCwL7r/o6WazGzvkCgAbyRqy
RLWU8iBZNTLYuQEQDMT6VRNayVl00oNjCYWapvQl+Va1LKCyJh2qR1Zk9aZNUY/TgaPikLIMBQYn
0NIwCZASgwSJ6N9rKieWpGf9qY4O9ESim+dBC/y1F/BHc5Q1ctiAI//x8Pt7cWT54Gum/0fR+25N
SQ4neiXh3ibrPyu9Hg+6kg4rgZC+kupcfdWtvWxt5T1KXfueKexg9UIV57ReNVJDLrSJy73XROYy
6BROL1lo7Awkhh3qQbftdC6w6U+1n/zKYmC4uqfp8B+oOp2JDwmDAHwxtd1mjSLYYmROSx9RyYV0
tyXgD4NaAAQ3bf34+0EzxXeAWLmGGvvlUQVzy0sLgZfyEuwH7Pd5oqw8ERe9HNfXBGWWd6w6mZ75
1cuh9SEpbIG7pCO8GbebWJDeUDHlzNTOrF+M9/1u0LENAAwlziKzPDOjr4sivdVxe46LbN9GRf3p
JbbgwMSnBjgkTYu1qR4RhD7wYgOm91LlEaUSYkniMv3qmWoM1QiJKwchYoFBoW5ZlT/SunbkoPN+
Efb/FGORXtTYO5hFnWzwUYm9xmLvlHaincwEZojwTP0SiQsZLnuJGiavqUbU30Ft8jlLGFnRHs+h
9QlPRL5mhZqvpZwZZjLEWT6zDDPfUQcyBz8YbbqpYaeZHn5/9Y8/ilZR1q2ao7z0ybVeIEVYZ6JU
FJ4I62A0o3vGyOCe7U5GAs5KdWOmpP8tO5uLihmZ966q0wE6DBtMBepZGtWjohO6Vvod/M2FbxfQ
SCV8QJqfjpuBYE/mpvm8K4nF9BD52FsZI2cpQ1++gkEqN75vJ2S1yz37FmmbpJJO4xXekdJWHsYA
HZdWDhC0DK4nTRys6pIeiwcYIM65Ssl+cHgRyoe52ttLI0fPLvvv2JPrJfxMdFer29qNiuFC6V6p
FZrPfeJfrYJxvKdz9E/htC+i3qbXpOMSdlOiusbALUBEdJSHoHqWo61j4WJmXCMnp2ZhHX260bZR
7z+GMDAuWhIEMwDh5KWpxIit8KRW1VMFtc0TzsBIpGwa9MjS4blJa3IxABPYKtlIGbp+lfqXh9OH
Bhb3Kk8wcNlW15DMm9mQj94m6KtjUbsAW5rkZHBJVKkQG1oOr4iobzTRkIRkBtlwl2tbmm4G5WAr
4qeSGz+k0vwBPqhf4HkNN9hEjk2VLClyibiiNUjofCPu5e+4I53sw1iBn59g8U15XsGwYksDqbah
oaOIM+2LQKPqq1+uUtlnE8/XJnSTbhFka4A5zZU6de9cNSBw9SG4eXbKiIgjwcqIhIz7K6APPGz/
/kfIUbkz8sYAQ+EeIxpzQjVurezEMqseho7aoT4gE0rr2sPL8ITqOMbOXl3o5wQa86lsPuvcTDk9
KeW6lChDS2ltcixZ+Ot0KG5eFeRH7vCU1LrpPGPn/rLIde5oJUzBl/ribqvykjbXcV7rfXmizlXf
Jh7te8Fgj0+dFHjDaFmVA/3URql35VB3N8Z2AR872YRZXW9N2knovJgU8EbfmsaQ0gkx1u+whvt5
IFlTkJx5d6Eyq25CCo+auMNNn9n70Gjk/dCgh9UCarD8ISQV1daszUPDedbJGkIhvazpzmjj89KQ
0edNVSWbEobpKR1dh/32OnYD7xy3DCyNMf0WAb3xpHr1DbeI6m55uUKxtxUs49a897kpoH/B3+y3
aehXe+w7A7guNJxEovKwZZ+jJqg6VoS1kYrOuR/UkICCeSSHB1ek6U6XwHk0nnEJTIge2L7pzJir
VHqvUr/ajjwtLbvD8l4r9nAvRpgFVaqC+/JoRA1kJ6oq2N8Y82edFR6zsnvyEWB1MXJH95JuNYwD
wAfwDVFri7lWiYHlMYHHkOefhF3axTDQSVLlwN2S4C2ka8mOLSeKGbr1Q8U5S4aYq5vlxuVT6Njd
sKM7Qzt4k6Gg92uUC8A0CqNPUyeQSGm2HJNIcrEaMaSp39OeHm+RnlK27g/TmNmSru3jtUnlzCaN
zG5WCI3DVGpf66pSOeLUxtqkYX2lJD3TYzNT90CJ3wI3gk0fBee6h0jfyxF9HSMoZGwhIBb6uVyp
msMNgQTzK+prw9HwGM1bMUnEE01IByvUI3J+sUnlhjgxh/SJPtROHKJxIhJpE5soAlIUTrQiYMzK
inZBflA5BisMl1I+SpumUdTtSL8WtXkwIXy2kNTUgTIbdsnERoLKdg5L8x6rDOtraiW7X36uw1Ia
ReQY4JWCN63S1HUBk373+4H1pgA/dvFry7uWWsbG21Ud5lD+rc5sYA56zu0kFc19gCShFn2+TrQG
ZEbkpjd9aNhBypzoR1Hv8daU/yoi8Ofs4n/3/P4liaH2TSpnOMA3wRPgi9dNlYhsTPDOdSvV4/aM
q/wdSIsztBpO/73A0ICT5afBJwbTjs2hopCMfxFUMv+clP3jWRH+A/xJdtjkZ/7ZNl1kqcbyJaGZ
9EeZWgFu2ohEz2qLd+KioSIO6a8B5UqmuDcfs0VRXmWgDp9ZsmmUpXYVGOXVk31ri8tbQQk5g4PN
MA/raQBzcWEkiWvxWVKXeEhNcU4IjzSER+p7Tb/Rxqu82Q9d33t+MSMl7SQN7janQ4PN2dVA8umc
IMc72XD+qEkhXP0DpY6Xi74RNr7zGdQP7uz/InICJeC/pSGmJDOJTVWe4pv2X14TvAaixmrebMYT
AItuR+damZ34Zwq3D06O6Oey7c0QmdCCNgFMJ0Y2V0YqmrIAV3AdWMfSGTs9/IfD7FDFixDR8FIg
HzbIiBavz8KahEUOdTryLvGC4BgEJxIFeXuoOMdMYDhlOZ5h0EQOT+JNgyRMLI//YVAWPmpORN9y
flSC2fCZpvFCWRTpwtT2H1Y/wwBrrmzrsJMRZ/bBM/gci4P6ln1W3WdobZpxDYpkEUrQ+DntyCuA
ILSCWAcIDTPOQuR9kycda36Nt/kitbZzMDRwaMXFc5eYldRb9FS/KuxX39N/Xj7V9+pqPWHgtKfh
4SCWPRmC7LVLBO+JN7ziDS/vxIKNZ3Mp0ZAbNWvXxPzZheWyecDlASIrDpGxo/XYmukCMl16qOvw
PUO/DE4DWqaFppmuWvRNrFRonVz5HsqnjQJ6qdBCfTTRiH2fjUYqo5WOj/SjRDvFzzSPTv4FeN5s
zUq+jml1l1bukZ0Mr/P/xt3/5zztdEnBnkBJ0GyyXbbx10uKfXQk5QziN7TELbNxYwzDzmoe1kcc
fqSG+bZgxX3jZfkcntW1O9Y35s6PFBUNp/+K84KPtsYEil/wYmsbOILNKdgq6w3/uX3Uz6KLuk5R
6O5UWIjuUKDbxeh3hcZITTmqYkGB3UrMvXWIDCqeQ6St1L2PoIDp9Z6/j/V8+FCta3NR0Ap9fJ8X
XrtZeuLnTmrizUBZTKLd+CrQGmtW5IhFYl4L8WkCRJzHdF6xmDhhq9Cu3PiLJoqyTRjWeF0wlLSP
OHO6bKNOIuehNo7tQ7ykd0M70QtWXrIbqYpX+CheCp9t5VRENxqezWFGpBPX/7K2Y+KPHBrcjSzN
k1N5CJBda+RXjfviDX4A9Cs/mrlcSS/jat+lnXyJnmG97b7NL/9n/NPKdy428eTGlpOj6M9wkn23
Bu3wn4t6ODbb5odsfFB7PnYbvVsHTodwnD889WGzC58E5SUHoFndb/WzsQynE8XyZ40ADZuxDjHd
LELh5If0kT7cq/+Q3LXCEtSbq25rsT1a03bZA+uMiBS8mug0/fLme/ESV35dBUFvG7woAsuSn/Kq
Td7LmFCANsdMymdCf0sN5pjWOt9YFqxRfDwMdmbxnS5w5a1T192selXiE8bALkGkb1iVP6YXYIhx
p1+km5tg93RFtgjMBgsl0gEbQOxtjdpCDSy097ig4sf3oBB4KE+g/XDA5x1dPwaN2zq1HPNa1s6E
eRpMemMKtYBBHiOab9szq62UVeE6SYq53mIK8AemzSDEzHXvN5//c0RmohD/JZBGMkY2yVWSTQK+
8pdoEjM/34yzhhcCSJGwC0TGVjyRNE5kpXAMfXifVZnh/9f4FA7ffqEBVZ0BwUsWJhMt/a281/ew
xceLyZk3UzlE67KraeeiAXp+YnyPsO6y52tFQCqkg0Xd9iXnA/hpsSh6h2kaheVREV6TEpPE6HbV
vczgGAVWQp9h/EcI//+jt/8ieqtAgFaAdfzTx2OB5+JPBOh/L5v088v/jP/tXH7+/FX5/xzF/ccP
+Hsc1/wbDAM+NoyYmbjqKqvzH3FcWNDcy0lX/hca6L/SuPbfNEOZ0mMavkbdNtkQ/Gca1/iboREP
sljN+QuG9n9CQcMp/MvnGggZWWBDNWwTELTxO5L3T8GvhBJXWVW7hsphzSS/KsfFmg90D0CIw4tj
80nEuAp4nZ2G0fVbDtBWO2/ZEu0bfmFAZpSXOVqnEG0czPLcuOr4LJM2Z/xAa9KqiuTEn9mBHo0L
abBLD8CuKRhrNDlAMtdVTT73zNHfokalBy/31U7Al9R6dm6iqUdQ/1SqsdIF1EVkREJDimJDLEtV
DEhSoax7lflTNzEjkUNque4tU7MOp/kQVcfGLYrz0DN7pfDVCM++YpiPmi5XIM9VIv2M7IKMpd/V
G4w7bBpQnqU5Nl6DZ+kDwg+Jp5yioGm4N3te9Y5SLJ8DzeIQlPZ9+Rh6r/sVmXT5zaKqS35KiDDp
rFNDuC2JpIIDc/3PJKD+KW1ozU20HAdIMeg+A3dTZ3ZIQTJbVByMrlPZaf8duCU7Tot2+2rRxmWL
bcjThkuf0bdmx6b2JO7TnooqoG61Y+VwPF4w9nueRXUHPS1sWrP6ppWSRGBMwt9iNCBDoWdQ8MX0
7L1Fh7tTHiaeoxu6T2jLvNEdJ7R2Fhlde0+Y7647zzfPpq+Ej86OCnx0RpLurLz33/H3MVFKasNl
2k8KCuW/SOcenttrDuLwQMrSwwgkKxu/F9ZZ762hnVHJbWqzfohLnRkCz51uk0T+9gM5G5dIjDZ9
nhhsr6nvavHqP3g7r93ImTXLPhEbJCPogMFcpDeSUt7dEFKpit4FGTTx9L2yzmnM6R4DDDCYm8Jf
VX/JpJJh9rf32ogP5r3hwIJ/KMIDu6oVHWYFV3fU8TLe9HMFni3MGZVdJSj3TTlzeUMMmp2mQsL/
UIiAxGJknmRABoFLMAHNDJuWbS1i40wJWczauPGwyu3YqJVDCdSTMIqJAIk4BmEZtd45ysHcnoxP
DPhOZJV2nlLQNAAGSy3VcZKtbUNTKgXnypBrAaS+OcYzbjEjRUMbVHbs+t6zL0yAprYACyloRYNP
k4bPll7yJ/hLzL3o9V5bGTVQavaXC3fYYNs6cfWVmnk8tqKY++8qSEfnkgRhAhbZEYCtdV9j4qi7
VZs14g+gQoSSiShNrwkpNddol8XAB48l1udY96QQY4ymfcYFyEJgXsHohorr5Si6ZHYoHKb3hoFe
rZZHP6sVIb05wlbnYiY/U8AT/i6qQO4DEhKPBT/wLePFYss7UMPWNM7RMSmbUCVa61joAN2FhMrZ
qlqaS8ssQyxiViKSRKwNzVW3IUyTFSz57kYlvLsNlv1fw9VGGMq6essGr74jtpPvDF11j97YJ5cm
jCfCjGHy3Eu7/kpjFZAomLuvCZ/Me6rKSyPmOACObE0nr0rFoQnLiFxf4m9ZkGkGLQOxS5ZY76Zu
+lZ9TYRNJLDI08ruOJInZlON/fhjewqTJ+DnC1+QoXxKZtT65sAHm5xERmMFvFGFLS5dZsVAlkW4
J38DP0QbeDjJgoKeBUL9oR4i/9E6jP+o0fScWNUVjZKHbfk+Wjo643Wsjo3tt9+ZjLsdU+yEDuyq
fpsYqZztVgQYK4rxDxXTE6vyzCBWzPWDFeX9JpmUu+U0FO/rxetCil2s6JQ4c32MTOeC10R7bsa+
qQ4Sb/qtlHWyWcoOv50vCuuFT0jtVRU4d76XDNu+o6QySj3vVze789HWIfRpH4kCfSXCayIBugsR
n0YTzNxxsM26YZr/jMTTdrBtGM3RQ1nfxYsrN+Vo034XNN4HxfH2S1fazkNrwVBjje8mFuEgO3Wx
Ad8PCvWG0lzMhpPLzDIs66cy9HAa/MuWfP8PIsO/Eucc8V9vzf9laxP/5dZsm1IXQO1IL+gEOxKj
TBqLRZPcxX3jcpMkBQ2rtRonscOrMr9EqUizdVlWzAJgzpUWP+4B09Nc0/xC4g668LarguHkmQiw
T1AV5cPQd5G7p7Odcqm2XJajzItsVxgM7Y60hp+pJAWLUyQheGmBCxjlxL0nqxOML9iDPardglUG
m/PBt9zlNaQLe9+3c3M3iSney8zj+lGVqoE3zICBphQbyTH3CfIFRBwCJhhrf8piYhk1IWU3H3ep
J6zvsh01Qa2lpCrHTbLjZE09HVfIJqZy1TZkUBOsGAJ33W70KNVdd31Sh4c6HZsWy7gneoe0gCgu
mnUqwfpaIcipuPXrn5Y2z2Bc4U9Ry7CyVGpxeysJgK1I5OjpOC7Ntchztitnm6IvHguHTh0u7/HI
jC4j+lcc0lb6XNuzmjnw1HXXggfDPCZVtb0Ju5myQdp8j/ZgWXwPeeVdhzf9t+TgsAPZWG6HHH54
oIDJkfgdh7V7fUnaPHXO4Kf1Q4WudZZ+Z38zyMiodDbF7TTKZQ+1IHie/Lg9Yyvo9r1L5xHOD3qt
/CtneEGsdUPb/7F6yz+YJW2PFrdrmpDt4iwNm8g89ulqstQdEPUJjR78MxFefLaN84facvct4Edy
tuZZ3FJZwUbljAyh8+vuVV33sZZ8id6zKTMUAKeDfDO5ynts/+6C7NB02UfGdf60f/fJksy0ty7/
7p/2VNBxMI+cDMCRO1RJLxqVRlF4sP4/Pzje/4pcEOJNC+FARa7r/E8wgAaOeJ7a6EJuPw6b2GHo
tBmyZrn0dXUl1w0S4mqTFZtianD9B4nzXquxfq47gEYqLZ0fh8ErURuJBwYetQMWg4GcOVBBFMMO
crCSrpuQ3YTJ6kRxcxrEIQkUnVWUk4ZOevQ0Y47LLEveS01hpteeBewRcUW1HBKnvElu2syEt8bo
4p75Bt1VrMKK8ZoQw9pJIzXvnJYz2JqmQfY4ImwgWuuIMiTC9HinyyE7tlXebprW+vGgHexmtfBM
CFo8vDmITtEy0tvmws9kDUnI6CJCMhxNiGvYOBm1k+dr3hh4l0ce5NqhL6qRBjIN1/flEPrKQu8d
nWks9zZhTRSAxDCvSKiKPgDiB57u1Mba9b0rj/REg9S1Siu4Y3aFKyd1YyLwvbjPlz47DTxXK8CA
WyMooqTZ01slQZfTHqbH/kBjmneTVaq9D5Xjv9SYuzbQhOmbSwK8DaQm14m9DFvX9pf7cGpdSgeG
6zG4rQTdwnx2k3EeL8KIiuSqHD9FwgcEy+gDaIgT91HLMnyueMQOlh3z+sls2CzOgnE0w9h06lQY
3/T54t9LTob3YyCsr8nt/Ne0bOq7abJw1zArfKAZQ/3hpqGBh5RFdsJUXPxIP27QUuuRyddPucj2
vZR+g7sYp6HkeaWlujXt6G6C0ulZmoa4kuYpoCR1vFuuS9nkuGTGCEpWnxhxHAdfeAQhmDbUJN0I
4NoMmkzNp8MQROPnnJgvHtYMO6boRLzzZrl4pMnoviJzc13L/euyLv+u8O3fxd4ivoxpwSoeSZmx
EfAGY1OI/m4Qxd/NIvy7cXTNMr9Mf7eT1g0MD6syugNXvSR3iCPRyf+7DRUyjB9oJzDvkkDtb15m
fUhzZlrQmRu5Fm1H00NBCHTVVK53r+k+645zSDP2dsLz8+rj8bo1SSHv0tjXj7huonfdC+fZFw1R
OsCwt8YqsOoJBpJP3kSypavCBdgmnp+wy2KHcWVpn/xwGs8sirAq/KIDiO64NLkCD9uXjUiYQi7T
dBhKvzk71dQdvVRGoD0kwXxsevPDKJ14N4JhhNauexd4u5d7iIXL/KnEotJVzN2AfEIdVl9Wq/W5
XioyT2VKJhYxjJY8xu8ZztC8iqCWV+7kcEgZsvyRMEn01fbd/OzIGSokRxAW3trFBW5qBy/XREwQ
evXCxMvGpbDy4DQ9ZJlHxkV4C2UuSvrE330moYRl52H5tENl3U02b/iVVceo1pU9pI+WzLtbqQPS
zL7If3K31dkat2b4BsSAOhjTpmH0HPh2euPir4rJCvGRV62lFApOYLsfoVLVUzvb6sVWpOB27Sir
dJM3qt5bbcE3l1VdiSZND5G9jHNJOUFXYY+NrkmCXmjbbGdwAN9L3lAY0wxB9Fl6jferLILenKeh
9erzMvN44vwLgisbIQ0/AtFrlgJlYT1uU40jcnD6A3NkC82W4OlAccQ3F5nhKRy9ttw2QTFjFlUE
qbfd9apMYwbPbhGlCVGqhCqHna462yXd74/rjBonOOIgzjdQqaKP2ZTWH6be0JPKzCePPLGWQOIs
xXjbmVp/mFSI78TqIezLnH9xqvspeyQAkERUVQfJseijVq7gLCFpFb4z+OuihdgUW2NBA0+Vhb+8
cnLytVXP2HllOj46ykkvUREuCK1WTwFwkZrh3Ks8uuQ46R5V6tZ30ihy+YtqsQ0DixRbbNLoCnVZ
4TyowkHj3Yuj/EtJi3FWxT1sQ0s7n2d22LVYsKlZ8Xl7pqvOEj2ZNKGrclsSbJ5XIi8Gan4Wn+F0
ZWuN9aIinGSbStXbfM7ktRxr8RfQBO184PRR1dQ0a4rW46H+RJ72QEKkXWn2nU90HTs+f0JNlV6q
jWsJ8RH6rfloZ7d/153o/8xk/quNNQS0Ahlurq/ObDP0zcsurzextjzrptfaiuDXJLjOsYTUMygK
K4tvjY5dsYm0dc2fqHC6q6NUXQowjWSlx6SOV3K6QhRsnPUclJQt7royvh5PZ2zSiT9Rdmh0lIxr
111QM69hDr0xsgawwRlUnkcm9Efd2c2d7SD2T1FAvEwqOeE7ly37fdorpmZRZ833WPbSvTNX/WsA
Mf2HJhVrWRXxzKgFsC6qysJD+MUVHC24qQdqFPDJb/hG6FGZvSk4myRfXpMpp07MNxZeLdASOf7H
Np16bmnXHH7HEwTFdzRiY1H8i5dFD8/SY1qDJxmhhCoKQesCVnpIw4sut6El533ZASdMpMoYVZiS
D+a4EpfesPDuitR1NWozG32ARVKcmwDJCQOimZZ1iwt23DJaaLL93MmFSUfQELyP/JbIWOo2WzYZ
CkDs8qraw2j4ZZQRZ5q3C3vLWZYibDwdtC1XUWHw6RUYI6dU2no9ytzpAO+0sj05C40MmxiOxGcb
cYiwdV69zF3U/faKKeTOFNVvnlekr47snC+6EMsXIKzOsXEkJkWfyjRkAbwhnH7/hIDf6g34nzLf
lTFT73XIif175P0NXkn3Z8fPZcOTH3i/ZJD0dJRFrfccjMqcSHCLIyoYpYbjTNS8nBKKUVjwL1S5
Y9ZpxjK/58iNBb0xrYv7TKhHcjLszy1HvnXS93rnpa3/A9a0+zZQvri92nXFlEbOz5WeUbTHVH2q
0melZ5kF1VIyg4jriJGEz2GZeq9xz+UWkn8DpvvSRDYYk3TMvQEvPIw23ynLF6sW0aOXu8FdC8fz
wNdNHXJli+gzZZh38GWbFfsxk0D2jVPcKEK7v9O+4h4GExhTk+V76e2iQvdFKhXhDPWyX8ANpv1Y
lNGFk0rzPcxXA2G5GBLWIMKyA2Dz6Eb7eDO4cZef0GXq27QekfCjsj9ETVjTcNfU0T/O4/+vlfj9
7+baT9j/t+sH/tW0i8qSdPjv//m31AT88/NeRe3/9Jv/jy2LFH5f+aP/e1D/5ScD1P+vqvo//8k/
JPUQSZ37ScQcxgcV5/nuf0jqoXMF8YNTl8EVfYhC/j8Il+6/efzhFcZmS0R6D7vDPzV1J/i30HEd
qJSRc+1G9qL/G8Ilw6D/PCwKKHe8gu6Fb4tQSFZqvr5/ha1mo98hdFHBAbenXAcjdrmp5QbdV+6L
1QRvZsAWqvpboDVHOYHckzVNZFWMe6v/bcIIGQ/SkbRjojsZsCnaZUAzplB2WnlagkEfh4Ky9366
Ld/tEY8cvQAUyVrnFpkc/0bOXN66poe7gRq6LNjX0XRI6HriYUtuLE2BgOfVj4625LpoQn+dx/l5
aIhTdclLX2HURM58Ej7PlN/6pwxVyRptqDSz+dCJ/Jicetx1MJhuasB7a9J48b1O8l8LyyLXta7g
n1i/HfknZu1YzU+2pwNqanR2DipcEhN59Dl19hwUrANhkXsAw4SL1cFzRvfJIvWfhDGS6tQfEydg
+e+Iu2N1crd53l9k1MT7sHtNWbY38y6zguwhDqNv/CBdaL0sqql2dJHware4jEr6gRLJZDrJeaFz
/BF2IcJt1RFQ1Pk7fBIwccilIZm8VVCThoo7msZGZb9yTni5lqHVnXrjUPVMlOPHK51bZOd1Lb27
sdfpIexkv9IeljQvJJMRVYRg6t6f3k3bb9WCsKnd6Rdi9MW2Je7d2WoPkcztdcJB446Og4uSZj6y
ElbHpcBhY2hsL/p8fMx1/9uBPXfKCjVsBLrcPaw9exeloX+T9RBq+qp7bMe2w6punwS5oNs0ykNa
CUPcRBjPER/endIaD4qqzK1uGMxXAf0+g6xP8Yx2G8aE6bqCKrPedmA51Pnz0kXroRiTXelo+77p
4FjYUvbEA+dLFlNMqUZ8nwO3GEgeJtm5S/I8gqN7MK137GIXrBpOa8q2kQRzSt2VkHiy2lBckpr5
rZmb5kZ1fXwIMIatwUtvi2GwiOiny8p0A5EbbfyHMeb+8NUWAV553SEkDWN3NCGprtkm3jCTpK70
uA21vBHz6O2m1L938Jto6bHiq2vBD+L8KrScmVdJnNvEf4dsdFYi2VOZ943pZRvI9ClV3pZaDxBc
0r3oKECknp6US4YXubfcCv8JUabe9x1Fk7GpOixA3JKp5kCmwL20xXcxrptkoITeSxoIHR5+EYGy
75MVWHzv0w8gJLjjQH36ElI14WqHqEJE7Mv7tCs+qtWpeNWr9MARi9bFtjw6FVHOxrpPEu5wSH87
S4Unz3Y3sg2+w8bb94v4pPPtUwc2QceNp5lC+IG+Kzi23tYGBn6d/vZE9sEJ68Q4vOF6zIuh2/iB
W0Zsxfxk8vylzX+mKv+Bj1Tct1wbMRborWf16mIvNvniOZgOKSx76jyHEyJRfe4b0e1U86it3t4U
hopl7tC07+XEfkZKPX4l8VMcN69OWVlH2uVvnKCqd649YB0rijVBr3Zrpw27eZWB8lXqJxqf42sq
2gRRfOqcEKC3ydCafFGfy0Q+Sj2pDW3N6uwMXO+mpFlgBE77vKEdFnQuxdxWFkGlbn84GMt7Swuu
hjZ6QTHH4c149Y3+/S8mSfQ5OhYNXXN/giYZ7WnlKdys+p0o/Uwac2dq9VRbyZ6aAHfP++FtLp5J
Rpk/laGXVBZ3GRnLM52mTExIH66BLMsbHS/RBtGk3vUh+IjOj77jksmjgds6yw4XO6dYJCKfxSlo
Fyq/4TnamA+ZLZkPv1nErc6mG1EvM1o/+uwSiBR//eRvJ/Btp4qvWFg6+bzWXue4W9ZOP1h3LtV0
ex1jCsdAO7CqIuAIT92LZqYbocEHnBgir5ZF6MuO3z0TU/6HRQthwgJUMtpnTdqi64FvtIv90Q66
eOnxFfsPSdI53/E0S7T9br5vHK+9XkSBI8AygU/bfrOBVgct8YNYBTIsG+03oy5z6dn0tihELWoF
6/Ws+G4yMXlbvXjRObLw1xCcu8Hz8FwojGejyLrzMHW8MWku0b5l71lbzoGdn22KkvddUAtoNZp3
mYQL2DbYi/tiyxcTwqywSCiEPuZzlfwEmiSZCwd22/lchpKQ6jVK1t+KEFeYyL3DEDIQUfZPZXy5
Jxadk+mt+9uZQcph8K5IM+fsiL5+HzUvFJXhcp968IQzeU54Kb34BD7+veS6y3ontnEuurvqlKVT
fVcV89bFJ4oEHIUbAnD+a48eqHrxa84rUHUGtiDi+q01jWzpVX4YorrbBSx6d/bYHcZeZJegg8yY
VCXjv1Q35IHidsepl+I6so/rkCQStai8Tf7+0rsCbsrc48qhWnaFGvjlcxJcKZ/UZUxS+0iLGlHq
Ycl2+aTmfVLW3CASH9eOu1ZTZL2i4nLuIFfqpwQYIpWNL6PJxW6iD37797dp4c/7AW/1hnW22PDB
5FmZ4E3jXsUfDMo2ptoxzoSzpXHVqCkkTIMzMbvKNHaQmq3hp7Ah2v5RFRwFjEeKzghqN82XLw9I
82NF+d3MrWXTRRijxtE2+6jM94VNArbzM3SdsvhmkllsRJSwU3rVsQBjCv0lfyjs+KHY2QZTs8/r
4GLJIsjMQNV6SI3BXjRsTCBp9XH6C5dgqmzH4N6QsiiFNRIVXkDxypyCiQAr5ZDkA2AZX5NwueV1
wqvXxTYgrfQ1gw49VcVLvm+84dAP8aU0YBlFp6Ntb2ePqsFBbx+035/B35ZbY9KfOUJznIvl7Fv8
ddeqJwTtfOe8q7K/Gbz4xTTBuouR+j3qHE5RgqtCaMFRT2DzUq7JYaXm8Y6VGIQWPdmWGxIMZm52
0Gm0z3zrnKrCuXcYlKIZ8jAmruT9m8xHyFbhg2sVUNNmwDZwZNGNw5Y19s5JO/GlYnAXC52h9Guq
9IZxA82fOJQ3dFa7a4if1zaANNyFoou4FU4bjcqELmq8bWgn5V0X4bTW5k+xlMVxZILLsakRTDJ8
tnHweSvuvtFtUI2v/ogIez3ayikMj2FEz0+YPxhJ/zefikyieIoG4FmtjSvA1URSG1VljJXrGULF
2BOjMd4qvdr5YIX1e94oUDwLHNxi/CjDnuDvlJX7riARjTdrWsEIk+esJyCT2tavGsE86Ad5btKw
3i1K/srgY3RlmgPtiPUN/q0HV+dUZbXc4NuYltUiMvbWqSLaSVMa/JzIvxf8GT/F6mj7mNuqvLYB
mQAPS9PAWVtIb59JZV4OjNy85huzykfvc8gPsCJsTfsxtt7y9Wlcjmeu037AQmQRzZX1bNGtiLmL
j5wmDxNm/A1B1/zNjuZs1enWunUUaLiq7olAT/Hvsqy/PBwLrx72V4spNbLCQpStieePNFqQ/zCJ
B9q7g6eobwe7R00toNjCc7BuJpU+Mjn9ZoV8tTwGemmPeN1ryBfGDh54r7qrJivbHwGSIYzb5juB
v7TOr+kjv2fLUZNAaCdEVdW59aUyfRuZMXzReaQPTR+BKXF5ALoa8uQUPbnDwKgmicydG4tyFXR4
Dhlikk8dfEr1Qvt+sKvhJaTVY5fIwNoqIv6A6HuFuCL6A0cECA82FNd0MLD1fIRkUrbime/9ruqT
4FyPKTkMekDMAnXh+jsHhsWLzSp+3y0LJRqnogzBZugc57GwH/IKa6a0WqKok7OQLIqZ1Phj2O7+
/nUUl+bsNdOzFaAQgk+mU5Q2oYuJ6vCyILEBW6oueV+9grJyjvPiFBdPNvnGDpTcWKHuoH9GwyHs
m288R93d3188RPapjS+aLN9tP6vdCGOPORW/+BzD7/HrMN8Ageer8mSQ4h6jBtYVZIJuxg1iXa1Y
Cmjv1YMcTQ1bEZrVVsDF3WV90a/mCDoP6NjhUKFsra+l4zvtmvhAfbodZTwvysUm4daSvqucnG7J
lieta8p1NTwHS+nulpmq0YwvG6gd85KFQ84MIfJn6oC1tfTVFUBroAei8s3+bdCGzv0Avq117Vf4
lguEgJVT1ndep/TvBi9mk01rWBvNmz9E0Tru/c8Ah8bOvf6s0nH69ia3uGNHi5zuwWtr+5jJEwmN
n4AWn9WoG7kVRXkVswDnlUnAZIaeM+EzapYyu/Qd16JQ1fVLOBQvSpI5rUqLtnBVlF/u+JWnRpyK
kXacLB3lKWrTix784ITQleXJ0dJ0ZwbQ/PdX6suqqN3vSje077hNgck/CinW0o+UPganWNYPc1F3
W83VQZLLGJZIMO9KbMAdkBH9YprZnwrnJJmmR8epneebyme2zUiBTYVorobKOHeInG4WgOlmqjOb
MDhUC0oSoYND2KTlZRBgzdXEDdxvX+e2rD4of/2w+BGgb5vppncHb83UgDCkO715bhs8+p2qb3ww
NmsrjOxPnbQvVRZXT5QZR2dbYRX++/+HWbQH6tz8XK9KLcLdGgz3u1gqlvI95WbRvS4y7qa4UixB
f4LgmDKrPD84Auk7IHhXdKLYGEfC7+pfKTniuFGgGLqU2NZzGZANb1Yy0f5z5iT0zLOLuMPsH8oq
oUMvHWB5dZKXK+jr3aBhIpQ6hMEfdTc9AbUkuB44q7ux5ZArgxB+a1ks78yCcHTlfUcxeioeQSgf
llucV+1d7xrQncgfO+oqAi5J43A3XOfADAq9TVQEajUC9H1us0w+NOGGEfM677TzRqjdPYcZlPEg
4sLBLvxQThla5JxPD5pkIklYWHMVfsczfTzVeagzuR+jlGfCzHiXnLqFdjsaJGo3p9hDRfvAbtMX
t1peaYksnmI00jmtzMpH3N92elzWMFgFGkqXrpvW4cLv6e5YDeAQdAdosak4nsGwJZubcw8jhr0b
OGww59DQg+vQugWmZ90KUhqShAFxkgSbjaAN6oLcVdMuP5I46paKHvCcFJjmBXGuzD6RRE/aTt95
xlVavGdsVo9OX7qbrIo3lcfdk5U33c8Rdo4cPuK+muePMbE/gtSrNn0ePmvpgHsavBd2iGxfKfe2
Bxd9hXzpPQJVcVul4YPC9HHKAbTHSDHHWIz3FcBP3IOFr3YYpuKVUrM85UPRccaom6doCfD3yPbs
6bs6Nt0fEr9VBT46Qsbl/Ad2jW8ZZlo+pcMucCB8RR6wqPqQk2reOYS7oNo9u5b7Sw3mY5mokp6L
8eNSxvj/K2/vSJ2sCn6WZFcMPIMZKC+X2VxEH2NTOGu/gmXDl/9HhZhPs+FSDsnX5FcDeTpDvYxM
zMriEnoyqX3TxSAiUcevnZl7Yw2AONwl3PX6ISavu7dz+elbsdz0Ga6nuThFXvMDWnPYtQw3kOsG
gikjwfah9s451G0qXtNuOyC9Py/QMh3PuNtFUkFssz7fTFDiVXQpyhFcrEWMtBgobWyW9mwnFwa3
5dOSC5/DGXuCXRUUF1cdneIWn9/tgdOK+nVB3dgWrYWVKMzA8l5/mbRX4Ijkv6IhOABwVtuiEXoX
zz70xqA8tshL5zZcjjpnk84616dzIcW6Bzp3U7r2SH+83bFfNuV+yO2dl0/5XZg43haoaEoCtfb3
RRdRClY8qCEanlydJmflxdeuMAdEaR79SAFYPIT3JlX3Zaf5flwg/xhTWac07HLcOv07ILn5BtLl
TV15/nM7IqJo72XED6mZ8p9KJbLTYjOUSUGeOEq/IBOYXZlMyZaVmaesGYnmdxBnuiJJj1XppSvw
zdMb2XY6jC3BoN2X1U56aCttU8GX1CG7KlPcC5QyINRdeqL9SnJcDuVD5VtHYc/u7d8/gj/U4O3n
44wHmq7HOyHK/JJ39SmAyXAeQlGuqSDFU6nNbWrl4om6GSoWAFa63rc3Zp/MZdVBJsW880rYtX4c
vTe9N281yDjQsxm3+DbdyjLi7Z0tRLAnhC7rKsba3cp1C0L877KMn6875yZQFdxru1nFbfbupelp
YC/CNfHTMbZmmBuSOLWIGTWgcpqpAaCKSSfGYUyoHhyIbjiwIOoFKTgnMAUtDoyrqaG6dcm09bZF
SAvVUAbV3kX0WGlFEsyOm3fzKioAOX3ba6KgKGTF4DPHxtGx8mmparLxBnsothfyR1gLUZ7DAkiL
EMekJIEDJhq0V+L+8Z38sUDW3vtDXaICcRsJoqc089pPVVwtO7UDKq83DzGDqW1XA6wanU/SnvO5
7+3bIE0+mxp3KEnihSCYRPmKu2DXFkAbR3epT3UwfHmLQ3Spjai5CAM6K+DuicW/ld7Y/u7RFi1E
hD8zyPFmDpCIsPfd0fHAAzh1bwrQ7NbH3pIwp89serfn7JRxj1mXdlVtE7deLqYL5/NkD18Dd7ur
IiI+gCMcZUZUvLbuZxzsN2H47jnD9BQ0LgN7aFMvLtOpdaPJcCyAty9x/lr1NdaA735Ob3TX9Byf
8QfBGjvkPJkrO81O+JapVnOthyS44gAr67PPQh6ilpYCHAqbOlZqw4e8nlEMxpvyV5y0OAmTaofb
7U+y3AUum1V+PSHBr+AuTMJdtbACO+65jIwP8+CsS6xCanQ/+2nivO+wsYONtxNmlkndn2h2TbYM
1XeNaqJTJgSpYW7ah9Ev5MFueQOlY9jfocfYIH1j57xAOeKP8tt5sN49d8qdFe/1PZh+2nxsPKtA
je7HLj877WJOxFuw/tN4fvGvXuSo1yzJ8ZXRVl/nExx/NjQxFZspAdyPWwkoXIYR2c6v9STwJTkJ
gfyHCcTLNkNTK5yRxPQsKyYEAPsF9xy7KfL7Jc2+stZ/Y+5HINoJgr0zMT+NHP0C0zj55dRYgS04
nAjhN6gd0cuQO0+DoPpmWgC8irK6ZBOO8GgILwnJJ/A71Wnu72/MWmI2fxMimy9TRF5kHF4Gjdss
6pm9tsqpbwqCx3mMG7/u6+Z5ILroa1XcWlyWN8ThPwaAJ7uyjfK941R0unj5R44q8GgG12x9WXOo
GBg3CE4hx+XaUxFaBHY7BifUjIfwN4Kh2uMjwh0RNPeyn8qXFuB5B4732BTgspqqh5CCpaiXRXPq
A9oprAjTPm/q6AZw3rkto4rINsYxz683JTiNXWbDnYgjtzrZ17sVwxkqWrg2nUQvtpGux/uAekgY
1hAYp58gue39EDEeOWxfFeDIYOG9Q2UBcDse6XLmKk5+5OS0T3WexaewStZ+bbtQCihrsEf79u8v
YjlgyOkfoshYJ4yVq7yOj1N8wLCW3pYcI/f1EEFEYosEdf8fvyQu31Q3+Ws/LnG/F657qyfwieIX
d570zirTYI+XcFjXymtvSqy+A3269sxtwbPZn6H+JDccAt/4rmzu1HxpMz7yVi3PjNK4oYQBFZ0L
VzN/eUivZP0AN+JqmXvvQEFrTLirTLcD7+djVvY+2j6lKKYoBR1PqjulrS6QN1A92sDhUqBQXRfX
5vlKvP6posoWr3fA30oAgX4g7kumZHujuL74DFtYmbZjkb7hG0nv53lO7/+dujNrbhzJsvRfKet3
lLkDcCwP/cKdlEiJEqVg6AUWDIWw7zt+fX9QZo9FRNVkWpuNjc28lFVVZoQg0uF+/d5zvtOWfGvo
Pw+Ewx6DvhMXYqGjs2rjFW3naZmQdrL8LACAnRKc6erfxsGN9+Dr0XbneBTQYGercTLVlsTP5qh1
HVHC2dYBkvO1HPBduv5BheERNkezD2JBKZVVVO5GhsAxjnzqULg+8mNArIAJmrtjMjHYy+vZAcmd
bNUFdAXcBr8u6ph272th9JhUNLJEaX/T7cBaxHZq3SMVS9Yeuq7ZQ2sugX4nXyqPOm4cpPkoC+2t
BRe+GRybFVXa9rMHMvjE1Pcx8L1jIP2eisNvHoRfgRjWQWchERzvfURFnQOLIWrS/thFfs5Pau+A
AR0as69OVR/4Cz+MhmMxm+ci7k60WpkucWqf/Br2aTpawAOjr97s03cEkP7EjPbC0OSyLTsQJHPk
SeaDiuRYOfACVneaA+HIESLZYcXZxDRNDok2gIguh90kga/h3mgvbtbbK45I65Ukj8MkCu2GdUny
ufTTpqp0C4T8RN9dq6ODMMIK30ETgyWAeVEiQA5jQ90DdPhCPyTZ0qb5KgFYXlAKhqs4LphKiLjG
x1kn+FOsDrAKY5AJdkBrY3RYRLi/lkTEFSu90fc56LG9HYbJxsZMv9RNTiFgNtrS79tTirJqDc2r
W+e+U6x17h01Zo57u++2LlL67Tg0JxUN08EJtqYOKMKZ2iOvZ0CMiWXDpxiiayPTbSLsnealzg7F
y3VIhm622KzR+7w5bvdKHxAdHVWZP4jXsnTfMl/ivjIu1XxVkiAxNlZZyyNMDYJKXgsrupmWcdcB
J39QAwAg+v9HGRBOpRFhtUPxxYAtlRhjI8odoxt7voBe3acwV1yb0UMYMzOMXSjUOswUnNIX5JDt
KeeqmXt0qgLB6epWEe+jId1lrQ83S8riCVUk7HAtdFAW6ofcp/LNiPq7Q7nlI4bllcr7x7KBWEIJ
+eBlXTc3H0rmFqhKkfn4By0GfDdh2eczOJYtNKbahNgBg3iMm/7OmXp/E6q+h6IZ+Y8RhA4ap6jx
0s5HnzYF5YPT6OaBLla6wQiCtlSl8cb1kHeC46gu0eA25No47X2Qr1Iz5iCcEKYwyaqX7Bs0HrkK
7VQJn2Tww3OoRdFTWYMwjuox+5Khe0zM1PgKV38CSY0wzmrfHIs+qTfzsvR8W9mC2QLJSbaFtsro
nxlOXUTK4TZihfete2xcTIzsa2UaCNfK9CkHOjc1PeboTufvZNjbl9EVQxEmfypI5YbN2vPSYx2A
gQeQxIbTHulCZJs8kC96yKjZHxadPjkn6XEJqiu4JliHYyHGPYw+ys/KWnVdYjEq7rq1WXdcffFa
Lhrw/VuiTPz7x8kPw0c7Ca5pD0mlpCdmY4vDsUPvgzcIy0FJTdTq5raC47MMMuM7GjP9UNZgyB0G
CHE63Pd2+5r6YbmEpvZBHXNfRli99MCndio2DUMDL53INUkz0JG29w76E0Vp/o24+eQEDXJhJrAw
vZ5s8NiokF+jtL4rakoWAmaGIQVe4BtHTwzbPsleRDaepHDIqhhRXdgDluKOkZPRPBuF8eqmhG1Z
eouGFv/IKojGr8lYr/UcPbmle19RoDITq+0XOLX9spkJK76BJs7L7tKC+bUMrnqsaOVAR4l12i9s
LtUI7V+qcVw5dNZXhVH8EDDzaJpAg2w1edKT/skbqJKCsgUOUV/4xy85wMaDVjKsiWNneAWirJZV
ZpVPRpwDmBy4/mWGba25M5RnObvUHeBceT6QPKzqoxt09bGNEqZwY3SvNZW41nlyiyrqaK8z/VXv
6tnanvs/QenUW6szYdLUoGdDl7e4rET7wOKo75HNHE0/7y5TKE60dQ/TYMA86rxndLAO6r/QXSYE
ZOzKHjtJ3sVQMqATr1MPCgaXQITCkUzPSgCP0t2vLiOKx9EGfmXq9VtjNS8ViXloN7Rn3xg5UZEj
bCaJo981m/oAtTl7Gizrqeg9D6k66Fw2ZQD7pbGMow6XQiO4ltjikcsZh1I7Ms6sGTFJc3ZKNM7j
aFTFfqS/uMiRsy0B1PAn4/xCH1Oss+JHOKFwJX3MaHsWLx6UVBpXhlVfQ6IEa9jvufPN9egHDeo1
9qMjd99NNuZPddKeQ8G01zZvJT2OwbM4oiCoB0ZHQp3vbyI0oYfGoUcZYMAraz5vw7ofitR/6HCy
HrBSPDoMjE+hgMye2lG9rF1/ZThtfldlU7t1AnFr3XG6k1URL602RnshyvvGyyXtxSbetophVR2x
CQH3t4EzjCX7oT2trAR6TE28/CYNoK8PoMuIDahWMvKvHuUNHZkuvovBo1E2VVfhawvTaht/ORs7
diQkNAON47A9BH5QoW+cQH6jCpWWqz1oUfdcFWh85MhEXtIJxEITJFu7i78lFed6grAlLBx1ZBy1
iZFQIlH1/SejSUDfWqQopXTUu6bfNi16DruiFzP6yZGmkqVr6TN1UiHS26T7xgY4+GNNv6SL3Igr
QUEzqGnvHC55MpwQZORP2LhpfYywFnLMRhxAYF0D6u+o4U9n4oczCvfO1PRH2brlndMRq5Kl5g7u
NBTxvm93zFb7ZUWYAAxdO7pz8P5sclkxG4vHDfGjxtYaBLshvlfmcxrXvOBHOMrsEhj4n6qyXRc5
E9e4rIMNTl650VVSv2oSyGyFSHNXluHsK8IySVo9jsks4TqaOWuz07u9aZIJUgM+u7MpyrjoeDt/
LnP7jqZLW7drjR7hZcquZiMWeumZJ2Xl6mTM/1G6IODtCYMaPNEtCCXwrHgY9/5U2NtGWMNuqET/
2OrDog5N4yC15mCwz21cul4rnvROJ1bpR5FMT/wQ2gA9IorWzJMnanXSKU6oTmuQrV+HuemeRLbx
2pMDUZtwC52hHN7xQy8bM7xrI1ITUHozbC+NY+QZaC5cJ18PQAIZ43XihKLrbJVuuLK0EsYnl3xy
ZKtDRIe7tmLoDi5HEbP7hYxbOHmMe4RsXzFtaIvSQ9GaTvfayHRbWM6LNmGLY4wEmztm2Tq8zs3Y
7pnizgLtOF83VXsL7ZxJPLcNWy95jwbx1MvkFfDSPraaD0SMw0KLYFCV7xPG+8nHV9uOXEVCs90n
GQEkTT44C99B5G2x4ecj+0I06T+COPiRDvPNbIgOhR3s246KoZEo6WucJSD+/C+VC0iC+8tCN2cR
VwvevZFTvcqihrDSOTeTe2Z8Vw/tER1HcWcmeO5lRDsJyL2zFJSJxGQYxsmBYjJ9ocnsQTgsxCJX
8ffiKIf4WHbdu62nb6IST0Avv/MdH0wPaVpHmNEq9B85FKIFKUbxIlZNuSGLEPIS7sA5Iy6D76iJ
fi0EN7XERAUxxR7rPXin6KYDjpWeMF2FzJG2ZQEzO2zcr7ZQLxAxZvQuGLDx3pu8hjI4LmazJUri
gs5VZJNgk9vlAQMsMRNiZQ/tM5YJbqKJ/6SJtN/7TCZZx4yRbXgcjVdgWbPHO2NIsSjOypi2ju84
Y3GTuOq7jq2EbJOD5tjtA/j0ZPTSTef2TwhaFGFuWyvy8p07eTQ+68q/J7/pQYTk0RU0AXZu3L56
jNCHxg62QJ3Jb4iyY2rtxwicATKqwSeAqHAQcGP3WaLOaxaDtLZBZiFsCCEVjLHxwEwV8XRyn+VU
apS8nEui3+Shd+eS3EiYL3liko/ZckgcvEdxpiG28qo7y5qinR7VVDIoBy+JhdktA8XmPhu1GB4i
jYrBNQXlPUZ7q5mSNzunvYrV/2rj5F6yrgiQaFH0cZ9dDjXTzRbXXKVoNQS6EIuEW+82c3Rjrdlz
jE5FXqNugYxV0b3Jt88NuLujQj7kRKSEBpAIvA0XG+k11N+OJelvie7chXPDDHU1+YRQKMylNnj1
yuRbQva/4wRbBw4/XzO9ZAlJfIVjBzS3497z2Cc/yz9clG+qB1kBDJP2P0XPphjD74KwayM99iYT
ntCN1iKx5aJS2DGz12TWijU5A+PA6baDhwp8mvNGW83OD1Wixl2TEx0K9a9bZjqZeghxmwUueDK4
9O4uMxQqszAERx8rIh6HPF0pnBKzWw+IuNmO+zHghQxUdCsMQIQVbS54dFAvW98zn6by26RQmskc
ZjuSzFvcXkYUAntsRBd0Hyxo75v0ZYHxqlxpnZO/hQEjB6oUBMmHLFCPLlfnpzGNMfCB0n+hfb8f
8/oSxVZ700t1P+hRs+5FJzkW4CeHjdY/9gb9CSWSoyT9MsiJLqBFtG9N4zqWmbvnlIvWXqfXbH/c
cQHl4l3NE7XgfhOvgji8aim0BnjyTLumkFTZBE0WR4UT6Y+i/zAmbyWrBo4AacNOVE9wMIJvc/Cb
21lvEofswgnB/mu54A2U8Tax8KGTrYcGElGpKTskwJjNys6htx2SZD7AnuvJ8GLB6y/5ZODsKen2
tHG+CQxdxzoSJBsRONs0RHjX6sEqs8Z1ZkAbBCzxIFZi5hjXYZHfYwxYsnrpfab5hW7cc9chYzJ9
9iXGl9USEbK+JkTzPcP5VLf6llrhQ+sp9gQtZMdEltdxXC69u3YUd03VgT3U4mLlFOG3oEN2DXKW
MVaJKiNJq9m6g/8Gju22c/ha8+wF77C3rXCK0sDbyQCFBFPbZgqGRdR0P/KiukwuYmzJSBjS49rl
2nrHYhkXtbNDAIvHRK82TlW9urK59we3xOvUr3oulPGAAdDJhwKVdmks0gzmeU2MeqLibajkl5SN
IR+9r82H5hnAM0q+B4X8NsiBVlrLlvsLjHrtTQ8Rq5ZinO/a5VYvuCCVnvM5wH0ZgZgsnO+pKUiy
SMh6hay0ThhwdCet4YP0GWcneV0syADxOKmj114Re1m1O6MpCTOoM8VAh6xPI2wJHOteRNiam3Ro
v8FrJsKTzlyT119RDhqrPlsg6zsyCev+xvcssSD8hHiyTcuFheMqGw6OgIZjzar+n1A4NHpLMBbN
xBy2JtdUD/RVMtjOJiN2yWXIYgaWXHWVy2RSaFsLtgBNhvyLh4jLanAp/eR4+Hf8gl/xBfPj2MJg
auK4EIh1acyP+9PjgIHKJw/v3jY36YpFaHf6Pq9AiXTN2qctD5A2/sHgi8NChm9mox2h/OZbrbZ+
gHh1VwmYbIJ4XqzKY0nq8m/wkXLGQ/6BXdi//+d//PF8WBvkp9vC5Sz49fkKhWErSetpCx+hhEWA
DKgwvWwHuQiXIHT0TUC3b2EV0WPD9CEei5psoJseEQvpdAP5KIFaZ33VIxlgRX5+ev+nTTPH8HuV
1/lH86tN5v9N14xlSNhR/3vXzGP73n4PfjCC/8U588cf+9M5o/9Td001e2SUbhvm7I/5A0ZlK2BU
hrBR1oK9+OOfZHnVBP/5H9L6p23qBhhctLyYbkzsLP/tnBH/hG4tMdqwo9rKcOX/xDnzL7YZi9WO
s8c2WE38199WvCrcUbRFS1awo77iH14iSYbH7rf2kpQcXvyyHTa+a5O5anz/6ZP6N2/bvyzm3370
jMn6+WWLpB3HSOfWczz8wicCmyCFaVfE3q1Hl/4377bxK3ULd5IubGk4jqEE9bmu8zX8/OMir4ss
XBjMorWUCVdBdqIEVgt97iuk4GNFMuYC3SPo1brg9htFW6Gz9RoY+xLENGtilQh60yKstEKRX91e
ZSu/htq1DB5wZbyGU3h02s3Y2Ef6tEuj5aDWAqwZ+Svl2r0xaY9l3xwoJXdhzjyOyevfcFwp6X7b
HxgwutJxlG2yoFh1v22nepXWttWV5jrFrQyUdxt3BL5rXKEezVZpBJIwQ/Un/6WULZmgzUQSezHO
ZCw6NEFxtRoFaUk7GYkGHjNHxWN66kEfSpRFfXvjAFsWyGeC4I3e7TLoDjBmMCPo0U0zs/vAMLc0
PW8WpEFkRd6lKUlZC7gU+FWKAR3PS+RMEwikYKeEYx9SrHz7zPTHrTOWe/5vdLWMDldD7hzG2CFq
JEksesIuaNWPXEtWIxXJnMOpk1YWBSEhS80S4NXWVNEuMcat5icEvapF3AfrjvSyDLF8ytDNyc2D
h1sF35RsNyZTYs6Tbe7rD6remeV7TVoO7d0FI/m3rg8Uyt56h6GJECVfCa4T7qKJZqHIONZ7WcR7
Gk5ii+lhpQcWXpV67q46fEpDZryalTS2qebse6fUH6xYnGuze4V0goNVBU9jwNjdjOW7TlT0KYty
oK5xtcu6Pn6eEG2Y86y+LpN9m1KgAyxZABVL3vgILQ74Yp+k8/CU4VNb/cCqkK/iBuXYWCEZo3+H
vkfJvW2+oGX3N5U9zLFi3lZpnstgzeqZm+EzwCmLaSiUA3NKa+ELd+XL3NtwPoOBCPAH9ynAiX4i
z0WYBBy2LvSxLMwfZpmOyFxitNyEcJAqguJmvQ0xqgdt9GNazHp6LBrz3FbYn+pqbLlznZj1ePtO
EsFApk3qlvm6R2yO2ECHft2Pz8IhpUW1+OgUlp6F7OJi6+jFfdbymAIwFOEkcsPc1185MEoWCSC5
TRhipBkYDKaR9FHhac2yVtcyb8g1Zha7OID7OyP2eah1asas58YeHPLA2yZGugkdwrgac5eQztb0
6MTjZGPUKQx2Y9qmyYuscQQWEQ7UPvUiRrR1eZTkoQ9tfrET1vpfb4Wm+u3FdRSOrtm9wrurU3rM
//ynvdD1c1ki+JdrEnLu9cxv6GwlyD0//+sf/6GZ5SaW7ZstphYPINcyX2E9h5++ZazP3hRram8M
b2Go0z8fIA9YmTkwcOIi75uxs06oUA6FU+Lnzts7PjC6r7bxMlBETx1Xz6RK0ZoaSXbHyvwWZI06
JoiAiug11L9Kojg2tfKIg7Wcd5C87V0XK+bcNsqaumyZI4DqQM0fJks/swET5N7D/9364heP7v9H
1l3blRIO9U8r6l/pmNn7t/Rb9o9v2fs/TuH3/Pat+se+Tvif9c91yf/6m/7EZBr/dBV1N9hLjn4p
XI7MPyoTl5pFWCh9mYhZaE4ciqD/rkyMf/L/cM5wiJoMs2ZS0Z+VCTWLYhW7DnF/uuDf+B9VJvpv
9QE4JEk1LqjAhCuUw9/2yzsBGqa28nCotszXXxPZ79A13LLCideGbdcwWLFulCFaRbsLbgWTXLN7
oNI66Nxfcu+VIe0lRme8bMl1wHzeEnBM5kSnztxpMVya5CBRxe+cUV8D1LtTc8ruT1/Cv6lwPk3H
P9Xr86/gGK4gRGk+mRWl2i+/gtER2iJjn18hpSFlau7eboJbbKmzjxqLlprNbEALb1bdrrhVd3TO
aRuV0d89x2+1z5/PAeFd5xMlnWa+9/y0veixLJwesNO2avVng3a+MRHcUEgaNVq0z+GsMJTT6Xdp
IZuoly3cniQNRmWJaTy6Zb3768/lt93u83EsByalSS0mYMb9+ji1GepVgoqexyHdwZX2pQ3UKSQB
7q9/jvtbdfvnD7L4MaZNLf2Jq/vp97aI/2rIuiy3ZhjfZPm1VKlgMtGLFeuYIG7gAeRQ6GSOzbQB
Qt0Zu5N1z2jWDqGuUYWU3YokH0od41HGAMpAsiAEZd2pM5UcutdR0fy6EmBeN9PJoiMUj+o6k5s1
cn+YeDna2mSqHrpkEesQ96yRlUCqxcIc0M7W9AzWYfTR5SGFhfOkMiomA1nVshJ8FyYp9lSQ2qnO
hbMArnelvJTMlDB0l+bZIAd06aAYRcx2a/pmRUBAuO7JXefW8RJE0XNYlNYiiyPGAhqCh6K7zsuN
Nki96JrmbCFdS7WLqJC36Vw4Fll4djyVMeDWz36mOQuzxBFYzl+TbqfwQIj3nb7oQG6WU48Lu0tZ
QnXs3EcI7DEq5JRy5k5lFL4DAWR1KlGejPmqBTI1+RdMFvyVeNi1yTqpNvpwNSICLB2dUXj76+/+
99YC3z3bAEA1IS3uXhysvy4ye8pEwgS52JZIyHMOr2Imerd8qqXDh4w7bhEyv/F0nc858F26iYWD
mIjiyvYuf/0w8x3v54s7D2MqA0MCB6r+uaP++jApvfCiRjC6rUYTQkg7QdrlDTRs8aob8KmdXtuV
bnU0etJFmB7XANyNvdcKUjR94ikax0KA24JDj1TNdEXLlz1d4JXZJPtO8UUEtfYjCfwNHfpb4RcX
ZbO/GGR1r1yman4y3PKyH1HE8h1mA+BAx33LA500mpZKAWnSPjdUDWnIHBbIDP/my/gN5W3Pv79F
xoJLnUPLxxa/vfGiBSs22kwE2wwLRxZVZwa0LO3EvhhWy+yEBGCaTu6Tl/aHiVdogQJxDW4Qmg9p
iTb1vd+4CxUhgtDWTp4K5lB8i8Xg7O0y3scHWH0Hwk3plc7t/Hmnh826ydW9XfPCKcnHUZOvOcZP
jp7ecMhdWsfe265x4up4QRm1kiB2//prl7/dxz5/bd2AVqGz/yvo0b9+7Q1Zy6Lq+LXhFxqYangS
R5ANXBcVLh0d3wrWEmYeGupc3jMNVOHfPMK/7vxgHU1UPWJ2yIO1/vUJWj31+talzel1pE90DOEA
Q5OO+te/6L9Z3habjes48DwM9vRff0pGvBwvTsLv2XAhMfT8YXztEkIMgm03Qm2svOBvVhTPzt/5
69lKwczeIKQOD4wx368/k8hNuwNdFG/ZbD4aePyk7pIyyeGpmuY66RytDV84nvoTqCX4HvP6Jt17
R1EAJ14ClA5TEFTuxZKMk130ry6TVzFaW/qoHylhfAZq2UZj03YHriWZy18wuTBktRieX3gDBqCh
ICSepgkfW+yjZTq8akx0I0jHcVt8M+lDL9uQP8bRdBoPA/FHfVjsu5ilS2RctxzLcp2Y02tXted6
cIaF3vgvXmBBHQk+gpiTyJ4Dstrui+0baNIgS8dZu+dxYGemVk21oM7szNeihu4oum1F1u2iNIed
Y9jvbSAeUnPGLRWsPPxYQL3j4hyjhWMeIDYMUm4OkIEAWTkRDi6a4uKbp7ZjxVy2MWzQbMAQFqUu
94UbQDIRvFZZwB5uM+ZblgkiwC5exkmEwBVzlPNuWYrJRCcg62mXDLjf0vRBhpHTiYpeGYQx0Lfs
9dpdOpo61FX8PZacYX+9GvX5tfp9abjsnbTbgNVwbv26NNDNBanPk2y92uCs1iuyIA1x5fq18JlL
uDDTFhl4j57H5BiIxJOlk2ihEhomfX7PjrgN2xAyOMckshOMF6QfRl4rF+hN2BwhWrt/V6Lxy/6b
pzYZBNPVk8SG/I6Fz9PKtsHIJNtcTz5KIHY0zReip1HDb4P5K0ac5OXTdzzAWwt0OYJxfjvRD0jj
3J2rQdiyU34zLfRvpWavk8nbujVneOZ7l1QlH67A02Vt8oF5YZnzotQ25YWPenbQsLvi+/WG0UUJ
gxVfQ3CZNgoYrE68vKxQiKkMpYyHpbdlQTvJcy4j3HxzmYKj7aJZpOIIyya3rf2YiEFXDNKYN7cO
LNYQtwdCD/Z5O97qqtoF837fs/ziCF1+4paoFE0MzdGDSN7y2EMu7OGhkwNF6VhdS60+9XH5lIct
T53z8w3O94WuLpoTfgibnxTxhX1WeSOxqYZWXF0HRYMD+nycaOugaQPsLo2zn1gahB/3sQ/bDSjp
VVM8EVKKI7aFI1+6iU4RlO7gzr3pev06NLz+OvTThddEt/mtV5FxtjreJ+lS8VTqI1bhLRUBE2/x
UI8savnUe6+ewWebRU9eEfHi4CJfgCTdBZUAZcAfToo/vhMfj6k24LDJw4+OIrjW6Z3kJHcp5wB/
Ay5NhzDBmY8vD6HioujIfCyS2+cTmBMBq4zzyuqt6XHVQ0Exa359lCWXucD9PGOJ+UJtbZyDwvmG
TG/j1pgwXbu+ahI245HC7SozXkhA/tZSPlnK609e1ezjMDx8KQY+axMaCoSLGJZCUO9ikzVQB8UX
XA3FQto+16gq23c2ty7ffmvhEPJBVrqNPLrn4xIOOPQenVNZ6suA4e9S7aSlKn4plq+FPWOfFoWB
WEpSEPgXIvpWvRLnKnSOmAOTRWWjUau9C7Xmbf6G7ST6GE1jbxXqDnN+OT9ikvJxpnxSftM8VXr8
wwsY8zsiW/dGcp/DyUHnTi3lUCoBYAdTRkVr8iqXkPfyfp/r9ftoW1tXUtM3HhopT+7mVYQM4AOu
N/sVOopFGX8xoG8rBwC8jyRz2ZpUkBXtTtYxDiMmgvNqMEwWpAKosAx8bTXVuIbi4CO2+S0NLGIw
FGYOPJVv8Vo2AXbZ+W0IJY/f6TR9jMJDnOAciHv2ii9axcsfmEa3BKQAAtsim70f44/J/OHa1Y47
JviU7Nai1v/8RjGx0Rd8rduZY+A+0EB0Vp/nV5LRT2xGtcMQyeVPOPt5k0lrh8dERtA6XG9SQoPt
zN2i+oN8bvJENSGqVp5cwSBuPIIilkWHfpqR7gP99tOIP1CVxrMs2RFDNEQqIp2q0uI9Y7QNBBpS
sgq+5rlFXA8sawNtZtbY6L/m3WPs4g/N1y6VPWynoWxAsfgf6aDOn9934yDV7+HMM/uL1/YwnUU8
rEKu+ZxKW2WMmyEaMch4/kfu8nd/nkzzRjcW/LVBfk9ywinsi83nQZpM6S3y+fDS7Js3oc72AY7T
2ZRiqRAgL3DEuIjK7LNo1JX4rc0UBTc7a65Iy2uICM6F7jiZm/kjWyEQGM++jLpzGTzjXHtAtE09
/5IxUPDjeVkP0UeRv8+C88+zX85b1GT6H7bPwpOqWX3uKWPPizdy2UTnyiLC/fs8+e+Ox4upfLYZ
Yi6oVOYlOSY3qM34J9G6swnJhj2tAACAR/GjmithLxs2TU0iWuXQXCdwHkkdvgfngn0JSUsY8K+Y
wdPnvqEqdV+42WWcrFeZ7y843depwRig4aRU3XyGRGwS7F46urnZ7vfy+VLToaWBovGj85S1zEjl
WYYF6aH8crVgi4M7ytb2Tso1qdqCX33Cft0LRKCy98IlIyisVnBLEq/BGMZRMG+sVZ0g3SerhDD6
ZyI1lpVFmYF2yV1ElgdVv371E73Z42tbjcTPT11vIcHiU54mgiV6Gsut27s4/oLnIRzeSxgtG8QO
QeWSEaC78TJEXuA7fGm6N9OBxcO8QBqHnX0q7f28FdczN1c2XxPvRYUpOBiN4wJy6hlfn7/sUDuJ
iRWuM3MY49ehTI8ph/Sgq13apG/zidt5F5Pep12M54ljhi0jhsLNQ6ZCnfG1o7B8IRHmm8TIOa+O
FgskI/GTV0YsS17xSn3XmBM0A7+8g7iRw4NMjKimyGuSxl1aFivkUsmGy96Q7NSok97NPxwnugUD
Eh5wqz+EadDzDm+hKKdNwV0yzuJuqcoBvQ6K7kDJeG1NBU6x/P7zTgJbZW3VaF3np7TjD+igrG1w
B+Q/czDP2E5SKT76xF96zBBXvRavysJqVin3+yXpuDgeE/mQD0cR+/uB/j37KzyktHnPZHpfPAWF
fGxD9+LMRZdNsZwFxZnCYqvrgn1BtMc+n7/yYKt4ZNxO5xKhhxz9jyirr/NenTUpbWn3EsPkHZDr
zQcwqd37PEF6n1gnUjdJNFe9u1TRQ6/VT1PYXhH352Z6DVvrFIXWaa5iPq9fMacL/fQNkiZW3kDx
8rnv1hrBNfrLiHFm6RjsBhH+IawuAQJavFLyTABFtjBH+AiCM8uAosGVxsrtE8Redn9DnceqPiHW
Wc1b2Nwemjci29LPn0fWXJcNDY21xttzM8CHRflVGuOHFvWneRnUAsUWSY9UKnlJl0ebJRqctezU
KE+vADp/NN7L59k93zhUFX00dXJzBSvHTe2zrPeu279Xgpf98+x1TBp6KnAu+ah4X0HkpQAJnbm5
NepJsaQJcRTK1vAKpEvIbgbyIesyaKxyMxnuIae3yz4zz36cR1hTuZqQ2PmAvbAr7Cs4T8xW9p0E
Pg9x4SH7o//EpUaOu0pvnj1ycdSEDyior6E738nm49ear+Jk/OpN8QId9AP57VVO7oVpJdHB9Sq0
fKyIXsrzAnzjxEira2I8x5Y4pV56j7Pho/Pzt6qlLpJ+aVMvwoixl0bMU1PWBa3s113PFiTMVzvj
Rv15p0L1PjQTLDLBF9skfEKxtEmh8A5Kss1p4STXoXn5LLtAn3I913AmO4ZPlfzDg9JjKLv7409/
loOfPy6xWBB1lnAOG2dZeWumpOW6Rj1seHxi8cg3Z7Jd6nH2DIqCl7bQOdYcim2Hi3+x7iaWQ5/z
tnPb4vsoeJdTAAPLz/pwRomhrCfY1+W2Pr8GdVRdSWdG1RFk9xrwCF5RjKDp988SHLk5ZzpvDgQO
CvJoBkaqRTLy9+nzbSWvBY9rr6eeJdYOI5tCx65dIqhdz1Utbw8BDyO3UnYe1Q41faOlN9YHcCkR
AzVWTFTIeKXxLyzJC/3askbm3TtWFyLcr0HARUOlskGQa/2IDJJpAp61mV9L4jDusW48hFjll6OD
h9VXNyOgIyKG+Pb5/vGO36SbLMoifgHvepn7j7lSJ12kJ0nCpz0XwCPnZ+9T+1rFizOQ/weRZeFZ
1lfd4CZf1tW1Now1hoCvcFfYvuXZpSG6tDSLOW70bgzRtGjc6k3SA0VKaJ6jMolX2cbuQB6isF+E
+nywI3fj4uCfkvq5ESEegT4G3DeeTMC6UVmCAdJ1xIq9PLZmE6/AkH8zDOi7hNYvO0zTZG7hITUK
/8Xs5yWoELIORjCsCj1hkj1p57jtHb6JH4O0C25HjYl250dCyBU0TDbqRLIREgeBu4SwCy2yxapy
mquqxpQTXZQ7DRJbnuXbwC3NezfSbaSIBIkCjlvG5wEZ14x4wGVQbxMnZBRvcmsKh/DDyrxtWyOU
U2WwHgKkm+3g7v3WmWgkik1QICssG598Y6+lNGqnhkQOKt2Bjwf8Dm37dukXuGKEZi1q1t6ibZwK
GDx+TkaC2/6/yDuT5raRbk3/lY7eowKZmCP69oIgQVLzZEvWBiG5LMzzjF/fT7K+6LYlf1bcu7vR
m5pUFgEQmXnOe94hE4+JiPHDMQkFpVCgfakM/uIoi0BvddlIokvDWJF9qhiSzPzWzbwfIr5wkIuz
n88zLEmd/AJ0bJQJDSpSXoX7sUa5VDeYNZVieeQYhU6QjXsFgZKQWD+R73Peyok81Hy8gwgLmx1C
utrrshSZUESpu7ZXdTc8GMhRHQvLqDAycIVWvwAF2mvGGdFAWeX9mFcKJeQFWWj4rkWXCXkHP1Qd
i2TdmPbloLK0sQ+p2fM8SKm+Tv9RFO6ReTKac6cGABHkdNgrurAxXxB0UrQiIiWFOLoaNRLAI42U
+hJ9y2bJUzjxaeK3K7bh3erdzB0BGotzOXr6Wz8W+04fUFfWTG1j7Cg2gozzzWyuT6Nsf4zVfN1j
60NcMZZqgPJ0FdGOp9cFqHMgp6Jh3UjHPPZstGiOgb3wvN7Eto7DnUSK1cQDtmDKS0QnK2sazmrR
YteVYiMXu+TtoC8Mtybw04ZAB6JFw5sktnCAtfOH0cgecHpLBBjZJIUXRLAtq1T3cXt7MuvyJjb4
BWl1pmmkPU0zod8g499rZ9ql0fLdFgvWLPAyiXqAYK5xRbjpf6sKvDcpAEDN0ssmms9kr3A8l87X
q8HLbFEc0tSErwzmsC2q51ro9+ma1YED4FRApEeoHBh0iVMpb5fGvs08cVtbFMjYLe1GrLWBL2+0
KcN2FItgif0lTzgQLmVP2Y3ncsLJInxgm8M9EMr24D3LiwUBkzcaENnjcyGGr6eKSO3cSwggX8jr
2ubU6EvI3k6UMjMZ+YqvWwcqblKNX7NBexGaxLqoxsK6VyOQHvB/MLxzLrptQ+TFOTnX+kWdNz/i
Rxq1B5nnFymFnJ4ONGLA2pHsXlIHQI04qnGLvDD28oj3BxWtQ4OQL8xsdEzmiMzhbUveBqp91rG3
JbUSEg7FMEsXTjvLc2slUFU6TbvULD3c9qbzNs3dC360dxaJWlNOJQ+hDUtgjB1R8l4rBBO7NLnp
zfms6PECIql2V3sI66SGkyt+krxgzcrcrJOvmuDMN8MH0ZrHWSuMg6eqU3dhSy4j+oOqP9Rkwnhq
2Hb6ZjUgjMVmF+R83mZVrm9J/eSk1lOwuoz1wd6v7AXHnCokIsnE19iimENvnLnvd4POPCPV0LSo
AYiaJKoJU5yRi0x8YKROwPRHtjpwYWFl049qhK44zwrIc1VBQmLCw2kiZnl1t+3otDy9eFJ/z+gM
wkG+fJN29FpSBRoj6IrAbN3XaQ7ldh7Mx3ykFZIR34gIfxDbs/Hs8QmfAAjCi/PQ0kxn5Xgbu2Bp
8aj9iMsOfnV6WCkT1ZMaXfhBeGOAWmMU1tmCCYbq+IxqeJTufhDxawxpuYpBmecr6rC3EXAEhvNV
s2JkpHPa449L1O+EVFQLhOAKrcHbl/qqADQaEIYnr66gGmRMjafwVO1InYbbRiec8gdPQ2jx4g3t
qg78p5SS2o2oVyPtGy3IGSEH4NuvpO08TC3vfJNhIJ922RYN9NTPhm9U4Q6TFWqabMSWoNirx9aT
5qRlZ73H9VVMQf+pdNwpIu/ScS5Pp39ZTdaGsfseh2xe34FCI/KMS8Li4kGeFd8iuMf1UlzEQosP
ZROLfy64WKxjKu0bJJJBS6CCS1om8ZOUj6q+6NUxsMRN4FJCWG5PFTZErxO5g/AHbrXG6JBTcndd
5T0krX01DNxTZ6gyzC0PIP4PVQHFQOsTPpvUgSnnR4P2RQcw3fLudX6PJExkzI6c/K7vMAYdipE2
PZOG3zUYYw2aWwUCj7S2G+40i7p2Kfpmo4v6Pox3uc4zZQhEsDGSnSBCO62rUeC0xK/N3N64OJ4d
MxPjWFdr7qSa0ydZ9wRO+LS4lBPW8m12SAlEG+07tnGlZyWNSf5lGdJtqdGTwY3OzpA1Iaj7Zjms
D1uhGyf23TjWlDbOLl36haSLluMkZBGmE1tSghHDxiFOVy3So1ztv9NUan4eiX2oD92xdBBVtd2N
mrZEfffUtnCiYZEDiIfAwAKf0dNCKPPbMevuVFtbjt7f5AOfpa5hHGqwwdAEbY9oyaKM9pra5Mus
5o2qHT5Nhh+Tiu1zknNyrJPpUU5zuVfQpZcDT5nxwaR2ddSEISroVvu7qH6puGz/NFGG07033eyC
RLYHU1rbdK4uiTA9DxUEHqlx72kLijFrxnP8uh7bp6VitYl6fSgNJPs31pg/SvVdDER0+EkuHvSy
7LbNoAxptCPVDZwrDqHZib3AoVhONAxTTjX7WCLwrG3xJUZj2mX5DzTyF54JtbLV0ZB6nAgYdqKN
S5bzJYG4nvNBnJchDARiaUYvPfdcfhK2x16HooBWctcm1EZrmCRou2essqikl7R5cHXjYtAG6dOG
U/RAHKHriN/WNHujmmO8R+g2M7/bVcFKFQiYHRsLqmbtMK9PEZEXET5o/xRHg2pBsCcLYo7aTaKg
BrcdH01zjwUE2yl9gRfOx1FZHLDJaQhjmla1TyzwJvEgHBrttTNYZ3ZOvVXm9p07J3sCzm6BAa+k
TMkaXS4HNe06QWSpfW7O1jfFDBgHrk7n6kIrvZTJHMCcxHFJs6/WRPhWZ1xainkAz/JKXfMJKHMi
9raBkRMoi47iHVtIe98aTR2kc7lgngmLEYDyNO0bO9eEfjvzTHkmEF1wMc6j+2EiYV09JWdqELAS
W9FFEgxJcx8U0oulFH16Zxw6Ia8BY9SqK5vkVQ0SIbVha8JRFY7OA9L6sJ/OTqezLulkuoFvFwHl
topwVVS9jTdzmsScg38ebn2ktDD2hMnsGATLM/h8R2sY5IAbHi3J3gy5VmSe9IHAuGbP00rHFoxe
0hJa5m2isM4/f7bivr8frLketDDbFPDO4WX9OliDXd1YicyGPWAO+bK2GZRZo+1kjVu+1DDJtRuQ
XS1tfWCkOAjT8q1s+v0nV/GbR+Dphufiem2ZklnZr1eRS0MMSeYh4mywt+jahue8DDdhP9tnqySz
S1/E1lhHMi5d7wa6AWwVmBThbunGr/Mg3/TarnC9KL42I1ChaBjaNLZ+/8ll/mZA7QkJFxvSlS7A
/H+9TKPsdVBA2iLXeJgozjEhywmFWvQ7k0vxknUn8uph7lqwBTVcQ0zabKwwJ7aLkMxlliSj5Od/
vqjfDOqhQXFZTL9O7L5fr6mgKDD6UsPzs422zqvRmCjfGYrgX1M8NGZ9pRV3/4VPZL+1ief4DYvP
7WtpQSJUhiKJ6Zu1cDBNAcgz5VszZBkgx4A9MkK8P3/sb9iDKrKbNBIXDQVUIDVt/Yn61ZRtZMxu
0e8zfBQKnYaCfUPv3QecKAvfSV5Pg7menPh0DQFVqLWrFeBxch9iDlpozhS9qu4rsHMjmBPvKCjj
48w4xGkvOrSaG7u0OVQ0sQuLW/OTL0r8hjqiiJm2ReaKCX3j3TqfqkLDpLIe9pEePWfRkO/FPB1b
gNX9qSHTajDa2iVfKnEIjAq7s08e4EfmCMY+joN3iHQ9RfX89QEOuBDYYZl1e2wErnpVbQMIXEzZ
VizGrUK/9XLc4m7ENk73tjF1MO3GvdZWNgCMg13rStW/niI+4mD+N8mBhxDiNIPOC9Obngqb51vH
nzGN7I+sUQJnJBp8qKuGsOV7yqU710tExNK+ILlIEV5gHzB60FRlO8YEXpRgcepiVctv9vKMjFk/
1XD+DYmkO/EvVhXXqrfG9jRp1uICkEGrngDC3ibGt4kRdNP4XBQUzzmex3hfMh4Hr0Nv+xYL3p2E
merpJVLY4No7RwVrSy99MzBTqYz7Yo2/x4NKDTEBP6aR+RtQP/ZydCdUrbligI4mYLy2npkNcWn0
TszdU/suic178n85GGFsTVjsy2V+xDTyqWOQuWnjS0WiRPVAxYOEjoAsvymLo3S8va2tD+hA5Cfr
7ESh/JVrofjBlglb2EM1956l64lx7gF06n0U0tu1Q0K8ILW0GuFMCfYbkbG+OmLe12hMU0nlQwAO
E43Su4owO2EmZtyOXgjvvfQ2yO1p8EKQzFOlKKiOTp1y2NRPpYObOLZKlKsiZttQjY+U+JrFUB7x
27uQuXO+2LiaWlWrYhj0oxo7jEb4Veu8OyQ8n56GH1eIY9FFMGpCo6XjVvJuhYw951M7wjC01eyr
pdLXv5oq+XnlJVDvFzjZyl21O9UuxmqcilkTdKLaPiZt8fbnFfvxvHFwKeCVR7io60iAfr2c2MZ0
IrKjZl84PI2JRyl57QQxmJ+UAaff9O47d2A2e8jFdEc67/dWaCphgxdOvV/rWxfEtqlglKC/585U
4zhPLDFSXiR4Z6DrYA2p5b5hVP3iOLShiXoOmur2jIn6oeU6cTTxw8TyqwG0fapprcHkCAQ8j5mk
8ADr2ncKuIxard/HLdUsktsixohL7doKU1ADCKbgF6dZg146R0Vz9Qg4pe1iGCeMNzdM50+eg/jN
CwCVEYqphdcBCr535LqyH10JdbzeOw49Bja/mGV5AMZw+tQGWXRqSKqAiQaweO7Se1UWLxlHBzmd
b0vhXv35Dfh4ujsOwkAXbpFhfmTMk3PcObUQNbJmhhMEnVxU6PstybC1dC6HHLxmWj77UPPjSeU4
BgNsuLaG0NHO/vreGZXoXd2W9X6ZXGebh1BM6oTv6NTPz+srkqsrLK7BTJZWRyKu2m3zC/FYJD+2
9+HgfDeQ3e3sYULvFazsdrOXHEYWb1rillWvX5uiJHmlOvTtV7MgXv6EEVnr+n0dL04Ndh1BK6GS
eHZXLCIU+0LWZMSNxaPXzd+ALkF5Ebpb8fjJE/8Ny5ibR2vH0M3mlHxPZW+tGVr0zB4wWYxh8VEf
9B89tetGp42D2N33F7YbsqkNCLt12k2GgPp21PNPeJ4nIuf7NYnvP+8jvDfLer/6cyq+qWpktT+N
j06EDxM/+Y2OY+Xo9eGB9581gwVRV+FGXYxB7Zm7Lk/ucKoDIFTkFDWdcufhy+BhotL3XKeCAj2D
fk5NhE7cAaN8FuJqGnogrZxREegyERXzxkKVhmkIA5mBvoc4q247PVsRTOcc7g5ijFdSs8c4+jH2
EAOaRdud6PAJBHAURQSOWP2TM9pHrXYeTohmqYgraP4kPtx9L13/dOD2E0hn0t+61n2eA9iYevw9
H8fHIkLpsejF33rm5H5G2g8ekmMJRCxvipTO3Um/ZrrJuKfjeCkEM1ERMs3ELhMlKMcl/usbPO/e
8ti0fGZUZjjhIhTHySYZDnpf7Utz8v/Z2RTdwluiL/EqIMpkb4KTXYu6W2N60CYPXTYqxXTmvDEm
kMJSnTz8+Ab3oJt1pWT886I3P1Y8vHtk3gmmySba1neVYu2uSdzCx9wb7rGbjQtrAKAynHHeWoAr
rUFjWpjtk7TwVqPWOY0w08SUu2HpJPEhvc8ZxyiQIgXYl5UYtXej5PsjiSTb8SRsB/0MBtfEog7b
YcyJTqJdTtvsrOxrHHhd4FtrwhC9KMVu0dsvnU5PzqTs1fSY+qZTwgRzWO+zAdN6xcMrPX7xSs42
aF3QxjN5RYAjAfa9MBzF8OXPD+g327TLcUgThgREl7r17pxuI4yxe9D4fekAEwzzBPezc6N9WuNS
Hnpgi6Y8j1qv8LvVEbczLC5TmAGh0XhHsjQaIov+fElKP/WukUbT7VgGuhQ0QuK9IAe7o8wD3ar2
ej65W+r/Y4ifpN/oRmBODOStSLuc1/5Mi5tXN2cCHFokNuOLxKgP10AqCJytrOZRrBdO01ibVudb
5lTAMkeTZyfawKwxsx1ghumxcdVFGcMfhJuRRHqCPftztFbenvIFvieomp62WE1U9qF02qcUm+uk
0n3V/STR+NRXoGqQEOwO7gPZPwPRbxs7ny9Ps4xpbeWOpuq42iOjqSqCB5frd4sF3Q9uKhybFmf9
CpmgXjDLaGeIDouyTMW8DFMywgM04dI0TPGR8AAK1qbd4To8bODjn5VZFIFbL7yUxMXD/nnAlvcN
7toMjb3I4GtWEpyqIsk9UeM0e6Y+9BZWnYsUpajNC300CT1cP2nPjN99gXS0rsCFgdrPVqXBT+3l
iDtoiX1+ta8zJtcjr7ma0UO2dreGgG2eukTJhbnT4AMYTxtYxw7mMSmb1JpQudpoXwjCQH3hwKgb
bk7Mj5VRnx9jdrOp5tg/DThWSSHJyBxfcA61qimgOub9Y/4lWqgjcVongNbNPqnpP5YRrrQpa9lm
deCe98DF0NNbFhg/7TXX3IuQik5tzmu1A4phf1cgbg4d489LQr4vphwWBC0bYIlJRa0774qpWJDa
3mYAW8SZMapZk63tAW5Nq/k3scDMzSkqC9d9LdIEcj21NgAORNZJbhvlgz4o3pTCvZrQeZbZAo1H
3roOac/qB14938Ik3NezuGVY+dke/KFbP108NiYG+4vS96g9+qfXgfSaNNXgWu1bDxvyyD7Lmgtr
6ngjKWaLKTo3hurGGMzrHmz7zw/u/fbPR6vtDX2RIejVP1QgWW11sIAyKhAaK1X7L1hY4vvCWwjS
82nXc9qbfq40UCebbKdoUpHVCe/0Rf50r2SAVvbaJrGixYe73DJpPDXizpdqhGFmts52NhkHF4x0
a6A5XZ/0C4BJFDpzs0tKVOJF5uI+1kK8rI5YsIYHz5LUSItU5EaauxgDRk6cRuyNxWEW08W7GLvS
HZyg713mjdvG7hmtSqB8KbrbGJ8hlISQH2yoG5XD2DBMcUjT1vGhd+R+ssVzhzHcuTiURspEtFcu
UkPxmqx9GeQWskjUiptkJGMe0sJtO2AFwQH+raqnGzhfT8M6xYfCeFrAhwNU6+FGN1Vga2TWh7Fd
eR+L/rGX3bh1IMT59IQtw2RIFZEFWQbawa5bxi94jAe1pcy6LYbtc/c9cl4Xvfmmo4nYjcZKr0wQ
UDdk14uHfWONQs51jD3OcIxIaLg2S5X6ug21E2D0zG60lBlHdynTxQLAz28jmWQY55CpIBfYAOFF
jhknc/zhFSfDx7hIn5CFQKZh6/T0Jx38GAApX6mmrItJlOhnvMtujR+x3iXXAdV7PIylX+OEs2PD
731TgpJZGMvGfUJIiKzPewyghsSuN9gFHZM6ZCvXyj20D9zqOu9pVfO1xC0Q1GM2g7pi2eKb2jfx
TT/SJtlFQ9zRKg6d6bT7VVbpjnEl5A2dJp4KgnzHNUZxiAn2hFHSPg1rMmOtueI5dcW5N99rdRgx
ab/HcOA6ihO5tWPyLJTfOWgHXAepkkx7sdUwUdoZlnaUhUl4ONgRY3Ae3ycL8f2Z4EiXPoh8PdA6
1Ieu2ld/WhhehNJQyz0MMFdsM9dKetT9NKeUpre8W3SpnW7uOA1RdOioU5YYi7ke1wXfcCMtGPP8
b1QMt8a6mDub2Rl3kSAMyEzcHZIfdy7HzLlshgSjvOt0GIn9xe9r1WCGJ3n8XSPC3c+t8hUvDfy+
PUiyDg7VplEAlBQxVAM3hd2TC3/pDQz/MQtaMyzWZl0796Ju2elctCuwyht5QBvTa5sd2Sw2e+dk
+mnVX/exfEh7+4tIxqfS7Pkx3eBW30+J0R1zKnTPwrSWrninV5zDdlRc/vkJfzgi0JiddleEhBwS
+rtDN+xrYRlN5gZxu+IevKjm/pNq+sOIA4EmgjLHBUvRYfbo777EhmoU4DNyg6kjmoBb3VQjE6mF
8fomt5w7w7V/WLLd1p72bGAHAjYHGerP9/mhq+QiOAhNKnqABfb1d8dJpMzN7bh1AqybKUCXCuJT
5LVoiteJyYB9KGBmWlrz4houiY/Ibfaw57dVq1PR9tlnem35vsWH2auaW0kfj5oKSPrXN3tpiFtN
i8ohMrTWgrr4wscSO9RrJF9A1qChS1M+OiKPmc7IBgReRtiAPUGw7l0nKurGEnOJ0NNhATnrrlBG
Xnbn7lDLzcGfH57924tFESiBQNCWn2rvn5Zhpq2tI1vNDmx0pptaKx7JwekOWBFvJQ3JxgmJZyux
tN5UqK3x/BP6Zihx+Wl0bzPFS3oNfZ2lezsnrXW1hFa2qfNY2xuTDT9sCO+bxW79MUxNfy2XewPD
ZY3U5G2aQ6VsBdwkvAqavj0KEug2oRL7TkEqYBZPzoohOChzoUXfBsFODguh9XsMUYZ52KNram4H
cTMplxkcxTFDjPMDKmzMAaXu+hBsNqKZ6wOv6FllLeuNXMvrrAbYGhiQnhW5beJAIxICO7DsK6ry
uk1KAkEqutg/P2T3w1Kk32QQaRuGgcCOKvHdG5H0ttlQyYHXENNVEie9TJq1GSz0HXqNqbwrB8CE
+iUPkX+fno+DvWNDrXKJAY4L6wZTQMdr37qY/3tu1tAvo/prGKPLzNXDWsm6plKYv8TZeJflmK2n
OkrO2N06FTGi9dyx/xdvZk1jNK+SyGDCNmev3GojpLyqrg9ylJEvIU8bPbHDhDYxj9f9dqGGdZhi
ExyKmikfLyy9+u4WnbVfMerDhqHtkx2JOmRUWQrArqNvqGHw0ceSc4Phohpb9ATXHZteYmdTy3Ub
2vYttBH0Ta6+M6v2YRny7mDU5Ih1kEV9ffzeQ1TYuurVmy3voSGpcOes4bdlrb9aCdL9hHCZqE7r
7Wq2+AKM8cahCL9oTW2B/V49ZmR6FImJ8N9NtE9OLuvDkuHbZKor2fgYVBrvwSPi7ULsq3ovGMr8
ChQFG16tBTLBvz/Cd74wYTmWhtyG9FhZw9ufYGPgy57H02eR7he8+3gE5g7iQ1zMlXNnWSjWhAfy
AhsWaq3V/T0uFt9tdZkJUtEJZPUqsR4d+r51nJ/0leDPLHLFYZb1NTuwtk0M3gB8gi38qM7HOZoC
Xsm3ZSpewLjISO9RYZUa2bCDfR2i7A96yaXZyRdInNek4xDChjJ5MyYGDMqFe/jzGvhY9CvMRTgm
U0a2xw9F/zInMXwHntqYowKEWkj2ApNvkhp2CeodAHSxETo2YRVhhlr4mcxVfMDhHSzbLMO11LhL
ephl/roI0TEXUh96tuVouPOIHDGS+NpIk+lAgKa+y9oCB6Ew6uBEl8KvHRJeRlJ34ky2h4HsJjIF
yY2KZlp9V710WEZhqX9o5hJ7lbb41jo08/PY0AC6U4g4anxkVnMxRfYl/l9dIBIs02wiEtrrsc6g
k542xrR/ytL4hsynFyYS67aBiQOpp7loUw6rqMX7Ws3C6ADfZpu4yh69uE+epEVMHd7nNXE3Ne8Q
ES5+OtvkNAqq4lqZl+eUtf2RvHHBUQI5pofgK/MZnVCn27ssIj+orjkrUwzeL+r5JusxQiROxPcI
ithi7AGlEa0BsyBkn/n01LoRRgO2dZWZAreBEaOFvKh3VYJPg5aMl9LMr0UK/QXPptveLbuD63nH
enHE1m7hgJs2lO8sGV/yPhYH0erX8ZTJc4VpYqSQBtio2XDwJH7s3Dlidm4A4S9Qdzbu2HA2mDN9
l+x2rHd1cksLcYp0xKbDVDZhuh20WMCDCM3kJxmwrSh3C82MjwKGxTpZxc7SyoW0pjzappoOLWMY
nV0Uz4FnErrWlvpzY5JMaQ9666e6tfhWS7q8qWEnvRT8t3EgNZrUdt/Lw33khT+6kUK0sdnjUAdc
zp4DGQpC/YXdgpU1YQgRHENRv9IiYy8JqIQGn3FyuvKzueJ7DIJXmyUFtKy8C1TZ8eur3dl2nhVo
dZXDKioox4yC6JY3GRgvp7Q2q61j0Q79eUW7H3ppUzCpoMAxLJd651SX/VQ6pEm/2Ey2rGCUeNEt
U/8187hv6cXnIYFjeu1gbO9A6SiSrA3Ktqs2hclpg3wyL5d6lyquvubOlwVpRxsNDzSEFzCuNU+7
XdYmPo+w79iQ7WWhjBBKTr1vK8C0NA4ZjNZkyFULgunJxYoo4fvYrkOF83zeBlE5JxxFSElj2DlI
sMrv4tAcFwosQgVoie0Qf4DTtkkg/Q2cJBLqZiveTMpDJE6dS0+g1Dvt2HsyCYD9ivZlXmLhC2ne
T6PxVBvyrS2Oi0fuT5z8DWQ6wNq0Lqx5cPchkglgSmc/xbmxmyKiBQiYwUy0cW+Qx/FiA+7sCKw6
thGEcI9sDG/MEdvWmBavWnmje61AazTQywL87ydRHcYMb9/CYM/UExLX0HrcNBawWaLNxSf1ygcn
JoppwYDKdGGhsFW/B1yZmRettlZWYGam7y3YTg9MMINypHiSafTQReuPtbGP67IWAQYxEC074mbJ
1/7zKyZPMv5f4BPALYt3WgAcwuDy3tX2LpqcRkaRGQywaXfJ4uEA4WGJPZHpQawNLpgZ6AWm2/Dy
Utfe1IPLQjST3QB1ZmzFeepVXdB2vB3qANoS1oAck+/RmcgKvuxIOCcKnX9scHPHyzh81Ed2Hx1L
W1+E9T1ZUvm2bsjLBQu47IrhhczyNACzYEtqOywaHTJ9bOu4WiE5Dzp/rJ0CO+K5WGX1sqhXpjE5
0qXdXSSSjbV144DglWOqdlFMNhlySWR2YXHn4dFLt9oEMYcbCwNCoqvjGG+7WGXWxm5ujzoNhBt/
lyAzFF7FvYlf5lBSOEvULTsNNbI/GcPTADHxPLtlVINb10AGpEeV1SmuYKUxnvC0B6ft6TDG2q8z
aup1iCVudJgF4v+SBsVkM4QxqnutyLEPI22xcMbzeWaY6LTaPZk+WGkUNjx4UzAyQ+Be4xO0oikb
S6bM49+F19d4IOT6eUlSiO+FyO1hdCI3KijpWJgg2JDe/c5FEZds8Iue5TEXkbtpE2SYYOC+M9dz
kCgdbCFphjoXFeVqltts5FxopB1uwcuokLQ2JUIV+h7cKFNix5DUW2fBSX1Yb4x8WYJIa26TJNMC
3WgPWLJg1dpSdQ0FcQ+OHgUC7ve2bl28QphGOfh5wc82UPOlkHTzSguc7LxYiimICxvHgNZ4Got7
hzRZvxMpdGSWOHWVwSnTdYel5U+NofH3yvgXCRBzhATrro37Ou7yGhSssS0osf28bmGHeEGoPHui
ejyzk/7Yt9Et/cs12/km0e34YCF18eyQ1JG4u20bp9+KiOiPEEsSmPevfY+NyYAwuLONdatNmu7T
6F1IhVhEznoeFwJjU7hd/jjjsemIM75sqMzqyZ+2m6bCxbNt+8YftRWqazV0fjN2b6YX8VXFBdb7
pTTBQxKW3mQC2JdyB/lbBWsvZEYv+U0URe1OJt4bHkFfdbu+7CNOm2jM163EbpRCKA30Ri4BMUz+
2JC+RkHOFo6sYbDHfOvZA11f5ig7Mf36BIbVBGD7PGzqZnqgJZpsIrO5oNPW8v+z/7LQIRQYDs3l
v7dg3r783b7843z4EuF7eHgZ0cr9bHv4/37LP76HjvEXkzCXuRs4tvKHofj4lyOz/MsTJvuygZOh
q2yW/6/vodT/AvmA4mQZlrBs5dD5L9tDfqLj8aTrpg4AKCFB/GcMmVXN/tPxQDOBSQpcAlwDGacw
tPy18EnTXs5kT4e7Cc2TBeG5IZPANuNAdMSnzub+p2d1888v/h9g2TdVUvbdf/xP413rx/1DXhIC
v3NaP49//fXzooKAViYI4Y7NPfDoEEiL2ObzY+dexcZdLBj96gNsSOI0OT1dG8dgANn+IqlCJW33
++nRMwJla4Z/om8kD9COLx1neY2NpzyS9KwF2yMGQR1xpxFnjTz8+Q5O3qg/P7HTHVAo4uzMrTCA
/PUOCOetPLDkkPW97AjBPlojW39mBlp6TbDkfXo/SScQrOrVhkdEcW631JVwI2CKb3XUWBbzOptL
HBghDI+kuu4tFnoGYS206O0/s5kHIXn3JXPJpHBg4m3YfMkfQMYCtgWGSVG46zin9jI1jyTsRRe0
Ms+ac/Cw6rqe4xjbNw3CXOvhLpiTOjUj7Gj7MvtGqCSTVns9I8egILMAfWKajeZxjctn+mh8qO32
zKj3YS/yc/Jzm53QyCUwTXQVDhOPlRRBqAQbo5yeZchGl21PjslkfUzztEmoeuxuT5QHukYyawj7
TvtnGL6bvs/pNiaIIpyOFZlSTwL/Z+QFpbQu9UbDaIoQVs600BsD7VUyoYWqsiF9I3tRCXSzOW6U
i0blepvqR9Thp6HkaKRrK81cMY7+Wd8QCzNspwFuSevHGaZD82vTqGSFzAcUvkzGeQ/TYLMalk9e
GacwhcPGBZ6NEPuIOr/KGDaZk3HG0DWX5gHLq70edWea5VxEsX0sZHMvuvG6np3jiL1VbZn4T2Ov
MlboHsgxJWBlfdYN41xv3KO6KBVRr8cWem6oIdayKxyk43FPmnG48cL8YgmznSTOV8sZ8hkOsx0U
BLgJ5wtyGpJQgzxtAe0uTTT3hQKFDCI81dVWTrgL+ehRj0jz5O/lo1orORCVa0In4vYAOTCounLd
wjdI0NNakCDMPWZzmxaW33nIxPsrz1p3Q453c/eKNITWCPQoxn5jsfx0eZ1WnmeNC86KSJ7UDQ8R
ZPgaNSEn+YgYcNmlq7P1BB+EJ3CLH1RZs1ixcsC7i2YEnwOkwkC9Md8zemYisHosKq5F8zq7Z250
3TjRsURTmySuP3F7OHFsKHZ2tUlclHerTSiCIV1ryT32WgetvVpqFmRaE7Tpr9zJCDffNF89LHFi
c7x0UdsTEtyoMMaaeAuT1D5szHNJ4kWCoJW7YhZCpp8ToA/x4UQ/d2uJWelkfjdL7aurOe5F0ofP
RV3htbFo2HiCzjhM1oqljC8t0dxOnij3IrN40hHLB94H88KhygPInk5QrHl3XETV+vMwWkcrDqEs
jR174fhWjHUawxty91ZcHi3M5I8lk00eLTflzmGNs0lJcLLAakTDp/0LgyeYJTHBng6Or3INmO4f
nMm8b9Im/lJ3Af6049HWUG8utYaIBQuXLd77gGYe5JwuDp/nhbmjHWqXWed8N+MRQCYs2r2TFAxF
azv3vbi30DlsjdqldZChe+XlFh2oUXdHJCKo+DT7QaZszW62IHe1O2eb0vjBxHDTs8XSrTOwJPCB
UPtGlKh765BnzxjU/mKW3aVldOWuiVmqHqHMSWX130bPPYZ6F10M9WOMPPvCGIxrLMzpVww8IKBT
occQ46VmlpGPyvP5P1/r/Nsgif+uRs/UKaA7yjvz31c7lz8iQq1flpd3Bc6//uC/jJ0lTsw6NY4l
hDRA4fmV/xQ4rvcXpw64PV6NpIOcfvIvY2dp/0XlAZIJrZdkBtv7qcKx/lK8KWb9bPLY8QI0/u//
xVOOfmB2lC9EgHXv/v3nkgMT6V+PP+AcGnE1RrJdMB7HfHdik1LVu1bh2EC93kObkyzUmaMI8Fbq
HwiZxZEX8zG/6Zu3ehyyc1Sc0c1Si0Nra4GGN9m1HMlJAmdf8SiqaCYGzSKkgj1Bun0cGJoB2zXD
P2wdjecWzsb+xEc19Yvk/7B3ZruNI2u2fpdzzwKDMy/OjSVqliyPafuGcE4kg2MEZz59f8qq7l1V
vbuBfXOA02igYCArK+0siYr4h7W+Rb99Ktv5uV8K4vJYgNIy5vKSAd7Y8FJOqykb3w2NDxLro38w
pEuEY2Mx5iM6/KCkLPf+QmBx1z0z+UoeHTNz74ce76RHuz6Hy2uVFMWmrmP30LuTvsczi6/WNiNt
sD5lBFiBQfKcIyNZ7wuuOIQIXbdOyUS61LN6Ck2Lw6FtZ6oX0haSFLM0K2/jzgg+e2FP98yk3asg
/vWK5hWMrZe+km/UHjOG7tsO99nZXO4X72D3PkxXhJAgooKR8ZBGYJdb5oXdkN6C/GARdvulakMN
SKIiDsKds6eunyIP4MNVMKt5lPUuh8i6DvrJ2eNWDq9Oan/L8CYWtfOthkWwmt26vUJx2wKBk2vT
ycprQHlzV44BHLrJ/AkIHpMtiIvAhLGImIBohAvJyHKPsXJaL7bzFT/WVzdevs+afMic9VjboBHM
vxhpKFZOML3JCqttZVl7PzW/ZTMKCd/Wm9lSF9XoZN/KWxLuZO2EWeQ4HoLHcUGQsuRfwu4xXtBJ
BHTGA7q52TJ2BbJ9CAuECBdT6mxYAwEAbtvXtAjkPQmx6VxUB5cs7rsFdNAD/9FLpm/ZAb4KLi6p
6FyL7CNI8gWsLCOUkvj4PTBusWSCYycuTOYmJaCClnLNmJOFGI/SJm4f37Sc/Nc8Xb7gp8BoS+Jp
7zP3cNO+iww9/fSb6W6cwkipnFBuPX4xqomtr2fuURO84CNQKvg22x1LYLyTMA8KVoiheJGNUe1j
O/fQQplcd0136uQtZYzTe19SaiQeAjoDxJZg/DDCgz3wmcbjyua21sOyp9DMmU33nNWjXA9iOprc
inpwL63mcZOMcWQO1XT8tCzutZCoLMNXLQuezAYzCJjDx0x6VUXNF8SV51zWm650/euE57UsHxEN
4SPuxM5CtnOAJPLHl3/8shVwfDNmOEwZASTNBYlwiUJc0iibXZ5IzEdrFK9d2rcRUjF6759Lajjv
qkjMnYOnMzLVgwUF42EYkJLYaWDfj5MkKKI1LSSrRbnXfUwOi6oeksD+FNnI+dZRnGW2+RHmaXHn
NNa4WtoFKNLEMmKpPaiNKC/XuvDMl1yjwcn87gOkrn3BCCmjpjemm7fPutOL335OZnmayu6a1nH5
1FL7Y1hA/JQ2aXERDnUvTA6Z990X/0a8nOyQGcFUEPk5koOoC/1R1ML/MJTzLYwtfd+38wq7c/so
C0RR4H3FwV4wNU1uN++UDqAAhOqJPuGbxN60I1niJy4dzEGLrfAAG6AN2wKXBFyTjcU0semFtcek
PRwSUmEP5RtiDwrprhjcA9EhfjQ18ocSo3usq4bHD4Prr1+5sesevRqmjFPGXsRWQJ163AQnWW49
ZVvXRszirqji8Jmy6r0fwihhugcqEdWOJ6p527ndcp5M93sNwKNkpMnWIVUjEeCZc5gwQ1Swj7Vz
+PXrf3z59e9GiXR0rv1kN4edf227m5LU0lSYiQ07s/UT6PEExVLEkGYZDGvCitVlqVy+tCWcdZmw
M8KpflZElMvcaiO7CL9ZiuV1X4UvfTZxZPkIShJhPcdEm/u1D/O1mtrInFkDGMtMj1jN/RFfplyJ
TEQd07MV2Jv+wnIzXIXs9Ldq5BEMU/YCguTlRavhXeDBsuey+VR2PUYT+ZaH1Iqn5z70rvHsmHtn
oLOIdX0C4K5e+HyU+3Iqvw+d3tpLUBzNyhr3E8uVqpqnk06M8eS/lrV+aNMBrHHY/zDm0keGDYsh
DnxjTRj3tMvZbn8ZiN7VBl5w0c9ojJqzMGDDOAUQ24TPVlS+W35mvcRdZpOEwnal8J/mbiw3srRf
WqRAlL+cxDmcHtsrM3bek7eZCibC9Y1M7pdbQ5trqy7FXllY1AjYBpRX+dAnAlFEwiQfh9stdRxn
Mzs9xleK8xlnjKW4dKumr1dFXqPwjesA1fBpHsS8ySXx12UbI+LrCUblSL/rF0jd+aKiKvFRFXgB
LAPPGHYMadJ1amDEbrnhtzYHZk7M3pohH0P+sALeBUfxzKP2Zvi+uveXUTxmDPFUh1Oh5VSPjM3E
fXFvel71+5d5pLlbWv+prNwn2XjTua3H6TzjPYsI2OluwaaESGKo3zC4MVYoPMWGnKGVb0+wKzvV
XeM+BVwC7qiK5xNtDjqwdBxOMXGAOAcRmAyGH19408509DMl9sJgsLpZ1Tmu51n9HDq1Lhjir007
1BuvHtidema9WVr5ZiTNDJeV248Q2iFLs03YKYABQPgGHdyPNU2Z3SEQKo4BLmlAVO6ttGo+Ze8+
562CTbLUgj6blO0qWXfTpCMCV/vN4FZXLCpNpOYWd+QId2WCY13NM8aOe781X9MaRbyWpC6SSFZd
hHVD09oMH5oQZkrltRG5gR5djEEPTsDDaiIdeSts/yrzvNumksNExiT0yhykoF14ySFMkSMqtfEm
dcIq9hBC/J0zXk2Nh7CyMAukYAAjCOp31QQ6n/AGiYB3Y+ekAgljiaowdlZzr9tzrI32PMcACbJM
bJObrC1zBVwMRiubzp/FeR6KTyMMW6BT9MYiHqDoNvG5aYto0Yu3L5DwbkRR/nDM5bPsBeFgpt2u
0HNDulLk2SyxkfKX78R+xglydCQaFu7KlVst5pXoboCvzUSfPZDvTV7vKtUJFzQgsDJHACIFiwkW
vmUJcMow3fI4tPWXdrDi3bzo8q5ODX2ohpsQKbjMbrpsVNesi3RBSemPlIG46SvbOaNqp6W1BAiv
5QN63ci4LqeH1xMZEDVvezPMq1GMp365rQ5E+tAhTVoJEk8tv9+XiKGJ/WoiUPwkeqt0PwWADlXN
wZjyXYtxZlZya6Uble0x/zTrqUTnRCjxq22rlTVVlCyduq9TCCJp7X/RbtY/TH1khPrVGtuLh7gV
/tKIttQosjuslxu79bIjH7/3Bhgn8aHJvoYWdzAKl5l/o9h1LFQqkFz3YB8Qehuswhdom2eM1zug
aN0uSEYctjWUNshbL0bL6LHBSrQzUn+lbG9nOW2zzWXWrqDZhpza0TKQi3nrwBXAwIOr8CKwtiek
q3B+pEbe781+kVe1zLAjSjb14btXDPdjMRgbyD1QpY74k6+zOe9kvjSRCIbXpq96FmvDEyXuGAmr
NRmWwVWrmMq0glxSpxUfv/KrzNkuVqIuyl0aUPzbBsaAZUDCVw3izie+2DTjk8ceppvIJR4d/75N
QWJ7THqapSx2fbXA0Mm8CN3JnUcQZT/SDjT124AW9FC07JQs/a5StDVg/SI0p84JGNCrds0o0Lwx
lDivKQndB0FAci3np8zy3oD2dWvV8lb/6604TBz++Xug41/68P+h3fpNk/Nfd+vr/0hlgrn1nzv2
2x/+YyVxWzzAKbipiRgO/6lj94l7BGP/j20FSrx/79jN3/gdVMfMvBGtIif6807CRpsXMlsm8ghr
qvOvdOy/1Hx/HrEjpLQdi+RRxtUicE1+0J+VzY02FLHNwomEzH72vne5JXM0Hg7NuMkxD3FyzHgO
EBc9Z4n10Czeu6+TLfC0dOzZrRnJMU4XQGjetsncjQAILE8LD2g3uuB0iggW8zkdzVdl2Vt2gZtm
cbdy0TvNaCsnQadojgJpF555bwTfjt4lXHAWMlZ1SMrLPfvBQ6vpUobdcnGcWFxIqrv5l6Yk3VB1
REGhngKjeVomJq6eTeJLjQICvU/3dSme5oTFdblsXWoc3xnPfhPs+6Q8sSG/EKL22qAYb7rq6vEJ
a+Z5W5Qs/GCezFb8vMxFgLDPeW69ZKdHeV+COWD8GpaMSvUO/NpwJ5PioUt8FIEt8zN3+Oh0+GwG
WK0cXrbEdLZ27O0VrjiIFd8Mtp2qKU+OLH5fEf5lFPPn0cvf1c3OrzfSB4hv80Dx5NxknX8SuMyl
ttrUNJyoUGqd0PTf/CLYDu7deb5nEw6mFFE6sLTotgwZeHf+9Pj/k3WT88/WWya+Is8FP4LM5m/q
h0yFQU1IURxhUF4a5oZBr29lGFzZ2XWjPIW7E+cedt/lKhXBGFWGo1Gg3S89my7z7gftr94srHBA
NNrZhru8jIhFOFGb7nqV5yvYncbeBDxdLpzRjluU6201/uIz4EYLRuwMNkvjqUBAz5hmF4f2EfLW
zQMbm1HfWt/mEbjTCG+8N7Pt0iIy4PP3xVbWMfancyD7IzQydaiJhfjdV/b/bIf7lyP3/6OMu99H
n85/u+hdkU3+PWPFm/6Tk5Q/+cdJ6v2G5IHsUwK/EKd4NxfGH8td7zefjEbTxMyDZNNnvvnHQWpz
kMJ557RkLHkDC/GxaOv+FsTLb3mBz7TUQ+QsPBMp/t9Gnf/d6NP+m8DMwRDBZvfmLbjNQIEX/fXz
16eeX5qlZFrmYWYhQTG7DTkaRkmJ7xLBimkcEcVuNHNxCCg5z6YZwAAu/PHaGeZXXVrdZpgseUwp
mFPRXGDw9rixmRRYIOtQwHIY1W2Ob1dk6QPcAo66FuQf3m133YAibmZBZMKkNuCZ4fy7w2Yom2Qd
q6m+t5mCcau8MErst1UuvN+Pn/99up/n5sf//T+f38vbTK3tdPat+8szyrV5W6hyGP7XtcIqTT+7
Lmv/0wP+jz/8+xMeOL85N7HB7SzncUKw+O9PeGD+ZrloFHCNIGS8qRT+4xG3nN+ESYFx0xWAq/AE
f5c/HnHhkzXNYxlA9eKPwjP4Vx5xFhZ8kP4iYfCCG/SKbQEZNpQgf7fQYN8CnisHmG69yxTWxXKU
9JVG86Ix2fX1m5qB68y0L/v0KvTssuyu+k1KntPRsPQjklu5KlIhX9ywf9DpaJ9Jhrev4P+Yzunm
0o/joWo7Ol6k5DCDGW3BRDlIq4k3+fiTzHkgmu4i+JapjeWt+lqYS3Ckl7ib28K6Tl5AHInRnvIR
b91EThgUutfUZTfpkQ2BiTDp0eHpKyaxi8r6InJQIsWVO67Mn/TUoOH94EXHgQfmudUQNg1FYhBz
/t4jjnLhjS7nZJN6q6T2WKWRM6HqX14Q+x1LVp2lH/0Un1ThfHGKBLKTxB9XVWc6YUhUs8AwYDVI
R3MsY/a0Hq1MsyEYToHoXtMA8V+2EMyR762Z1BmXtuLI+C6yGDCaoWJU0+hnwMM/JonO7TaqtdKO
RNuRbORii54+3hKK8YI5bE/7i8EwQzBoDdPKpyclxKPr7kRL50GC8GchVbNOJyo/q7SO7knHLGVb
b05Xwu6AidL2yKr+KTGmbjEwFFX6gz7TutkZUcIntrcBzMnssjeeglY9x1gSj2wUVjmpjCcz9mAU
RU3m3Nc2bpDam2ESZPiZWqxdpPZNmoVsYluoSJoGnXjtbxPbp+cOnZe6yyFvOoUfWRDqoxkyLsId
IMIYUCiySZmuLJ8IB3vTh8XWL24Y6lZhzokT2M1p+KF1g9Ih/zRJu70DF4jVEQX1shhrwSMkrSt9
K+peLHZVh/HG7Ke97BD0Jnn21juQsoeahG8/ZU/LTi3ZgJuCemMOAJ1VFZLe7L2RenVros3DhEOV
0XtxdiaAq5NCoNviOKoHG9m42XSRlfqngQyQr3w+nm2U/KAD9IvKG3yTZVY/+ol/zUVoH7RRYJyM
pK2aj5ZXPFXA7RC/xp9tQkiBep6KPtnL/tkziVyx0A6Zbq1QMnwOSew86gTSmi1ta9vZbNa6tvwK
ZSxl/GTP+zheplXhkD0wLF25RqJGpFlAmeTbxhgFSTIeizl7aB1W/fyF0od2QbPQVFjB7DhZdiUc
5oMxE9lT+FNKIokcty2CtzTkpR6s6hXEU+7HyIBDGSUmY4hgwA1CdHdVfMtsbW3Y3yQrj3n1KibG
jNjwn70eL14QnkJeoTv01Gs/RlCUcc2vcnOMKq/f1STvJADQ1l3VUaZbatUP3c4T91NALy2SLY/+
XaU7jbehfVZLk9413rjz6+xQFxmjHB5QYOk5P8N7L4B4PUISgqUV2lEKmG5bqJtUJi5hT/YIvee2
vppg2FceEVTRAn18SNExMHV+C+qb8KJbig/XwkIcO+Y2BxTHTzCnexmHT2EF92y86+1UPtsShCJ+
Ybkz/VgfLYvRZ9KdWg4GnFKogBWxsdr4rG3jyEp+M85jceeXAFLR2p5KCLlLbt9j9jBQALH/6gzs
7WHFkBKweRHD256TmTK31q+LlOcK5JRfnycKBCaVfkpWOlTvYXwlxknvQCX7B48xqeGYCaka7Esz
mq4dSUTgW9zzGI6P5RyXm5Z3LvT7+3g82PzttlPofgtTmdz3BjuxwBFffY1nVI7mMXWmZWd7iMIU
Xug08NG8CBYddZE8wgu2jqBmnqTJgEvAZvfVIff98tI0ob9KZLVwLmMpMZaY5Bc9nuzCweLa7gPT
fZHkscwNY/Eu9Y4+q7YCASzqshr0Wvrd7lPaGL8q7wJZMzsjE6KOrZPs8XAhTPfXS7ot3E5t5Dhg
fw1xG2f6KnEIrWtPBayhl0MTFt+C3nqsquZDD8N3vA5ndca9/a1POhOwFvZylb5h06gX274AfWvW
rNUCUNOdA2mUKXXOmcU8bjxXdlIcu0Hwfy47QIRiadey522wSS1dFXhtq3mx9nESv7ZDCUtbzHx4
koFs1i7ZO0l26L2EKIU2/j54yw8UWjmAe6LsTGS4fT0FiN0Y7bL02w8Q1FaDJ/TaHlnsuN8XF/9u
j1M2WMafXcoyQRSvubAebV58uBjAc6Vfrxpj/OoU2BD9yuN7zv0+lDaq3MSApsbQNjFnLgUveEmW
xY68cuEi6B/ttjHIVOtfjbDbWTnSfizod0EHGLYDVbKh3X8uVaEPcTAdfUOFa/jlGRxFnBzZYLI7
ycEXOlkTVWnmnBeJhiygpY8H1903Oj8WOH8CNhrfc1uCVQ/Qdje18woxHsFXPyXvjr9O5aWrhkvn
1MWjHj1ydAKor3WxPIrZSH4QSXEMiANYW7HdbUyjO+jMsQ+9Qhs2GuO1gci7S5LJ34ahxMVso6F2
EzlsF38pVk3ori2vhih++yJU7Fxs3v65eovbIH3ucPYPAze9kXNX+JaKd4PwroGqimMd1+TQwdHZ
N1UVRMKtip3DTH0knO3EdJU99eB6O/B/ai3con1toceSL9GmTDo9Z+dp1UeJbX5NZ1E9T+kPDMeY
EjSRte5kLrdsTeAcgUIOjlsHKWu8sUSeH42iMk+Vz/hzHgkj4aCyjz6hXyawg407lfpYG841j8Pw
uCT2j2HBiJAq6KP9YOzMGqxMP8/W2XPCrbTrx1BkC9OeeyW6/ji2zfdehvLANQevTV2r2LXwKOdf
S/0+E5n3BFiB+zo/ezq5b3vl7qqB+FkTibcKPDaqRQVioE0ezQRZIK/1JutKzGRMLq+uW7zbafWZ
K/JSTal6uChjsLFvm92EsSvkC+O+aOd5FfbLWvBcMUjX/cHKze+MlMQy7erb5bfKbehVuCLeClbY
RC3wmhC+dHN5vGWQarHiIersk2Cd+zrcqNS2Imawy7pmKbpF2ejfkSbarnh3jGM7d/kNPSZYQ6gT
CjK9tnSTr4ZwXo5han5tq6XfOoSHHLsw4SiTLUYrPZEr7RuX3LavI7sBFvJlcu94J91aVZR5w7bn
x5y4wJKDlyQbDIoYBkw5ESjgsdpfECv4X6VpnLqif2Dk/1iVRAQm8ozm7dW1qlWiv+ZTwn5/3nVe
/15K740yiUiUBNw0Y94JOLfv/MhyYUaQM55tUWEAQAS8ynqHMbqtm32LCudqwat2WiSU1YjxVmKZ
Rp5SimtoWBR/Q3Iqa2WTcTA9qYViT41xfCni4JHMu/oR+X97qBwss2YxiY1TOs6a3UvybPOvcLW+
uFb7sfjIHGInTq+hxZjdtHe+FOVDsFhFVMUtgK+uRLs7YCbTeLSjslQ9aZZZuPLhV8DMj58GN/Ou
XOAHyLaXejSH5yFJLiN14klrs7+XYT8A950XSlhmb5kKoJaWfXOZEIhGOESTda4r49rVBbLH2XwL
q+IUI6M7T4nbnpWRdefaWL7buQqjqTfWQNbUA84kD7DRSEpETtyq4mh8TNAgswUKpteYTwQm10kc
hFG8qLF/LhArrXtFlng9P1qg2YdQcD4aWDO6of0R8HqvLeZsGB0yVIeNhexQwk6y/DX6pVUzvJVT
g1WEgsEwqCUbwzllQzatKhG+hBU8a69MP6yEXD8CTNhBm+9oEUcy0WZ8VuTuUX26r1YwPN0AErKy
kM+SRALgIb6amXkZu+YlDuct0vezmJb8lVySwiz6dZlU3THQoLMZb1G2F9wrFWX0EJYFlM76M8Tw
yKX0w5edjvoBTHHKbrQyFXPaMlnPjsNiJgHjPf6Mm1Ix0e0RJU2nIAA5pmmQcjjOh6yyv7VIg1aD
5WwJ5g7vHEYf1JosUAJGxCtPEOmBKhdGMrtOo82ur6GLLLoNZLpVIZ9hux16llBiiJgdkrveaogz
bAuJ1p73PXDVuNXESJB01gMauxjjHccXqtVUvGDPqzaWN5zNrD23twsztupz6Ne8kjbFbkI7QVbk
WxezUk5QkLMM50/GVpSp8tEmdh2zfvyWTz21r3fK5vI5F9Oh8PNnyx6fqPzSbawyEHckEccNhRGV
Wj6NJ9frP7rYpjwIFwpP036/mXUMy6i+eHnoregx5SOGugdHZd1W1LnYjRNpEhTwnCXLQByxk5uc
8usmCPoTUPhui3n32R01NjlRdvlGZjV5Jo5fbgIO94PXtOq+1DeVqhGjXk4U2vG6R0NXmyOvDpid
TFkjK66jyfp/paSLwqDwh3PNJNhHzSLrNjlorqxtaaFU6RNvIEg4vRLPZKx6Zxmvoyw7yqCfhIl7
R9gU4k7xFrtGduNfieYRZWLzqK3pa0064CrFoIYfMLnZEVPvS7MsO53F/SUIvWfUA/V9EYI0yfkU
8wQOpwq1ma1G9+QM87h2JLoNqyQooSc+iKlxUu8mYDo0AN65GCb8TKKt7uvBPQpipGyn61/7Leok
cWZIMTMv68q7ZXCftceu0Tc+Rt96nVqL36CnyOv5VbrpZ2NhPF7IJxxS5y2Oy2CXmz4c+HI7kk/w
JhPPJxA3TDf+0hNZp7tTUG+RMS6HZeoucVLG22Acth3hwyc25HdNEjRRHlZDhE1URo4aL0SpGCur
H1uAc8jThvEmNxZ62McBiop8aBBeITfk2iSdkkcdeqewQE/HA6eFWUCv0e0mQCp4R3OYrTlKpmfD
Ld/T1C62ykjfstuTCfD3iIcY72Yh8j2RzToqjFYejHZx7lpteZFQI+GArA+BVDbG1z5pDhjSvFfX
FT5GAL9/rjRhL5Y170pjmtesWVje0+K2FR2Vnxh04OiTjlgq2OkzukBHSQxciuVV2AYwh8KR+9Ac
wD4QydjJd+J1h6gWxsDR5xMu4qi9HVQxEnCRsLLvprOhsJ430teXNh8PgT0c5dIQ4NmN41kmYIZG
PPyGi6aiJks3Mt3BXxkjStDOa8Yj64GzcONr6c3VhW1y8FS4qUZv0eNG8NPPzE3ca4WF626Mw+IL
MlIH9XhvbfPQLmAzjd7JEvS5TM8+Gwp44I+dvNrs8/fuMnMv0fNvYw9/A+B9K0KNnR1dztvOdElR
QfzWNiONht0l94gGYFnaFAudhSiJMD9ccJ48w5Q46Am7QFa6715YbRMeljQvuvOyOO4WsxryD2ja
d7rU6pCZBbkmg/s5mnZzmoT2V5hI4qjy025/gzkTzfqSpZa5ISaT3DUkdis5Wv2XvuJjCYRJfRTD
uM/CpdqDSQE6VKffy7EwDippeThxRoVAkxf3jvZNSOV9zMgFN3ppQcswyuSD7uKPWxo20+V9NSDv
lBiT72qSq/caty7lJ6MQVY7+1pvL4WWco7khVTFnhEHXAmr1xjZx0/sm4/AZQY1ukhj9IWpIEcnQ
OJezFKcJGu1BO8kJ2Q+jvW6edpnFK+k4xo9goi+pO+nfob65TzqcCGVJUZqNuFNcG2ux7QTiaCGs
8ry8PDBrKjfEeaK4qtnrJUtQ3jOLeCyYL5R5WG57kXeHuGr8Nfm+1Zr4rXYNCJFUrzI1KRfsbpeI
DBPsjEEQjNm4ZoVPLkrnvZb5jKEjYyoQpLBCXVmFJ81oJokLYxcnxbjFTP7MtgsbJZ9pci+afpif
yl4yi1j87JgGD4JP9dPcMuAzQipJW1cP01gc4qIRFxv5MZpGI1l7Uj1qk7YytWNn1wbjR2dN3bHr
R7thMogkjMer70rxij4x8edPNKYoV4Nx26U+3Vm+MheVP2MSApqRI08wOfxPboZxK3Q5pxN5soAi
nBopxzvKkBsEk9u5YpAQB+pMbNum9B311DsTXEg3eZidWwtnPQ2ms88My35LunnYFDZX1bzkF8+J
b+F8dLqTToKontsfYCfFpRlOrTAfpV9428VrWZhl/f18c1ymOL2nrKJyG8oS2VKqV41r4hmxcn8r
c6O7BmGw80c73bvQdO6oiea9E6QUyOTf4aYBVOlmvj5lcrwCV5bwfMioXeDujXFtbToBM6RVmyrG
RULR4jATJfow5/Uak/IpkfITc2Z+SuLpq2U6h672j7qfjosrP/plr6bwW10g2zHr4cc0tCksRtiW
hu6OFcBZshw2pkMhrG9ulCx2+F8OWAtkb0tvXJ2qJqrPb8213XcIX0d5dKrxYZZcuxZQIsZM4B5D
p3/08y5YtTHTC+lkm9rOsqjkGBgac3X7y2f2vG5GttVW+0Tg4qFICB4dDPNT0EDzSCZP3Y14bjTB
arEzxpde/NXWxvehb/oItOM7IULFdpj3VafvMYTfi65lYoz8toB5tEvTdusv35oWU7+bQNgeq02D
xHWXQPkCwHeSucNy1Ic7NLhb7fskH5mBwBT2ffIoe0OIWGuYY94aTcMm85QJ5miYuVP0cyiWyA2H
r0sKRqb8wOh29WWz61EOrcZOs4QqGcDmhrWBsP80dZqzgkaPqYf33iYTrCRholnXIHx6r46wEGwm
UjwE2cq6PEl4gHdmbe+NthrJ2i7ueyc+MoNZFf33tPnWhHO2x6t+yY2fPWt+5eUkfUrKd9tKXkvp
f8nUaBwlRsDWxi/Dj/5caloP5n4MtyA09IhxuUyFgTdvEGdUNBfbib9nsmivsulGwm+YvNPjwjIs
uQe4VtKHvILuVpI0BtN2xqWMlVi2BsI4f54P6vZFNsneIoL6KdAY4+lSh1Q6R9+p6cXF2lJufUrD
Ly45m0eMESZ9cfMRS5bMlj9wPQfW93AAF6CHODvqcNgGrf0wDey/S0qzntHKeCM9jU0wIJbQB+WQ
pwxWVW+yGUqOj9uC63U8ekv3g935Kh2tl9AsPvtmPoAFOsWAWlY4Y3f0SUi35vmcevNH7Kr7ysIa
b6Z7SsBLZwevi5BPwySnldT+eerHz1kVWzkFb57jXyGPFEt/bZpvObjuaapQsdt2vBl5ePLG3Pu8
0sq1upVYzG/I+VByizHcxehRwwUNsQC/tpeS8yNhODrW9JNQvfEbTkC1/K9lA96kGQpvPfd9vONc
wgTiM+r3GyvK6+znLaaBXEgh/d3svPaGzzcjT2GZolb3nNLYwBj18w2dOnm6xVN4Vn4iouQtEflH
YCtnY3byBY3CfSqDVdpYD0sSPBs2XfpROePXzg1+pS3oBUBrV1GJQZMwcZBPATNo3Z8cTvgL88NW
kLRVjRwHMPVSNCemkei19F6Ciu1S585dlDYCX8VQ3nV2hXPKAMcXDPoIczYna7YRd31gkA2smQjW
HX1pUqClcwsL9STO9P08gripEBPr8Cl3Csx+iRNfalG/2YVrfWFFR/R60n7DEO9s8mL8Dkwl2xhZ
/tk21Sd4ivzhvbOp/qXCCCjxpF/I1V2NnvVpiqDmhduJNqvQKiOk6DPegxTK3JjyoQlCA0IEpyoB
ndPMs0SxYPTNd9HV9i7MTR0JoWTkF1kPwJtWBsEH0eq2/VLr/ktblB+Tn0HInNAO2dUPo6FM61p2
QVnOuNIHJ3SXMD7bTV2WrH59UxspCOFXg7oU6GtBSE/3qaW41WaSfiqbAWac23QZhhWRLW/tljoj
2GmxTiw8QfmUztExtQGyZLp1AXkJfFqt2CehfWEY63TsTpjs8HLM/8bdeS3JjaRZ+lX2ARZlUA5x
GxEImZFakTewJJkJ6ZAO4Xj6+cCpmenq7W3rtr3bG1opFjMjI+C/n/+c79x2GdfMcTBuMtFlHMqS
RZgaA5oIXiksjGQ5RCJbCGQ4BtVn1kMl0uSqO33DViS/zrqOuK5Zh6lnxyJqb6+FDi5tL24ovPJg
Z/rTA908t2Vri8McW9YOFR/npJE/CJwtW79obuHeJpfQM3pM/ib7PUXR9qwI1WJmrdqQI4YJ9Gjx
8+ZbxuSfAvBYGzN6JuTBOfG+PLisWI6E339SJ449d91wlRJ5Fel+G8re4vFPTJVcRUuP7XtN6vyY
muGj57msD0u7vp364aUjI3Kehtk+mKpFm2rMKwdv/hTWzq/SGQGpcqkmQzK8TmmRvu5MH+K0tFhI
UDTJ/JgFMS6C9cpm8lz34uArjH00PG6i/Ujcpyi4FXdUUvq1fukUcx0spbVrxygPTsu3WGPe2UyS
FWjsjBZHbU16CCo24hQtE3mCu6pw1przJ6T8GBqewF+NeN9Y811jLMnZOPcSK2pQ0tue5rCOpqDD
QkxAlRtDORYP9kgbfWFyQbMCl4+0b34tCXQyjzTuJiyzuyHoinvWjK+tM1g3XehA5Wisr75J9EX8
TgLkw1mxsjp4gifOqORNfTN0TfnNbMyX0qfcqBPumx/br43fexGye3NqargZdtsM54Llf8RVMSIY
e+Mm+bKbx4Z255Ovwf3UuTyO3fBYp9Zy7Xvx0nuttTfRR2P05GvQVJemcn/Mtq7PYTaV90txLrLY
uR+G/BYJ0Tm7Yzht8TazXujdkDAuBjaPrHi04CdEyG/pa23aL9zpn5V0LQCs6fI0jsGbFfqvNOkt
98ZZp3hW5x7uqNO+yMbcTO4NjJhuo7Qrj6Qn+JDylN8JJT4Smpi3c1NC9qqYlNJxQ+hiOtSO+koG
GgvNKqgOsjTFLrPo4NbcBJHVqAIOIRKxt9llVfXoVX5ygEGKqoS9FwCmy7F2SBYs5/gIYG7Q4dgo
9oiGzc24RqOXS/dZeKOI2HkGuMNpH6O9J+m77aTrCczt5BxjFR8oxB1u0EMAbyc4yUe8Z4Ul2uNA
P2MM22UBt8mAbP9SMN/31kwabBFVtp/oIyH5zUqpE0G1F/zAN3bjx6y3xk/qTKIwC7JomcJTmYf+
yfCvlVur7ZJMuKyX/qicO8eQ4dHEX/8IDck9lGpYAIXtl/Kz5HP/5ORvInFJtPfBOROxPNh1jXEy
Jo9NUeNm1kW/1eNMDgwjuZ7zt65MNQZ/Q0QUgZR7w27JWseUqTispjODGhhQntNBmghWmsg04kUX
H6VlEmubkmhc/O5M96baAba4ID6wGlPpo1VwbReACXeKS/KmccMfQ8a5YyFDEWJJog5rH9cyOJ6L
TmI4JxN82Mo8eMXytazehji3uewmsAIxNWxmwSvVTcqIiFLBi3TfHCnOTHI/m3FaXfzIVbPXvNHU
MsOVMzaThVJUpen0Ugbjlexi6zz1lh2eMTbM26bWl0zTWVYqk/jz0PoveSl+lXRhQc5lA2I+JQnr
J7mY10IW37G6v1ZL7kbDgG+BxPu0DZ1+2Ldbt67Y9Dka90BlX9RcvuS9Kg8L0jeeAqhjGTkrvSZK
S/+jJmrodbvWBUaU4NcIA+KpUynHa1Oq3aTbH6RUooJQ2mYmzbFT2Fl3ReHvDYPuKCOkrBdm5Tmo
O8INfvcktGBswHS26azwPZgYztJWvqzvfTpsyfK4E66N4IdTscnL6eCCpaufGtP5EcoicmzgS2aa
0wKs1EM99/62cEfj0MblT183eVQQn8Ri+eoG+fSQ5O3Vq/kQiIQfSh8qJi1Ewca8+/0xKxn7+aL7
U9qYpBV95vkQmP++LjDiJo57lTjpj1MXy1OpEYfnV9tnQAFqRvCmQAscwVZm7cX9z1sPf3rvu49T
N+pdMeiOARswJzLbTBXGZnZM4geZfhNEdXg7TMNON4TZ5yVkWsrKKkIwvSTUV12L+p3dvH0AhPmp
McdFs0HXJundfZubh7jUHsMkmNWFJuFgfM+08A+WJPIejwwcRp2GNwUMVNtENk8x/G1UM1b7QuN5
cJL4bCSUtlvQ+QmI5Be2QfaWEKl/TDwr3Rv0xWwcC0JnjYx/EWNXXI1+zqJxJSD6jXWol3abZqX9
zkBj7tuWK4Mm9/4O1OO+X3Ng8OH0Tg1G/9RLe8+3/QPQxXh1EQHu3HnmsHDOyIXDs63C29JNDTYe
c3KAdvVEbU9/DoscnKSdsYwc/eWOSfeWUE14MEk5XBom+jDu56fUkOkuqNOz54DVbGS+67tc3Svs
TW2RJSdUw3d+OweKomMj8Xj7T4SIz0NPsZYLxKLz2+G68HwhCTyxwiemrHMKF1wCx7a3zNffv7j0
FmyDAA1PDzH3SV7MkEeWzuzgpguaemviKd4OE1NSo72Ds1KnLXt50LH5YhZ9vTOnpgIKxSPe567R
Al+69HbzYxRxdobu2j8gPB7U6JLarsrk0C4K2XOAMzKX6kC6aXrsKwTRiX1Yb95yE0iZsXnKgzwu
48K6gfDxGKbechUJSW2mkGFnqVntY9P5DPwxv2o+J77m0W5V60MkmXalEhAx2Md6lpVdKVa4Zg0z
KWgUexf2A3Ea0me7KhzPlttZUbW45r1bD+1Jmoxx2UywIpTZZ22EryNK6o1IUtIsa//OQJ4Ix2Zw
JkSnTnMWPqRt7R4aB2S9L1odtTVrzcme5NEf6bdvOODHxXbuljE9KI8S7aZzzePY+uBJVuEpJhK2
l6BR7w2//8KNYO/o4PR3QQfevTc6J3IZcMjuSL2rC5Yg0Ci6yAmxZmV586DCNYUo+3Ne9FST5ibF
jx2hmIUgUSayu4lWtr0akgoAypDdGdkwAhXz3nKzx1K3/gKKDNatC/3SobVD+SNaKLAK3pm4Stqb
IvT7Y4mLaZ9OOARS+ypxrn+PT0lXz+AKRRAt+LE8KRh6HFUfqxjxo8iL7wyzxbFYQ8zB6oPJuUf4
c+Jx9izzvmNN6zUZIclYssLF2X2OE0X+rGt4af33EitVgvvpWWV8TGZsHUmc/NDt1S7CFxwnBSp7
bl1ROf0j6aQxyrvmAdScfzfPwr0fZE8xSOiR7VUf6J79taqI7Q1J+2lj0WWpNYW7IsOHwjOkuQ4c
P3cdrEu0xJxKpyWEB9wv3OCL7gQwg9EElkuKhL0D9ugf49irtraKuzefDzb+xFIeGmXuCY0uL7Sb
XzzTKI4EhjHjSX1vx2Z2bNuaJW2h8A20HVnO2dVw4IZrN9guenj5mGZMyz3smn0r4Yl4pBWJ+dMu
YKGiySVBN1ksdtjGci21ROOqFpD8NnSa0mfxPVK7fg7aRL4CNMvxnjRu3mPKGtwtt1KWUwtfDUzV
s9nPuKHgSG5JcDcRsmMJ8ixO7v0Rw0OmxuvipI8QCoNTkhFzKI3lmI31Y2158pz1y7umWOCgnSE/
2LL8hnJe7cIgrg62WKrr2kaorIlimJGOls5s5A7EKOvGFugCbcz6turiR7yO6tLRF9Di3uKGad60
BAEdIx2e86X9Eg8qJnCep+I+76DY9VXXPbvD9LPKxtOC9Lcya4ji9/RjGrTC182XwVCubPFGpKY9
pjmhO+gK2NqMV37C3MNWDqcT2AfqOthDGvEb97hrGwz+OUYMLthL7/sMRkoQi1PLMlJT37zxfBgJ
g9tdO6tOAeGIa64pwZp410X9o5t5+6Judn3a38alZ194halTJ19ZED8GONMFJ1VAJKA/T40/plCi
dXJ+Evbk5WDpmZYjqP7YBniDhasPeoZDHHydWG5MM+FE8hd0zdKatl2bWOBZwGuFPfZSI+QwiAta
dJblCmS929jcpu+8AkHImmB1ZWdp+e+uXkPTtaqiZii/7JDJwYixZhp2cl8sVXazEv2cDOvtQsB7
Wb1F7iOI9INT6fQIymg/gsNZexlfjZWXtWQ/q8WqL0AQ24lzIKW15Siob8+n2NpNIn/W5Zr81cj6
Pc2gUzh/AInEOFlONyVbrFECAq37A/b4VXcgJdJajrkZx6ze5No4FHK4ZDi2+Hhd6oQgS+taJwjL
r2Hnclf65SpKMNrQ+T4DiMAoT9A8CwEkI+nTrSRdqrn8YAR3CVd5W7Sz2A6YMVPgrgM/4B3mFMZb
F91fFHxVqGOl7rpLl4e/HMTt1V/waU6+sU/0+CYygx4AeAgIwX22xQIJ9N5P242RW19iEedlEebW
kkClhOlNUTS4vPS65ACxBwcGl75tLdKVBFsoCe74cfYMVc3IDqao7icb6A5Xj6Gtj6HA4+aqeq2B
emnj3LmEUv2oa7ljZ76HhPvIcOYRcczklR0mkzFtPV5TNhG89Js8j+1rIdCUgZUcyzJEKlkbyct2
feEnPGmiZ6RkN1Fy0WZ7uPg+mw6CyIPCpdzmFFrWGlTj6O+T0Xt0su/jGLuXge6duGRFWUwDZX6x
0AztUKSSEY9u2BX4I0L/vvSc9KOr8w+/wE/jKPE25N2HVcR700/s21x38dOwhFi7/Po1QTuovPwY
0jJziZX501mdllYm2m8wTINuODDXVO8dPaM7gpl4v8rwGHAH2HkinI/pGLASdyi9L/gBA5ksLwWE
10MvRlhZMUIKIr6zQb90I7iXxXYyU9T2xJPox6N+SHu1RNjP7N3vv7VjTz84rYlEFEsDlxr7laCq
G65cwVMfHtIhGH95SH9QYIMjjO5HGAcXI2C17Gr15Pt0ZGTdJWta62I14eNUUGTodROBJS+DQ0oc
HFWUiQYBXbR18eFwyTChcxli/BICkHX5nfv/cqgx217EHHTHmhB1FDfljW2O1RGj/CagN/ZIKO1N
NPVtssArTtAHt0PjnYVl1NGk2LgYVRJBBUsRNjhepHgZF8xjFvdZo//K6g43R3O1Hec0ZRYQBAS7
M0ZpHvZz1bwMlJF5bhtchOIjq1Uu7wQgMAm7ngqQIDjqwjPAj2AxIqoYTT6OKhGY1HRQGDzbeF+X
sp6eLekDtNGVTYIapBzrUX4wuqU13GoU1P7G2jpU8t0aDHEbKATZQcnbNDfdy+9f8FRWB7rYnjLX
57EAY4Qrr0PQfVWLNJvT3+GLfyur8q9lVv9fwq/rl/Ozbuhv4awhSfTnl7f7UB9/+ZuoUrCnH4bP
Tj9+9kOp/iuEtP6X/+q//F+fv/8v/2JYhdzU/z2s8qLUR/dRrImsfxR04ff+mVWx/jBXgrdl2QSe
/pJr9f8QPrEAE53Hom3lv5MqjvXH2ijIJ8al0Cqkhuy/kyp28Af/glXlf7Kr1t/1X6/Dv8Chcvw1
bfU/sVZYkZYH75s4IpEsn4JyQmR/SUMCfHaAHqVYyNVBwkpi9A/LO5Lu9cHn3kEHFfy5XjnTTSLi
FvN0xvqkp0vMi2WPX8j1EurAk2CBcV3NmJkqgf/BrHmuBqqK0UCm8sU1jDgKraEgOU9ShEExNH96
7GWOQ45fNnQxf7nOXGysKWD3IkZKNbrczKi4KMINt2K8lraqDmXteTuRB9+MqpzwNnuv2oQjEoJC
wfCDBk5aZmMuS39bG930iEhEZoUIwfNCyhEzdA0GqvUApOjYAHuMiLGFmpltU2EWe3IOxR5UhJh2
o+7zG4hv9EIOyRNkxOKUgxzeGiOmEl7Mp7prn8Ypfp3zgJgtW7amlJD7ltZoNxod9WEovC9BHQRf
WGy38EjKgrOQC0JBoaa3L+eOqcVMOvHLVm1G54CbsC7VUgZpNBpW/bYwNtq7JguKFiO+Bz/D9/Vp
ZPv+7FFPd0Jf8h7IiuKS74rx6M6oGaBuLunslh/NoIpIKyDupgrg7RAbDf1KbJrZdQ86hGDjBI24
6Ykn3EBJhujecjXD/3bK7RorJakOZfFPjGwpTgCEkWoKsHzdaH72HrTCxoaXXpRnuhnxOHSYprIf
lM4UO3/GCdByTG8wUw0HLJL5kVYmQARYHJlhsyvWJOM4BBMG9JpyydROwtX68crWKaYBsTxkXvEd
B1G4kTWmF/yKWIIDwQHcuX66lfhILz2n4H7s5/ekV8RnJtfeVAMbfpf5H3qh4uhuzJ9jUmCCmDEt
dSHHXiGZhPFsxZuUBoKXxBiSvUKvPyQGIaPWTSxyiF0NyHMieyPslADWuCJHA+o1ODg8Tk82JHU2
X4F3D5t+FLSe5BJbJt6vvYitImplaByWLouP3LXLra3XleJCCCdHR0XQV+1z5ah+K1jePShtmJFM
M3+rejRMmsKKQxJyczZpH6QBp/luzoHa+yEUMrPwwksxx+O30KLRYuRsPpWTSUbCXGgoCwoTUYyj
g+1wIS5CNM6uxvewBTdlfZegKnghdHzSg8lmzUBx8wsxYEh3vMdOx2A+Rew/YAKaNqmRJIfeVjm2
YLxarpdTsdBl/h3bSawVs/SeDPb4B5XMOP0czYIct/FjE3jNkQd8GXVh3ewHnjf3Wd71UTlKg3h8
8OSwP94t9uzgcoGTU4Jk37LhwAON6Id/B2W5Mcqhof99srD6p8thVBh+ZBO4L46KAaK03CrtNCHa
EE80rhJPZrmReG8d8YJ84xn5KWD5YI2rQ5JP/ciCpI1f3KRw7ilfqs9SiOIyl/0SBT3ehULMuPti
6RxNluGQMF8wPJtXHtclyDOUcz3HH2ln3HGx34H3peRNxq+NuxB3q0v/VEwWLUpL1d/VJRvQzsLC
0PpFuzMN8jRpPhG8mg0gTGQFV04f3xyCveOw5RcTXdGBBpk+oMe8J6UWP7IiLT6QyvNDXFGVXHYa
9cXu6h5AnI0HIA0SvGKKwMJqu1jAmNB37L/iudEHI1DWnWlQ/iYX2d2XLV8V1lq33zJGavwf7dGy
jdfQh+zHHT8q87zatgwYbI/lXTibaqsSCePIK8byqAwn3UK797e5mb62rcMn1pwrTBoUN+FI97ah
5nekM5b/gqTaLhgdc1eGcUP1aDx0z0vjutuhID4eWFrdlj2L+Yol2jLFF7Ukt2KFlvI2aDZmYLzq
kEdTl8a8d4LKPMdSNW9m1iRHL03DQ+/IkM5E6wsPnHdDp7u3C/kziBbh/VS6e1xK+oF8g+0MsaC0
fiYsNjwPOQS7onS7gzuhHY2yV0jQqTlC8EogsUFXzZmxUJf5EXrNHZaH55CNPVfJvtI8T6paPrSm
UGeWWOnW65V3StuOUhgCQwyA9dPfzA7/iApALvVvDmLiaXScmdCuV/a2R/fn32EJpjhxpaey+DBS
lv2jrPtMbUWRsByHgsSMW4s8uWcLZOlt7xrTl7UaoBtAAV85hXsmajhYHGtq4O/VJvUxuyV22L/k
NYswRLysfaXMwHjjZeAAoaii2HhVPeEGxTiX7xw2/08uHB3oj3YG0Wm24mNjz+6jpEEb+63Fa4j/
7uKQ9vqqu9x7bujDOJFY0E+lYTQwx3I5YnVOW/a/ST71wakLNXYVKsRe3cSBqxDSCP/2z1824f8V
pPl/DjB/97qlsW6453j2gV4RuaYcPXhS4TS1J2+pzfdex/aDWhDdi6EP1xbKRuWRV2WkXXxhnsPe
yaAS4dg27TE72hnM6NQDqNEuQr437TLRV0ALQ47zq4MBnbDBw1IIsXDE+HqCPUb3bOBn5uNcJsWt
7EtFiK5GyasG/lDXM9poqp0WC2+Jjd6CubPDIA5zd+h64040BQ8cNWQ3CXyFSNt5tgvVYj25SnIX
VnlwIVhKi+nAIZDmTviLA4c7CyKqSeBDxtzCtffkL1lGC5rXHhgefQpF5sLfuGpakLetOcq48Ea+
VQHZwgbqYNvggkm/pKMsjBVYPrmv6gI3cei4UeXyBNK1bNVavtD86BOVPalsMPA8cRKGXezA8bXb
wxTTbNcqS7wTfsvCXW14JawSItb3yB1BsAH45P/MDIho1DSOsbnTZVluOvpaNgYIMqK34YhUy4f5
SYUdvmOWDvWH4RgaN0EXfw/zWZzyJWju5dg5Q4SmwUW7Vcuuw2R0nD3DvAZZW33ZyeLtm1rO1HPE
OtkSezV3bKyNJyqTzbM3FcvDCIiDBIxijbgxvKDZ5VMVNjei6OhHqMM2/PSYGxWPvSamCLUDYgyi
rP3V+JI9j7E+k7yRLX3koub6m4FFvAuzpZw/0qbFvZ1b4XelAaTmMZVbAAis8S2f2ZikOVEEItfh
GXyBPe6WDmjnVndVfBkq1R7deKTAuQ8pAavbTD/NWTKfJFi1+6URiJ317yNArqeB5PvcOusJka9n
BSFq78e4nh89j1GM5aSN7zpqOb7Xv4+aKg0z5o9EZv1taBYkoeNJotcMjRF8s2ga/uoTTZza8Oaj
Par+UBA3IfNGvv5+9Dz5OplSSBpTDHeMst9HrsF2476xSVXvAlibiuonO7u1zZRFJ5jXKRrXgx9v
vpHuZs2SQyQBW+qYoAS3fqaIGo9TsiN7mL00+DaTHZHKEuJkQP0SkWiGF9e2rXdT1wy7vWWcBATm
CxP1CkprGkJpZpvdQ2WxzoUxY4Hkgr9lqsXZ0i9edoRNTtiCNK2+l3M+UZSnPaS8eqRMygsOhdtw
hGUxeRVDVNbCW85CcTYqi80MtNH+PZ/B9mUsHE5o/i6x2K6h1qPFxuTCFNz7mcWinAK24jYbivTe
1lX4oIWYwIHjiCcu5yPD10XwIOow3sdlFuy1F3Pskf67N+oMHG5SBJBUHP8tTIT1y/D0+OxPPKaS
PM52VqGbL7vRI9++LV5xgtrztvXN4jYxvPFbWznOl5PWHICiNi0+PVo+dSvEq3DAam6YUpZT4FnF
cbCD4MJaatqOS0LNvNUmGJJNklCTMXtRZSlbbebWzh4BMqBT2rTPUe6lCOrlHVGwtqi5ig2lIJSa
BTd+GTt3ldHFJ6dS86tZtePRMsxw75UyO9gYXG8pcal+aF+NWPpt+d0esvD7IqB4BkIgg89GtstG
F40UlJtN5xCLmm85nEEoRjG2L3dw63P62/CWJ8QIw6K5UxOVDLbJBcRZbG/fdwByXLvGf+nWxTEG
gMBWbAnNGwywwdPAcf7VADF5Vt2E8Y5mrrDeDXka7jxKjegOYrn2y9QLzG5RDGiaVfwNU071LdOz
2KHDl4QWHApdbdDtdeBEWofzLZQU8txdVq5vUL03qwIawsK+VOayPTZjyCczi+kfm9YIts1DbC29
w6B9zjmCqObLnxv8BLTvmLW1x3LqZfAIhnnfT8H6UbfxLi0DHouuqKvIMmR1AhHhk7fypIfpooiz
147Y5y0U4+Z7YPWLxnqa2W+raXon2VStkRAqV0ra5YnV89BuBoeXZzTepr4on/EoMkzVLTxKprf7
QZsJhvTeW90pqOLTwGWxr4Ot8svlZgEhcZrjGMuTbTNwLT23rsCtImFS765EyooTtsYltFwIuJbo
rmZqmXfmklWvMvU6jaCWz3eJUUFoVHHtCOC+KHrYy4tLkGTN93ks+mfLJpUNH7u9cdKO7KyHfZQu
kPldKsn2DWvJWdnN8kEMYHhhDIqfUlEicblV0F6kw9Ae2FgIXQyrt1YyryOM0MzIawjLb51D6RAC
7bNMvk+jOUaw8jAWmwZaPYvHvD/Wpk36Q4dGGvPwdUp89BNV83tZy+UpM53VFC7ROpC6rV9J3eKX
x3DrkcucfdnsR+wMzq5MKLfZTa6KX8TQiW16MnuLhZMrprm57Yhh3BGJLh9ifHWf0vJgLjlzD68/
EMjrIm+fk4CsXe7SHEwlmPeEV6TezyL5vsLEss04uSU9nL5zlPSR7Z2cq2QXut3eZnF+8PG/nQd/
ah6rQN4ESQBT1NlAtOxPghsyGSqn2lfZxJ3K1cv8kQy23AFrdYYdabTsnp7o5TQsgzpi0MeYZNvY
Cppq/u4TedjyzocA2ZrtNglEuxUifaZll8u3PXHRNUKwIbIafXIzw3wL2cE4xPVkPMGkUAcezx5d
fhXhpLnKfikjKXjrxSGuhAQQWTdPjyYphue0CRNU1h6/IeUf5NjxPeM5VvtZGpAwkaNeEmxWN4Ex
9nJrxxM7gBaKz8ppkxu/qkibZaK2PthReZEYx/BBFHO4S1In2XV+r+ieywUtLoncBkk6RkOo12qL
BVVpSq0EB0OGLaBj0xaxyRFwQrLJj1J4EPu8ypDvjdISyCBmefb1ZJx9Orgii7XkUWIDf4pJQ0Xt
ZIubvKzDs9BucSj0BKKZ9fKmsXvepWTuX/ijsKgM3sIMmZhG9i4y3vPtxNKekg21CyWMB5e9NKPk
4r5S0uT8hLpcH1s7UCePaxHeEM+OXHpKzplFMsuP1RARW6q+gqoIrl4vsO/kPX4bkty0UnnuHhmm
OSf4hSKfrtCTawlobWXB4MQc+YMB/TMctLfLMju89KZ6EGa/j93QjeheD/YSt9Z27qqfRkzsDo8k
TBI8JAEzWTR1uXUWueTItGV99QkcRLVjV+cGpfvc0AsSMYZIPFtuNkVDzz3EG/iJbtJ+oOhLqpKf
P0bXZz6ozg44DNPoP78XuH/f6WO5thm6luehrlLSG6zXhp8fj8Q5aACy/ncfhk4xtq1xMKy5ZY2i
PPgouMKTpc1fmhH27qYcxxGmfZZcR9u3vpFmT2lawfL/KyBnjEsKN5AyrJxthtXfBwi17ynA/UNp
1BBYg+Ymo4qMuIqF9cqBy+3SadwUN0WRE9TSVT/dW66Dt9Ew/fSFMlf/nHu2LnfDKu85IRMXe9Sl
+uiWgbSpVB4L4GVVBIvf4mD+WyhcrA7fXSwaMgczY9DDP3+drFXf/Yv+a9Mt5YhQICpD5rL+7voU
doyA7qyDAx+np+XdeW8/jPf2cbrtH8h0VXdGefv7T/y3lgr/n60L1su7adOiRd0Ef8GO6J9Srm4+
frE2+NudwT/8H/y5PaBziwc/oHQvdNcfFD+gP1lu9h8CyWB9b7v8xdoJVTFhrsA2/4/fP0o/oOpx
Bb3xe/4EXTk2FV4+DBIeKyFBbfffqrEAn/VX2cKwLXbxtDn+fTmpWypSuoVKj+VE5pbkSoglqCod
1mI9nKHW8ujQYU8w3bOpCrhPFtadNg19VoIFeROmJKiGRqutA5qSA7EKSFubluxvzL6RvxoeLnSL
u3N1XFLqd2FcTM6nic/mTTZ5/+AXpgutKZcBXBofr3vL4JZQ2CyJVh7gUk75huqpzAFhBVu63rW1
GB4ZqJ1zH4PImmNQiUtHYsb3AKJE3O+SS1FM5qdOM0znTjm6txMtCD1dCA6PgGzJ1V42iElbQIpz
uE+x7q+HVcW2HF0vb8+Wn3uPfhW2GOOEU5xmpMXjAhXA3MCbLHJ6n1sacxPX0jNFCXVyF1Z0Evki
KX51eFvKfQjEvdk5bocKIKtEppA/lf/IEYpgJXis/MyFMZ9DeL3nUqbDS5Ow1W+DzH6STmw+u27X
Phh+ldwzy1eHyUak6yc/3MKxQU1FwotYuurw6E9u/qVr0UKbjJt9amEIXq3AElqEPaQ/zYHexoMZ
q9LelyTGByjo03JpDM/5qoKwiPKyAMsEixdBbJK0MQWG0f60i958l8lAYrGe8FJv2pI2EKxQyUvT
WfxXyNvFA99+9tBNY/ttMli1buFVd+xDe07bPBmnl1RD8evnaT6R9GLy9ibffAkGC4RL6LW6iKbW
Vu86Tr3HHHTIoZFDuQvMUeznpZ0vM0VX92UaZB0X4jzXu9SxjNfcKdRNXqUdM2nXqINnS5IMkyj0
VoMmAknV19m3kGnjW1r/VuzXIvKMCoWtNTjxG+Hm+VmMNR1iPeOexXLLCLb04AbXuuk8bBHtSPBS
VIXGG2jJUNx66BV3uiRbslUa/wlyXkccP/N6w7xMyzrfSY0vLspHqiYxZiz+p9vNSL8xjjGMJjIX
zcGjjNfCQCtXfwzGr+8LtOULVej9ESb9XN3Z02yxhbFtQa8sjlywToFoyAY7YYzybibk2FCP+Gp7
HiUsNQJ7oXmB1zPfNSGuuI3snfgLn5yvz2T64s9p7pvbpczQuYPcSbxri6bfb5sBNM2xSf35BbnZ
4f2lqxwGWzN8kq7W8yFNs/ENCbaKqZKkNWrrN0k1HVO5ZkQFx9utZRDTj8YBKi55PWnd5EQLP8Lc
CJ/cGU/R6Frsc7ge4tdZwpulSJOotU3wMFQO70cH2M6cFDG0fDP1Dyxg2DQ6/kQuEccwoxmAaZo5
t/no/sxM+VDJljwWmm5aCy+qw7m+zYJWX5HakiiY9AffDPWC1BMkv4zYmnepaZa7FsfdHtovHmRT
QSaq+JpKq7x3Krs5k4ztIVqsoABnTL8nvq0O/0HdmTW1zXR5/Kvkaq5GlFq7aqreqjEGsxmMIQnh
xqWAo33f9ennJxvzxgnJPBPngvEdGFpSq5fT5/yXFD4z8I8ShQ3SAEXccnQguDgGkx0hrgTMBJWc
nOpZA3YO+siEFEJ4EsshVDHA35kksWxqaXYVeiX2JbqhAB5Nb7BBGytK7ZdQLfKzlZdpp6mfccRX
OIcpmQbfdJgTSp1ZHnasHAjAjxkNpA29C9eutIqvvBBfm3GOmiU0orZX/GMArktwaMaEo2d5FYfE
wLAmY5AkBr5tML6EUd0oANguy5WNzUSio+OEqFc6SzWvnJciVKbIJJNLh5eOIG3ezTKvVAkJwecU
epteYt0opsUg1PNUibVuYlF0OnFj/VtdDh8LFRBe2HZXTandCMue6rV2MYyVX4O8nPCtRevXOJVU
MymBfBpgwoZ6O9m2AWQPlly9icCB4k46JXsobO/Zk5RrgyJbb6G21unirCu9i2bl3Te2xOqgcSYO
HsAnom5I/j8JTesUItaDAkKzsZL8RGcCVVZ3K5J8grvHmagukVWYZK1/VigqePaRMRLJNuq5LHoy
Fhc5i6tFar42l3luP7R9fOqK1WNoemdAqEaWbfFJtbz5SIlwM/T1DIQYOTigWNVy/k1CpJb8aSGW
K+NTRm2y7qyZj9MGCnPidHCNZxHOfSOf6jAgJtRxL0o6lgw0VDrpAjgBOZyWQdpY7K+auNSxIIw8
FF5cLzwriV4nIcJ+J4M28jAedJMyOby7Gz9GF500g5dB/AwB+VzH/aWL9JVUKMCWZ5Gb34S29QDE
tIIZiCXiKKeaU1gpuqxcskXfpkWyLNr8DGgAUG8bH9m4BTMWmcgp5XUzWXkwR0k2YuCMLoCf1N/i
ILwXow+e/hiZo7xLAX+hwcp90irYnYy1yRvAo1TuMp4vHgDk1HgSz+w4NU9qfdzNyR9M2UhQ9dcL
jDCqVoKBQ/o00VOA3EUonyB3gtOBtVLnvt1HT4YnE+6TYj62erQuVnlQz1FeQYmuRTHbN9z03JSl
Z9Yd/DMkeFBSY7sT3t7XJG57klT1SafLfU4pOsseymDFe6s1G30W0L+1o1RyP5fjSprXJqQ3u9RJ
Z/WyCB7LrOi+DkPqLTWqcjOdvrlAN65DAy7JPzc2frvU/lbNuZvWyUOaeuaJqWYKYt5RfYflVEJd
oYK5hWUmBn+cKtxLQzRg6gY4DI/Y+8qXEGuKEbBQRZ8TLw7uRTiglySR94DDQ7aO/JZSooDpqwPo
Xa1ACXfKgPGKM7NEKOW48EJlQiU5f6ozXMYnKGS0D0HYy8m5KgvUpNkyBg7+At9thlGM85TVNu16
FQXpV7z0jPtKq7ECrYn9KLE3RflZpFr2oOdta08SpQ+fSWPGcBIDs1jmqHMVYOt66WGwcdY47cbt
TGD2hFmVCMLlABLav/UEVg+YHHYZ+MSgR7spsSlUUTFI06UrPKv/GMRyb54Wcl+qN1meFfMoTPQv
ahREEO+LkPoNyb65l4bll85zvW+5Emdza2Wny5qaNaeu2Jy6imAZB4VhzagJBx7WZgyyVS+y7NhN
TP9MS4B6TCUYEDVOjUpRHsO1z7WpbNphfhZYqX/a2b521WY5vswF91VQYcmEf6dldTZDKhDtB2zt
l3UEzZoUJVXlTPVmWiGFcNBNY92zvH1Tu0Rc9eEAIC2w1BLNzNQeLio5aD/GyEC4IC+b/DbUQHBP
irrR21mtCP3KcFG2PWbTj8G7Jx2xzirTcYcCISBDPogt/3yoKiTaRevKt8h2Qn8Fb0oo0SLWApTM
8xcYS0WPEHYRfWhQB51RLho1YC0mBwpe8jc7tEpwhiGuIlkrziMNG7Y88VazsK77xx4/r6XtFgpk
JkAA5yrkiQffbQLo6onb32SuMZz3Qw7MHb+bcFE0iX6qMIEdOKkJgEkfqc7WD1j6XZlJI9TGX/Zm
62G/La2kNUyztMfpTEg1KSys4yd+31DOECYKJ1qTfTE6wudjVwmz+cCLuKy9GmsfLWqSm8QvldsS
3A16PIrb3IEKd++0OLKWrdWDcCFfyUtF4HFBNrE7kyIL2osETQlGXR1IqI5kLGIt6DM5Qe68rZvh
ipKQ9yAqRuFEg2702ON6xpGl9q4SJIuehF/BI+w0XV5jnhfMSi+0b3OlLJ86gCQLo0IdCrc4zgLh
UJTsLxBiO9E3c9fQfeijVOp7ZSg+kh83H+NBDXrI/lH3EfYps0ZvY3e98nIPJX1JRbeRKtRxHAnr
CgHelDFYCRYkSrtfQFmykDS5dSdpaiPDKFq5X+Ks15iwGeV4IAHSoxTnfjNJMfe8zuzAmHlWZt6U
wC2nGfUbzOdhweFcqhvXplv2X+2hBmps6fDUuHudLBrWOtW9TdUjnwQlUfWUdJ2lTOjn/tZyC/C3
vd5+GkjEnJqI7zjIiNqEOV3ULet0aD/pamIuV0WFa7mSq+7MdpX2SrhuBWLIXxW3fqGOooulQngu
6lpQqEs7sCRZ7RX+hRlw57ManYQV8o622wNNtzoJ+a+VeR9KdX0XAvrEUnZIiHDcakgvVNMkAPOa
pqBYb6+qO981WdpSrSuraUNO1ju2BhnNhFrJDft4BZX8S1v5RTCtGhvdXllbdRdk3NR0qpOYOS9F
Yg+U4vzKcQmAFY4WlliGDeQhYJgIJgAozUh6W6xOmuaRQBG29kjpq10qql8ymnTvCl8/7IV9gaDs
pNRLbNcJmIC9mKRua+Icr7yLw1pxHT2T2nAq8HDVFrhEwsPEYE07M2Elp5DqQAGQvKJUh3puBBOB
cI04Keh94ChtM2CclZTlMEMPBEaDF1r+t7a2TG3aQyv7WNe18hXmpL9u+LfqrCv8pJgVWhSx5lO7
B5keBNmJL3nRvGoy76qs7P6jlBuFTpGl7RaJTN3uspJLea6meCxNtE4oJwT5So1we7lybM5nSzmB
gHbCIcOWjgtOQxHOagZhXulq4Qm4u4Yi/cADwYDIqfAIjZopSD0UliC3pY5q55mCIKkbnYSK13+s
ozgDGqupNTnutGUbywpcexgSKLbFubfARyY8gTmVr6a9UWKThcYll0YsUUeyxq0KD3+YAU84dtIR
Z0gg+gnNhaEg+Zt316jgKstwUFiAqfABJlKirlsEg9Le5MkqiuFShJnTu/h9sQOuIKehmxgloAGI
e6ibRVRpvWOORdqnJi34e6I3b1HqK02arqQYywRsQ6T7RmoABeieij+0QtIEGJVKaykj76mP7Bq+
rCbcJbtghuQ9keplwAntRGiV9YzkWH4FsggHnrxInXgI6is5bCXIJ6Haf04CFaFo5H8vWK7khwzk
5Knu62DwxAjSwrGJU59FFXluNzlHJJMotENvbGmAMrlcpW4/L9BPhJzYpP6M4rZ+Df4zOgG0TV7S
jALz0k0EepzIRFN6tyDi+XyNhUB50pVh8chbXjmYVFUqyki+dmrXcvvRLVPz1h0E6hUIHLmXUQRL
kvV9tei9SnzxQekvVkiWoRCmugiSWFaxIOVhnRtGBlSrV9SLri8V9HJMX5+loax8zvEZzCeukXUl
6ks1cW4uaTdyA8fl2Gx78suisXrMzXHY05nqZ75UusiQdUE5D8WQjYsrLOnBTc7YbbR5yiDFbtqS
C+Srhugczafgs1GF9RqglYVvdWosKE5pd2xH6umAReg90r2ceCDI9xM3MJr7XMpg6rEiKufKQF1r
QlhAYVEE1kNAwPJo2S56UWXdoFyDNml8jWiAd6GSwVg0HKYKfNqsHkkzQw7nuqTWnCQ89RqDSJAS
SEgHN0WUs+rpcixxRK3N81Xs9iUKngGsaTdxP3mB1N4gSaE/GXIP+7H2xTdkVJFJt4EjIKWJ5zPv
MFdPpFYTnzPEFoxjU5YrdAAyrT7XYrM4VtEQudWNALHhpEZHkKDtLISTeU7QJKbqoA2XkgzdZOVj
VkL0kupzK6Y8CjGiUScFOw+05USxF75cRXcrVJbvcarEh6yvqYRMMq81TvMQhRjkRrt5mkpCHKPK
gckKb3Ak+GpNsEg15ZtpFup4ZsUAi+JAPiBk0uEZWmvFSROGVrKMOq39ZLA9VqAQciCcvkj0x5A8
9vF/DkVHWR0zNeqDgzdthBtCYqtZ7UcEGudehJc+5kWOpaVAAUI5/n+T3v4OOP8THP7VoWMEyy9S
P6nu0z/7ox3a/O2G9vD1T5xkqhGt7/pp8n2+W4xliD1k/eaWNtj+37UQOVAA6md8JhTy2LqC36dG
2hvBJvfl96Z9RA4e9wVQ7ZsPX3Oh77rmVw//++f6mXHwczt7d/5rIwx9zJX/k4f/oYl/P7zQ8bbW
DVNXycbvP7xt6JqtKBpy+3y2ZYj39PD4HVGpO+jpIUdQaNGpeyjbVwyl4ftOMI8owyiCQbD9Gv+Z
9zUCVG1D6DioExRj2wniZZjL+52ACwodxAyxMB8ZP9v59p5Ggoomx4EjQbGPEIggkP5hDTCOVE1W
NFl7ryMAdouqjJP3sDGgHBloaI9mdNuXzLry/UQQRzqAGWpzlP/e1wwQsgCGOtbsD+sA68igJmpT
A/3FSiAEFU5LF9v+eX8rAUv1oX2gH4HW5hF19a0+sPhattGssrcXekcrwDgJQGcc+PzshWz4CnAJ
7Js2n/1JoB3JOskGBPy23767eEATlnLoQijsI02Hoc/evx0EP8QFBsZXoASYde9uJdCBIRw4BFSV
zc60dTw53xwCOk9vGqwR73UZ2C6H6qGjgJhAhutOWPRmP9h4pqFpaJovu+KLFds7WhHId4yebAft
CULD4RC+rQb+a/PZD4xMpgJjhdXy3QZGrNXbDXtrafp6zvr5dPTrA4J8BIvIFnzenBEG7nmsOsDj
XpeLdxYg2IZ16EhQWBYolnFSehnwP4wE6wgAPFQr6DObz7sLkdm25IPXRvnIwodQ08f9//vgUD/i
7VuKRqS8+by7fVExubkDFwNWRB0KvaJaOKFuPvudoB4RO6PyKEh1jZ931wkqe/rB82BUGZA5BwCI
faMTLOtIM03FJkLcdsL7i5LB/m/fzAErIiIMo9IBcMi3OsGkE2STHnrp7Xe0KYL8FIc+PUshsaHQ
LAtn1M1nbx5Y5pFtstpou775P8yDf9BTr7nHUQ/weZN19NflZjvbptX+1z/Y5eZ+buAl53b+DKib
pOLeH44iH9um16+iH//a2zM3ecHvvtzlCTfXefn3lwf8+dJ719o91e6XZ/66cIonr9980b/c5rUT
k7v87+TZK5wPi8J5Xpd7OGCxyQ3++4Z+8tN9DY1+235RJ86T50RvXUKBLbxLxb6pgvLPLlGWTrxr
Zuz8EQe8+/nPm4U87RS7ZsZmOdaxbx3aIWdO0TuJs2toM1i26aeDW/bjX/a02OY6D73EhRPH9Yf/
cOLsvz5cOhBv/L0eIpIdD1CHXuXSKRIqA+F+J23j8YPbZipEPzS8iXEPbfjKCUvPeW7X62zXA5t3
axI97n7x54Nx7jx7/dvTdBudHnr7N88+t7+70c0sIk77Cy9zUT/XT966KPq9xg1ViN0v/rxbFnUS
OF937WzuehunHtodSydwkGtx9ipFL1HgoW3f4WLs7y1YL5HVoQ3fO7Effbh2nuvvewQ5jjFiObTx
jcLUW4v4SwXh0PY/r8vqw2SduE60u9nxfb5EHIe2PndYzFmwqmJvjL/kuw5tfVYHtF59f9+vWfWD
20737vg1UXlou2z8TuwkH1AM+3DtP6VfneLDeRnxY7n/HJzbx7PPwdf7XSBALExE/FcWSn9Ii/1w
YGycMwVHiUOf4b7ws3p/BL00/hfijanzTCC2eR2Oy8s4c5p15O9uerOXjA8CQ273uz9fN6+5wviq
dy29tE4dZEz8HdpNcycZ+2nX0HeN/4Vumq9dokmn35sVvIXx3v9CMDldgzb7+c7H8tCh3TJ9nW9T
f2+F3t699hf2w+NRANBn9OxH8tsK118YNxiUOlWFBMOPV0BmlvzNmMU9tJf+gZLh6wHqz44kF2wF
v1RK/AtD6H7N1HJ/jPFJhqsw+v7CS/inlM3fdtNbJ8lXaMrP58sd5OStf9s/PI9/8RStneJf/wMA
AP//</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tx>
        <cx:txData>
          <cx:v>REVENUE BY CUSTOMER - TOP 10%</cx:v>
        </cx:txData>
      </cx:tx>
      <cx:txPr>
        <a:bodyPr spcFirstLastPara="1" vertOverflow="ellipsis" horzOverflow="overflow" wrap="square" lIns="0" tIns="0" rIns="0" bIns="0" anchor="ctr" anchorCtr="1"/>
        <a:lstStyle/>
        <a:p>
          <a:pPr algn="ctr" rtl="0">
            <a:defRPr sz="900" b="1">
              <a:solidFill>
                <a:srgbClr val="002060"/>
              </a:solidFill>
              <a:latin typeface="Arial" panose="020B0604020202020204" pitchFamily="34" charset="0"/>
              <a:ea typeface="Arial" panose="020B0604020202020204" pitchFamily="34" charset="0"/>
              <a:cs typeface="Arial" panose="020B0604020202020204" pitchFamily="34" charset="0"/>
            </a:defRPr>
          </a:pPr>
          <a:r>
            <a:rPr lang="en-US" sz="900" b="1" i="0" u="none" strike="noStrike" baseline="0">
              <a:solidFill>
                <a:srgbClr val="002060"/>
              </a:solidFill>
              <a:latin typeface="Arial" panose="020B0604020202020204" pitchFamily="34" charset="0"/>
              <a:cs typeface="Arial" panose="020B0604020202020204" pitchFamily="34" charset="0"/>
            </a:rPr>
            <a:t>REVENUE BY CUSTOMER - TOP 10%</a:t>
          </a:r>
        </a:p>
      </cx:txPr>
    </cx:title>
    <cx:plotArea>
      <cx:plotAreaRegion>
        <cx:series layoutId="treemap" uniqueId="{925845BD-1D7E-467A-9F69-CF13DE4DAF3B}">
          <cx:dataLabels pos="inEnd">
            <cx:numFmt formatCode="[$$-en-US]#,K" sourceLinked="0"/>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Reversed" id="25">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5.svg"/><Relationship Id="rId12" Type="http://schemas.openxmlformats.org/officeDocument/2006/relationships/image" Target="../media/image9.svg"/><Relationship Id="rId2" Type="http://schemas.openxmlformats.org/officeDocument/2006/relationships/image" Target="../media/image2.sv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hyperlink" Target="#'CAT Portfolio'!A1"/><Relationship Id="rId15" Type="http://schemas.openxmlformats.org/officeDocument/2006/relationships/chart" Target="../charts/chart12.xml"/><Relationship Id="rId10" Type="http://schemas.openxmlformats.org/officeDocument/2006/relationships/hyperlink" Target="#'CUST Portfolio'!A1"/><Relationship Id="rId4" Type="http://schemas.openxmlformats.org/officeDocument/2006/relationships/hyperlink" Target="#'FIN Portfolio'!A1"/><Relationship Id="rId9" Type="http://schemas.openxmlformats.org/officeDocument/2006/relationships/image" Target="../media/image7.svg"/><Relationship Id="rId1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image" Target="../media/image11.svg"/><Relationship Id="rId12" Type="http://schemas.openxmlformats.org/officeDocument/2006/relationships/image" Target="../media/image9.svg"/><Relationship Id="rId2" Type="http://schemas.openxmlformats.org/officeDocument/2006/relationships/image" Target="../media/image2.svg"/><Relationship Id="rId16"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image" Target="../media/image10.png"/><Relationship Id="rId11" Type="http://schemas.openxmlformats.org/officeDocument/2006/relationships/image" Target="../media/image8.png"/><Relationship Id="rId5" Type="http://schemas.openxmlformats.org/officeDocument/2006/relationships/hyperlink" Target="#'CAT Portfolio'!A1"/><Relationship Id="rId15" Type="http://schemas.openxmlformats.org/officeDocument/2006/relationships/chart" Target="../charts/chart16.xml"/><Relationship Id="rId10" Type="http://schemas.openxmlformats.org/officeDocument/2006/relationships/hyperlink" Target="#'CUST Portfolio'!A1"/><Relationship Id="rId4" Type="http://schemas.openxmlformats.org/officeDocument/2006/relationships/hyperlink" Target="#'FIN Portfolio'!A1"/><Relationship Id="rId9" Type="http://schemas.openxmlformats.org/officeDocument/2006/relationships/image" Target="../media/image13.svg"/><Relationship Id="rId14"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8" Type="http://schemas.openxmlformats.org/officeDocument/2006/relationships/image" Target="../media/image12.png"/><Relationship Id="rId13" Type="http://schemas.microsoft.com/office/2014/relationships/chartEx" Target="../charts/chartEx3.xml"/><Relationship Id="rId3" Type="http://schemas.openxmlformats.org/officeDocument/2006/relationships/image" Target="../media/image3.png"/><Relationship Id="rId7" Type="http://schemas.openxmlformats.org/officeDocument/2006/relationships/image" Target="../media/image5.svg"/><Relationship Id="rId12" Type="http://schemas.openxmlformats.org/officeDocument/2006/relationships/image" Target="../media/image15.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14.png"/><Relationship Id="rId5" Type="http://schemas.openxmlformats.org/officeDocument/2006/relationships/hyperlink" Target="#'CAT Portfolio'!A1"/><Relationship Id="rId15" Type="http://schemas.openxmlformats.org/officeDocument/2006/relationships/chart" Target="../charts/chart18.xml"/><Relationship Id="rId10" Type="http://schemas.openxmlformats.org/officeDocument/2006/relationships/hyperlink" Target="#'CUST Portfolio'!A1"/><Relationship Id="rId4" Type="http://schemas.openxmlformats.org/officeDocument/2006/relationships/hyperlink" Target="#'FIN Portfolio'!A1"/><Relationship Id="rId9" Type="http://schemas.openxmlformats.org/officeDocument/2006/relationships/image" Target="../media/image13.svg"/><Relationship Id="rId1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90488</xdr:colOff>
      <xdr:row>2</xdr:row>
      <xdr:rowOff>23813</xdr:rowOff>
    </xdr:from>
    <xdr:to>
      <xdr:col>11</xdr:col>
      <xdr:colOff>704850</xdr:colOff>
      <xdr:row>15</xdr:row>
      <xdr:rowOff>4764</xdr:rowOff>
    </xdr:to>
    <xdr:graphicFrame macro="">
      <xdr:nvGraphicFramePr>
        <xdr:cNvPr id="2" name="Revenue Trend">
          <a:extLst>
            <a:ext uri="{FF2B5EF4-FFF2-40B4-BE49-F238E27FC236}">
              <a16:creationId xmlns:a16="http://schemas.microsoft.com/office/drawing/2014/main" id="{601DEFF0-A6F1-962E-609F-DA01FDB0A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71437</xdr:colOff>
      <xdr:row>2</xdr:row>
      <xdr:rowOff>23812</xdr:rowOff>
    </xdr:from>
    <xdr:to>
      <xdr:col>14</xdr:col>
      <xdr:colOff>481012</xdr:colOff>
      <xdr:row>11</xdr:row>
      <xdr:rowOff>138113</xdr:rowOff>
    </xdr:to>
    <mc:AlternateContent xmlns:mc="http://schemas.openxmlformats.org/markup-compatibility/2006" xmlns:a14="http://schemas.microsoft.com/office/drawing/2010/main">
      <mc:Choice Requires="a14">
        <xdr:graphicFrame macro="">
          <xdr:nvGraphicFramePr>
            <xdr:cNvPr id="5" name="PaymentMode">
              <a:extLst>
                <a:ext uri="{FF2B5EF4-FFF2-40B4-BE49-F238E27FC236}">
                  <a16:creationId xmlns:a16="http://schemas.microsoft.com/office/drawing/2014/main" id="{FD96E8DD-B84D-93BC-8729-BA3C7E5223B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9153525" y="385762"/>
              <a:ext cx="1828800" cy="1743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6</xdr:col>
      <xdr:colOff>602456</xdr:colOff>
      <xdr:row>3</xdr:row>
      <xdr:rowOff>19050</xdr:rowOff>
    </xdr:from>
    <xdr:to>
      <xdr:col>13</xdr:col>
      <xdr:colOff>640556</xdr:colOff>
      <xdr:row>18</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1C8647-55C9-9865-129B-925B5DC735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50631" y="5619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400051</xdr:colOff>
      <xdr:row>1</xdr:row>
      <xdr:rowOff>157163</xdr:rowOff>
    </xdr:from>
    <xdr:to>
      <xdr:col>16</xdr:col>
      <xdr:colOff>109537</xdr:colOff>
      <xdr:row>19</xdr:row>
      <xdr:rowOff>47625</xdr:rowOff>
    </xdr:to>
    <xdr:graphicFrame macro="">
      <xdr:nvGraphicFramePr>
        <xdr:cNvPr id="2" name="Chart 1">
          <a:extLst>
            <a:ext uri="{FF2B5EF4-FFF2-40B4-BE49-F238E27FC236}">
              <a16:creationId xmlns:a16="http://schemas.microsoft.com/office/drawing/2014/main" id="{27921EDF-30BF-E059-9E28-13F1F19C1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104776</xdr:colOff>
      <xdr:row>1</xdr:row>
      <xdr:rowOff>161924</xdr:rowOff>
    </xdr:from>
    <xdr:to>
      <xdr:col>18</xdr:col>
      <xdr:colOff>457201</xdr:colOff>
      <xdr:row>5</xdr:row>
      <xdr:rowOff>14287</xdr:rowOff>
    </xdr:to>
    <xdr:sp macro="" textlink="">
      <xdr:nvSpPr>
        <xdr:cNvPr id="42" name="Rectangle: Rounded Corners 41">
          <a:extLst>
            <a:ext uri="{FF2B5EF4-FFF2-40B4-BE49-F238E27FC236}">
              <a16:creationId xmlns:a16="http://schemas.microsoft.com/office/drawing/2014/main" id="{BBA84F39-AD50-457A-BFF9-62A36573A16D}"/>
            </a:ext>
          </a:extLst>
        </xdr:cNvPr>
        <xdr:cNvSpPr/>
      </xdr:nvSpPr>
      <xdr:spPr>
        <a:xfrm>
          <a:off x="10467976" y="542924"/>
          <a:ext cx="1647825" cy="576263"/>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14287</xdr:colOff>
      <xdr:row>0</xdr:row>
      <xdr:rowOff>4762</xdr:rowOff>
    </xdr:from>
    <xdr:to>
      <xdr:col>21</xdr:col>
      <xdr:colOff>76200</xdr:colOff>
      <xdr:row>0</xdr:row>
      <xdr:rowOff>366712</xdr:rowOff>
    </xdr:to>
    <xdr:sp macro="" textlink="">
      <xdr:nvSpPr>
        <xdr:cNvPr id="58" name="Rectangle 57">
          <a:extLst>
            <a:ext uri="{FF2B5EF4-FFF2-40B4-BE49-F238E27FC236}">
              <a16:creationId xmlns:a16="http://schemas.microsoft.com/office/drawing/2014/main" id="{4751B998-F332-4D6D-B8FC-CAF12936F90D}"/>
            </a:ext>
          </a:extLst>
        </xdr:cNvPr>
        <xdr:cNvSpPr/>
      </xdr:nvSpPr>
      <xdr:spPr>
        <a:xfrm>
          <a:off x="661987" y="4762"/>
          <a:ext cx="13015913" cy="3619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4762</xdr:rowOff>
    </xdr:from>
    <xdr:to>
      <xdr:col>1</xdr:col>
      <xdr:colOff>14288</xdr:colOff>
      <xdr:row>0</xdr:row>
      <xdr:rowOff>366712</xdr:rowOff>
    </xdr:to>
    <xdr:sp macro="" textlink="">
      <xdr:nvSpPr>
        <xdr:cNvPr id="57" name="Rectangle 56">
          <a:extLst>
            <a:ext uri="{FF2B5EF4-FFF2-40B4-BE49-F238E27FC236}">
              <a16:creationId xmlns:a16="http://schemas.microsoft.com/office/drawing/2014/main" id="{D01ACE42-2C6E-3D6B-F98E-69F7C9CE9134}"/>
            </a:ext>
          </a:extLst>
        </xdr:cNvPr>
        <xdr:cNvSpPr/>
      </xdr:nvSpPr>
      <xdr:spPr>
        <a:xfrm>
          <a:off x="0" y="4762"/>
          <a:ext cx="661988" cy="3619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119062</xdr:colOff>
      <xdr:row>0</xdr:row>
      <xdr:rowOff>23810</xdr:rowOff>
    </xdr:from>
    <xdr:to>
      <xdr:col>0</xdr:col>
      <xdr:colOff>466725</xdr:colOff>
      <xdr:row>0</xdr:row>
      <xdr:rowOff>371473</xdr:rowOff>
    </xdr:to>
    <xdr:pic>
      <xdr:nvPicPr>
        <xdr:cNvPr id="3" name="Graphic 2" descr="Factory with solid fill">
          <a:extLst>
            <a:ext uri="{FF2B5EF4-FFF2-40B4-BE49-F238E27FC236}">
              <a16:creationId xmlns:a16="http://schemas.microsoft.com/office/drawing/2014/main" id="{AA54CC34-3B08-A64B-630D-9D5F708660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062" y="23810"/>
          <a:ext cx="347663" cy="347663"/>
        </a:xfrm>
        <a:prstGeom prst="rect">
          <a:avLst/>
        </a:prstGeom>
      </xdr:spPr>
    </xdr:pic>
    <xdr:clientData/>
  </xdr:twoCellAnchor>
  <xdr:twoCellAnchor>
    <xdr:from>
      <xdr:col>1</xdr:col>
      <xdr:colOff>14288</xdr:colOff>
      <xdr:row>0</xdr:row>
      <xdr:rowOff>23813</xdr:rowOff>
    </xdr:from>
    <xdr:to>
      <xdr:col>8</xdr:col>
      <xdr:colOff>338138</xdr:colOff>
      <xdr:row>0</xdr:row>
      <xdr:rowOff>371476</xdr:rowOff>
    </xdr:to>
    <xdr:sp macro="" textlink="">
      <xdr:nvSpPr>
        <xdr:cNvPr id="4" name="TextBox 3">
          <a:extLst>
            <a:ext uri="{FF2B5EF4-FFF2-40B4-BE49-F238E27FC236}">
              <a16:creationId xmlns:a16="http://schemas.microsoft.com/office/drawing/2014/main" id="{9FBCE174-11D7-435B-D0D1-BD0620BE1354}"/>
            </a:ext>
          </a:extLst>
        </xdr:cNvPr>
        <xdr:cNvSpPr txBox="1"/>
      </xdr:nvSpPr>
      <xdr:spPr>
        <a:xfrm>
          <a:off x="661988" y="23813"/>
          <a:ext cx="4857750"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latin typeface="Arial" panose="020B0604020202020204" pitchFamily="34" charset="0"/>
              <a:cs typeface="Arial" panose="020B0604020202020204" pitchFamily="34" charset="0"/>
            </a:rPr>
            <a:t>Annual KPI</a:t>
          </a:r>
          <a:r>
            <a:rPr lang="en-IN" sz="1400" b="1" baseline="0">
              <a:solidFill>
                <a:schemeClr val="bg1"/>
              </a:solidFill>
              <a:latin typeface="Arial" panose="020B0604020202020204" pitchFamily="34" charset="0"/>
              <a:cs typeface="Arial" panose="020B0604020202020204" pitchFamily="34" charset="0"/>
            </a:rPr>
            <a:t> Trend Dashboard</a:t>
          </a:r>
          <a:endParaRPr lang="en-IN"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266700</xdr:colOff>
      <xdr:row>0</xdr:row>
      <xdr:rowOff>33337</xdr:rowOff>
    </xdr:from>
    <xdr:to>
      <xdr:col>19</xdr:col>
      <xdr:colOff>390525</xdr:colOff>
      <xdr:row>1</xdr:row>
      <xdr:rowOff>0</xdr:rowOff>
    </xdr:to>
    <xdr:sp macro="" textlink="">
      <xdr:nvSpPr>
        <xdr:cNvPr id="5" name="TextBox 4">
          <a:extLst>
            <a:ext uri="{FF2B5EF4-FFF2-40B4-BE49-F238E27FC236}">
              <a16:creationId xmlns:a16="http://schemas.microsoft.com/office/drawing/2014/main" id="{8C42ED54-987F-4364-A753-263224A02265}"/>
            </a:ext>
          </a:extLst>
        </xdr:cNvPr>
        <xdr:cNvSpPr txBox="1"/>
      </xdr:nvSpPr>
      <xdr:spPr>
        <a:xfrm>
          <a:off x="9982200" y="33337"/>
          <a:ext cx="2714625"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1"/>
              </a:solidFill>
              <a:latin typeface="Arial" panose="020B0604020202020204" pitchFamily="34" charset="0"/>
              <a:cs typeface="Arial" panose="020B0604020202020204" pitchFamily="34" charset="0"/>
            </a:rPr>
            <a:t>Last Updated 07</a:t>
          </a:r>
          <a:r>
            <a:rPr lang="en-IN" sz="1050" b="1" baseline="0">
              <a:solidFill>
                <a:schemeClr val="bg1"/>
              </a:solidFill>
              <a:latin typeface="Arial" panose="020B0604020202020204" pitchFamily="34" charset="0"/>
              <a:cs typeface="Arial" panose="020B0604020202020204" pitchFamily="34" charset="0"/>
            </a:rPr>
            <a:t> March 2023, Tuesday</a:t>
          </a:r>
          <a:endParaRPr lang="en-IN" sz="105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15</xdr:col>
      <xdr:colOff>100013</xdr:colOff>
      <xdr:row>0</xdr:row>
      <xdr:rowOff>100010</xdr:rowOff>
    </xdr:from>
    <xdr:to>
      <xdr:col>15</xdr:col>
      <xdr:colOff>314326</xdr:colOff>
      <xdr:row>0</xdr:row>
      <xdr:rowOff>314323</xdr:rowOff>
    </xdr:to>
    <xdr:pic>
      <xdr:nvPicPr>
        <xdr:cNvPr id="7" name="Picture 6">
          <a:extLst>
            <a:ext uri="{FF2B5EF4-FFF2-40B4-BE49-F238E27FC236}">
              <a16:creationId xmlns:a16="http://schemas.microsoft.com/office/drawing/2014/main" id="{E1217397-C6A1-98AB-E3A2-29882853C905}"/>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9815513" y="100010"/>
          <a:ext cx="214313" cy="214313"/>
        </a:xfrm>
        <a:prstGeom prst="rect">
          <a:avLst/>
        </a:prstGeom>
      </xdr:spPr>
    </xdr:pic>
    <xdr:clientData/>
  </xdr:twoCellAnchor>
  <xdr:twoCellAnchor>
    <xdr:from>
      <xdr:col>0</xdr:col>
      <xdr:colOff>0</xdr:colOff>
      <xdr:row>1</xdr:row>
      <xdr:rowOff>2</xdr:rowOff>
    </xdr:from>
    <xdr:to>
      <xdr:col>2</xdr:col>
      <xdr:colOff>496824</xdr:colOff>
      <xdr:row>47</xdr:row>
      <xdr:rowOff>171449</xdr:rowOff>
    </xdr:to>
    <xdr:sp macro="" textlink="">
      <xdr:nvSpPr>
        <xdr:cNvPr id="8" name="Rectangle 7">
          <a:extLst>
            <a:ext uri="{FF2B5EF4-FFF2-40B4-BE49-F238E27FC236}">
              <a16:creationId xmlns:a16="http://schemas.microsoft.com/office/drawing/2014/main" id="{14C4B8A1-8537-9BBF-AF7B-2A512F971D8C}"/>
            </a:ext>
          </a:extLst>
        </xdr:cNvPr>
        <xdr:cNvSpPr>
          <a:spLocks noChangeAspect="1"/>
        </xdr:cNvSpPr>
      </xdr:nvSpPr>
      <xdr:spPr>
        <a:xfrm>
          <a:off x="0" y="381002"/>
          <a:ext cx="1792224" cy="8496297"/>
        </a:xfrm>
        <a:prstGeom prst="rect">
          <a:avLst/>
        </a:prstGeom>
        <a:solidFill>
          <a:sysClr val="window" lastClr="FFFFFF"/>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242900</xdr:colOff>
      <xdr:row>3</xdr:row>
      <xdr:rowOff>9526</xdr:rowOff>
    </xdr:from>
    <xdr:to>
      <xdr:col>2</xdr:col>
      <xdr:colOff>494567</xdr:colOff>
      <xdr:row>4</xdr:row>
      <xdr:rowOff>58005</xdr:rowOff>
    </xdr:to>
    <xdr:sp macro="" textlink="">
      <xdr:nvSpPr>
        <xdr:cNvPr id="9" name="TextBox 8">
          <a:hlinkClick xmlns:r="http://schemas.openxmlformats.org/officeDocument/2006/relationships" r:id="rId4" tooltip="Go to Financial Portfolio"/>
          <a:extLst>
            <a:ext uri="{FF2B5EF4-FFF2-40B4-BE49-F238E27FC236}">
              <a16:creationId xmlns:a16="http://schemas.microsoft.com/office/drawing/2014/main" id="{ACF7022F-FC79-52ED-0D3D-9BFD50675374}"/>
            </a:ext>
          </a:extLst>
        </xdr:cNvPr>
        <xdr:cNvSpPr txBox="1"/>
      </xdr:nvSpPr>
      <xdr:spPr>
        <a:xfrm>
          <a:off x="242900" y="751377"/>
          <a:ext cx="1546090" cy="2285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50000"/>
                </a:schemeClr>
              </a:solidFill>
              <a:latin typeface="Arial" panose="020B0604020202020204" pitchFamily="34" charset="0"/>
              <a:cs typeface="Arial" panose="020B0604020202020204" pitchFamily="34" charset="0"/>
            </a:rPr>
            <a:t>Financial Portfolio</a:t>
          </a:r>
        </a:p>
      </xdr:txBody>
    </xdr:sp>
    <xdr:clientData/>
  </xdr:twoCellAnchor>
  <xdr:twoCellAnchor>
    <xdr:from>
      <xdr:col>2</xdr:col>
      <xdr:colOff>378616</xdr:colOff>
      <xdr:row>2</xdr:row>
      <xdr:rowOff>178594</xdr:rowOff>
    </xdr:from>
    <xdr:to>
      <xdr:col>2</xdr:col>
      <xdr:colOff>564353</xdr:colOff>
      <xdr:row>4</xdr:row>
      <xdr:rowOff>73819</xdr:rowOff>
    </xdr:to>
    <xdr:sp macro="" textlink="">
      <xdr:nvSpPr>
        <xdr:cNvPr id="10" name="Minus Sign 9">
          <a:extLst>
            <a:ext uri="{FF2B5EF4-FFF2-40B4-BE49-F238E27FC236}">
              <a16:creationId xmlns:a16="http://schemas.microsoft.com/office/drawing/2014/main" id="{B2D6D47D-F327-B16E-41EF-813A14158A43}"/>
            </a:ext>
          </a:extLst>
        </xdr:cNvPr>
        <xdr:cNvSpPr/>
      </xdr:nvSpPr>
      <xdr:spPr>
        <a:xfrm rot="16200000">
          <a:off x="1638297" y="776288"/>
          <a:ext cx="257175" cy="185737"/>
        </a:xfrm>
        <a:prstGeom prst="mathMinus">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228596</xdr:colOff>
      <xdr:row>5</xdr:row>
      <xdr:rowOff>9526</xdr:rowOff>
    </xdr:from>
    <xdr:to>
      <xdr:col>2</xdr:col>
      <xdr:colOff>461964</xdr:colOff>
      <xdr:row>6</xdr:row>
      <xdr:rowOff>52388</xdr:rowOff>
    </xdr:to>
    <xdr:sp macro="" textlink="">
      <xdr:nvSpPr>
        <xdr:cNvPr id="13" name="TextBox 12">
          <a:hlinkClick xmlns:r="http://schemas.openxmlformats.org/officeDocument/2006/relationships" r:id="rId5" tooltip="Go to Category Portfolio"/>
          <a:extLst>
            <a:ext uri="{FF2B5EF4-FFF2-40B4-BE49-F238E27FC236}">
              <a16:creationId xmlns:a16="http://schemas.microsoft.com/office/drawing/2014/main" id="{4F0EFDBF-3367-4FFC-B4BB-B287DC8A7400}"/>
            </a:ext>
          </a:extLst>
        </xdr:cNvPr>
        <xdr:cNvSpPr txBox="1"/>
      </xdr:nvSpPr>
      <xdr:spPr>
        <a:xfrm>
          <a:off x="228596" y="1114426"/>
          <a:ext cx="1528768" cy="223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75000"/>
                </a:schemeClr>
              </a:solidFill>
              <a:latin typeface="Arial" panose="020B0604020202020204" pitchFamily="34" charset="0"/>
              <a:cs typeface="Arial" panose="020B0604020202020204" pitchFamily="34" charset="0"/>
            </a:rPr>
            <a:t>Category</a:t>
          </a:r>
          <a:r>
            <a:rPr lang="en-IN" sz="1050" b="1" baseline="0">
              <a:solidFill>
                <a:schemeClr val="bg2">
                  <a:lumMod val="75000"/>
                </a:schemeClr>
              </a:solidFill>
              <a:latin typeface="Arial" panose="020B0604020202020204" pitchFamily="34" charset="0"/>
              <a:cs typeface="Arial" panose="020B0604020202020204" pitchFamily="34" charset="0"/>
            </a:rPr>
            <a:t> Portfolio</a:t>
          </a:r>
          <a:endParaRPr lang="en-IN" sz="105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19051</xdr:colOff>
      <xdr:row>4</xdr:row>
      <xdr:rowOff>171453</xdr:rowOff>
    </xdr:from>
    <xdr:to>
      <xdr:col>0</xdr:col>
      <xdr:colOff>228601</xdr:colOff>
      <xdr:row>6</xdr:row>
      <xdr:rowOff>19053</xdr:rowOff>
    </xdr:to>
    <xdr:pic>
      <xdr:nvPicPr>
        <xdr:cNvPr id="17" name="Graphic 16" descr="List with solid fill">
          <a:extLst>
            <a:ext uri="{FF2B5EF4-FFF2-40B4-BE49-F238E27FC236}">
              <a16:creationId xmlns:a16="http://schemas.microsoft.com/office/drawing/2014/main" id="{993EFD4E-1849-3DE5-DBC3-F5CB9A9CA02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051" y="1095378"/>
          <a:ext cx="209550" cy="209550"/>
        </a:xfrm>
        <a:prstGeom prst="rect">
          <a:avLst/>
        </a:prstGeom>
      </xdr:spPr>
    </xdr:pic>
    <xdr:clientData/>
  </xdr:twoCellAnchor>
  <xdr:twoCellAnchor editAs="oneCell">
    <xdr:from>
      <xdr:col>0</xdr:col>
      <xdr:colOff>38100</xdr:colOff>
      <xdr:row>2</xdr:row>
      <xdr:rowOff>161925</xdr:rowOff>
    </xdr:from>
    <xdr:to>
      <xdr:col>0</xdr:col>
      <xdr:colOff>271463</xdr:colOff>
      <xdr:row>4</xdr:row>
      <xdr:rowOff>33338</xdr:rowOff>
    </xdr:to>
    <xdr:pic>
      <xdr:nvPicPr>
        <xdr:cNvPr id="23" name="Graphic 22" descr="Money with solid fill">
          <a:extLst>
            <a:ext uri="{FF2B5EF4-FFF2-40B4-BE49-F238E27FC236}">
              <a16:creationId xmlns:a16="http://schemas.microsoft.com/office/drawing/2014/main" id="{A77828D4-2EFD-F644-3CB4-05124FBBDB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00" y="723900"/>
          <a:ext cx="233363" cy="233363"/>
        </a:xfrm>
        <a:prstGeom prst="rect">
          <a:avLst/>
        </a:prstGeom>
      </xdr:spPr>
    </xdr:pic>
    <xdr:clientData/>
  </xdr:twoCellAnchor>
  <xdr:twoCellAnchor>
    <xdr:from>
      <xdr:col>0</xdr:col>
      <xdr:colOff>214308</xdr:colOff>
      <xdr:row>6</xdr:row>
      <xdr:rowOff>142891</xdr:rowOff>
    </xdr:from>
    <xdr:to>
      <xdr:col>2</xdr:col>
      <xdr:colOff>448774</xdr:colOff>
      <xdr:row>7</xdr:row>
      <xdr:rowOff>174015</xdr:rowOff>
    </xdr:to>
    <xdr:sp macro="" textlink="">
      <xdr:nvSpPr>
        <xdr:cNvPr id="24" name="TextBox 23">
          <a:hlinkClick xmlns:r="http://schemas.openxmlformats.org/officeDocument/2006/relationships" r:id="rId10" tooltip="Go to Customer Portfolio"/>
          <a:extLst>
            <a:ext uri="{FF2B5EF4-FFF2-40B4-BE49-F238E27FC236}">
              <a16:creationId xmlns:a16="http://schemas.microsoft.com/office/drawing/2014/main" id="{C30C9C52-1109-4C51-AD79-409242E28D1D}"/>
            </a:ext>
          </a:extLst>
        </xdr:cNvPr>
        <xdr:cNvSpPr txBox="1"/>
      </xdr:nvSpPr>
      <xdr:spPr>
        <a:xfrm>
          <a:off x="214308" y="1425103"/>
          <a:ext cx="1528889" cy="211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75000"/>
                </a:schemeClr>
              </a:solidFill>
              <a:latin typeface="Arial" panose="020B0604020202020204" pitchFamily="34" charset="0"/>
              <a:cs typeface="Arial" panose="020B0604020202020204" pitchFamily="34" charset="0"/>
            </a:rPr>
            <a:t>Customer</a:t>
          </a:r>
          <a:r>
            <a:rPr lang="en-IN" sz="1050" b="1" baseline="0">
              <a:solidFill>
                <a:schemeClr val="bg2">
                  <a:lumMod val="75000"/>
                </a:schemeClr>
              </a:solidFill>
              <a:latin typeface="Arial" panose="020B0604020202020204" pitchFamily="34" charset="0"/>
              <a:cs typeface="Arial" panose="020B0604020202020204" pitchFamily="34" charset="0"/>
            </a:rPr>
            <a:t> Portfolio</a:t>
          </a:r>
          <a:endParaRPr lang="en-IN" sz="105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23813</xdr:colOff>
      <xdr:row>6</xdr:row>
      <xdr:rowOff>147637</xdr:rowOff>
    </xdr:from>
    <xdr:to>
      <xdr:col>0</xdr:col>
      <xdr:colOff>242888</xdr:colOff>
      <xdr:row>8</xdr:row>
      <xdr:rowOff>4762</xdr:rowOff>
    </xdr:to>
    <xdr:pic>
      <xdr:nvPicPr>
        <xdr:cNvPr id="26" name="Graphic 25" descr="Target Audience with solid fill">
          <a:extLst>
            <a:ext uri="{FF2B5EF4-FFF2-40B4-BE49-F238E27FC236}">
              <a16:creationId xmlns:a16="http://schemas.microsoft.com/office/drawing/2014/main" id="{F070A1F7-2350-2270-4799-DACDC7F708B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3813" y="1433512"/>
          <a:ext cx="219075" cy="219075"/>
        </a:xfrm>
        <a:prstGeom prst="rect">
          <a:avLst/>
        </a:prstGeom>
      </xdr:spPr>
    </xdr:pic>
    <xdr:clientData/>
  </xdr:twoCellAnchor>
  <xdr:twoCellAnchor>
    <xdr:from>
      <xdr:col>3</xdr:col>
      <xdr:colOff>90488</xdr:colOff>
      <xdr:row>1</xdr:row>
      <xdr:rowOff>133350</xdr:rowOff>
    </xdr:from>
    <xdr:to>
      <xdr:col>5</xdr:col>
      <xdr:colOff>442913</xdr:colOff>
      <xdr:row>4</xdr:row>
      <xdr:rowOff>166688</xdr:rowOff>
    </xdr:to>
    <xdr:sp macro="" textlink="">
      <xdr:nvSpPr>
        <xdr:cNvPr id="30" name="Rectangle: Rounded Corners 29">
          <a:extLst>
            <a:ext uri="{FF2B5EF4-FFF2-40B4-BE49-F238E27FC236}">
              <a16:creationId xmlns:a16="http://schemas.microsoft.com/office/drawing/2014/main" id="{25BB1F69-FC43-278A-9786-11A4E3713EC0}"/>
            </a:ext>
          </a:extLst>
        </xdr:cNvPr>
        <xdr:cNvSpPr/>
      </xdr:nvSpPr>
      <xdr:spPr>
        <a:xfrm>
          <a:off x="2033588" y="514350"/>
          <a:ext cx="1647825" cy="576263"/>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20000"/>
                <a:lumOff val="80000"/>
              </a:schemeClr>
            </a:solidFill>
          </a:endParaRPr>
        </a:p>
      </xdr:txBody>
    </xdr:sp>
    <xdr:clientData/>
  </xdr:twoCellAnchor>
  <xdr:twoCellAnchor>
    <xdr:from>
      <xdr:col>16</xdr:col>
      <xdr:colOff>538148</xdr:colOff>
      <xdr:row>3</xdr:row>
      <xdr:rowOff>42859</xdr:rowOff>
    </xdr:from>
    <xdr:to>
      <xdr:col>18</xdr:col>
      <xdr:colOff>209549</xdr:colOff>
      <xdr:row>5</xdr:row>
      <xdr:rowOff>4759</xdr:rowOff>
    </xdr:to>
    <xdr:sp macro="" textlink="QRPC!$A$4">
      <xdr:nvSpPr>
        <xdr:cNvPr id="37" name="TextBox 36">
          <a:extLst>
            <a:ext uri="{FF2B5EF4-FFF2-40B4-BE49-F238E27FC236}">
              <a16:creationId xmlns:a16="http://schemas.microsoft.com/office/drawing/2014/main" id="{9599FAB9-0F69-582A-C5DD-9822EE776013}"/>
            </a:ext>
          </a:extLst>
        </xdr:cNvPr>
        <xdr:cNvSpPr txBox="1"/>
      </xdr:nvSpPr>
      <xdr:spPr>
        <a:xfrm>
          <a:off x="10901348" y="785809"/>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23BA0-07D5-4595-A032-236694284DBF}"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t>5615</a:t>
          </a:fld>
          <a:endParaRPr lang="en-US" sz="20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271462</xdr:colOff>
      <xdr:row>1</xdr:row>
      <xdr:rowOff>138113</xdr:rowOff>
    </xdr:from>
    <xdr:to>
      <xdr:col>9</xdr:col>
      <xdr:colOff>623887</xdr:colOff>
      <xdr:row>4</xdr:row>
      <xdr:rowOff>171451</xdr:rowOff>
    </xdr:to>
    <xdr:sp macro="" textlink="">
      <xdr:nvSpPr>
        <xdr:cNvPr id="38" name="Rectangle: Rounded Corners 37">
          <a:extLst>
            <a:ext uri="{FF2B5EF4-FFF2-40B4-BE49-F238E27FC236}">
              <a16:creationId xmlns:a16="http://schemas.microsoft.com/office/drawing/2014/main" id="{378760AD-C167-4AF2-A5D2-2A7E491456D2}"/>
            </a:ext>
          </a:extLst>
        </xdr:cNvPr>
        <xdr:cNvSpPr/>
      </xdr:nvSpPr>
      <xdr:spPr>
        <a:xfrm>
          <a:off x="4805362" y="519113"/>
          <a:ext cx="1647825" cy="576263"/>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442916</xdr:colOff>
      <xdr:row>1</xdr:row>
      <xdr:rowOff>152393</xdr:rowOff>
    </xdr:from>
    <xdr:to>
      <xdr:col>9</xdr:col>
      <xdr:colOff>566741</xdr:colOff>
      <xdr:row>3</xdr:row>
      <xdr:rowOff>38093</xdr:rowOff>
    </xdr:to>
    <xdr:sp macro="" textlink="">
      <xdr:nvSpPr>
        <xdr:cNvPr id="39" name="TextBox 38">
          <a:extLst>
            <a:ext uri="{FF2B5EF4-FFF2-40B4-BE49-F238E27FC236}">
              <a16:creationId xmlns:a16="http://schemas.microsoft.com/office/drawing/2014/main" id="{0560B773-E3E5-4F6F-865A-9D195FDDB2B6}"/>
            </a:ext>
          </a:extLst>
        </xdr:cNvPr>
        <xdr:cNvSpPr txBox="1"/>
      </xdr:nvSpPr>
      <xdr:spPr>
        <a:xfrm>
          <a:off x="4976816" y="533393"/>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960000"/>
              </a:solidFill>
              <a:latin typeface="Arial" panose="020B0604020202020204" pitchFamily="34" charset="0"/>
              <a:cs typeface="Arial" panose="020B0604020202020204" pitchFamily="34" charset="0"/>
            </a:rPr>
            <a:t>COST</a:t>
          </a:r>
        </a:p>
      </xdr:txBody>
    </xdr:sp>
    <xdr:clientData/>
  </xdr:twoCellAnchor>
  <xdr:twoCellAnchor>
    <xdr:from>
      <xdr:col>11</xdr:col>
      <xdr:colOff>466725</xdr:colOff>
      <xdr:row>1</xdr:row>
      <xdr:rowOff>128588</xdr:rowOff>
    </xdr:from>
    <xdr:to>
      <xdr:col>14</xdr:col>
      <xdr:colOff>171450</xdr:colOff>
      <xdr:row>4</xdr:row>
      <xdr:rowOff>161926</xdr:rowOff>
    </xdr:to>
    <xdr:sp macro="" textlink="">
      <xdr:nvSpPr>
        <xdr:cNvPr id="43" name="Rectangle: Rounded Corners 42">
          <a:extLst>
            <a:ext uri="{FF2B5EF4-FFF2-40B4-BE49-F238E27FC236}">
              <a16:creationId xmlns:a16="http://schemas.microsoft.com/office/drawing/2014/main" id="{50A43CA0-6271-4416-B665-A1550AC99D0A}"/>
            </a:ext>
          </a:extLst>
        </xdr:cNvPr>
        <xdr:cNvSpPr/>
      </xdr:nvSpPr>
      <xdr:spPr>
        <a:xfrm>
          <a:off x="7591425" y="509588"/>
          <a:ext cx="1647825" cy="576263"/>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209555</xdr:colOff>
      <xdr:row>1</xdr:row>
      <xdr:rowOff>133343</xdr:rowOff>
    </xdr:from>
    <xdr:to>
      <xdr:col>5</xdr:col>
      <xdr:colOff>333380</xdr:colOff>
      <xdr:row>3</xdr:row>
      <xdr:rowOff>19043</xdr:rowOff>
    </xdr:to>
    <xdr:sp macro="" textlink="">
      <xdr:nvSpPr>
        <xdr:cNvPr id="44" name="TextBox 43">
          <a:extLst>
            <a:ext uri="{FF2B5EF4-FFF2-40B4-BE49-F238E27FC236}">
              <a16:creationId xmlns:a16="http://schemas.microsoft.com/office/drawing/2014/main" id="{150EE820-CFE1-454D-83D6-D3A85C2C851C}"/>
            </a:ext>
          </a:extLst>
        </xdr:cNvPr>
        <xdr:cNvSpPr txBox="1"/>
      </xdr:nvSpPr>
      <xdr:spPr>
        <a:xfrm>
          <a:off x="2152655" y="514343"/>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REVENUE</a:t>
          </a:r>
        </a:p>
      </xdr:txBody>
    </xdr:sp>
    <xdr:clientData/>
  </xdr:twoCellAnchor>
  <xdr:twoCellAnchor>
    <xdr:from>
      <xdr:col>11</xdr:col>
      <xdr:colOff>509591</xdr:colOff>
      <xdr:row>1</xdr:row>
      <xdr:rowOff>166680</xdr:rowOff>
    </xdr:from>
    <xdr:to>
      <xdr:col>13</xdr:col>
      <xdr:colOff>633416</xdr:colOff>
      <xdr:row>3</xdr:row>
      <xdr:rowOff>52380</xdr:rowOff>
    </xdr:to>
    <xdr:sp macro="" textlink="">
      <xdr:nvSpPr>
        <xdr:cNvPr id="45" name="TextBox 44">
          <a:extLst>
            <a:ext uri="{FF2B5EF4-FFF2-40B4-BE49-F238E27FC236}">
              <a16:creationId xmlns:a16="http://schemas.microsoft.com/office/drawing/2014/main" id="{D3C80A8B-79DC-4694-9997-5B6A528105E0}"/>
            </a:ext>
          </a:extLst>
        </xdr:cNvPr>
        <xdr:cNvSpPr txBox="1"/>
      </xdr:nvSpPr>
      <xdr:spPr>
        <a:xfrm>
          <a:off x="7634291" y="547680"/>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PROFIT</a:t>
          </a:r>
        </a:p>
      </xdr:txBody>
    </xdr:sp>
    <xdr:clientData/>
  </xdr:twoCellAnchor>
  <xdr:twoCellAnchor>
    <xdr:from>
      <xdr:col>12</xdr:col>
      <xdr:colOff>80956</xdr:colOff>
      <xdr:row>3</xdr:row>
      <xdr:rowOff>4762</xdr:rowOff>
    </xdr:from>
    <xdr:to>
      <xdr:col>13</xdr:col>
      <xdr:colOff>400057</xdr:colOff>
      <xdr:row>4</xdr:row>
      <xdr:rowOff>147637</xdr:rowOff>
    </xdr:to>
    <xdr:sp macro="" textlink="QRPC!$C$4">
      <xdr:nvSpPr>
        <xdr:cNvPr id="46" name="TextBox 45">
          <a:extLst>
            <a:ext uri="{FF2B5EF4-FFF2-40B4-BE49-F238E27FC236}">
              <a16:creationId xmlns:a16="http://schemas.microsoft.com/office/drawing/2014/main" id="{68677E3D-C850-45A5-A72E-485645F282A4}"/>
            </a:ext>
          </a:extLst>
        </xdr:cNvPr>
        <xdr:cNvSpPr txBox="1"/>
      </xdr:nvSpPr>
      <xdr:spPr>
        <a:xfrm>
          <a:off x="7853356" y="747712"/>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9646DF-4F56-4884-A7D5-0108536CEDBA}"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lgn="ctr"/>
            <a:t> $37k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471482</xdr:colOff>
      <xdr:row>3</xdr:row>
      <xdr:rowOff>9523</xdr:rowOff>
    </xdr:from>
    <xdr:to>
      <xdr:col>5</xdr:col>
      <xdr:colOff>142883</xdr:colOff>
      <xdr:row>4</xdr:row>
      <xdr:rowOff>152398</xdr:rowOff>
    </xdr:to>
    <xdr:sp macro="" textlink="QRPC!$B$4">
      <xdr:nvSpPr>
        <xdr:cNvPr id="49" name="TextBox 48">
          <a:extLst>
            <a:ext uri="{FF2B5EF4-FFF2-40B4-BE49-F238E27FC236}">
              <a16:creationId xmlns:a16="http://schemas.microsoft.com/office/drawing/2014/main" id="{99A7DAC6-7C9A-4581-920B-CAFEC2B12CAA}"/>
            </a:ext>
          </a:extLst>
        </xdr:cNvPr>
        <xdr:cNvSpPr txBox="1"/>
      </xdr:nvSpPr>
      <xdr:spPr>
        <a:xfrm>
          <a:off x="2414582" y="752473"/>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14E4C2-E663-40C6-A35E-AB67D2E9C9D1}"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t> $438k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180978</xdr:colOff>
      <xdr:row>2</xdr:row>
      <xdr:rowOff>19043</xdr:rowOff>
    </xdr:from>
    <xdr:to>
      <xdr:col>18</xdr:col>
      <xdr:colOff>304803</xdr:colOff>
      <xdr:row>3</xdr:row>
      <xdr:rowOff>85718</xdr:rowOff>
    </xdr:to>
    <xdr:sp macro="" textlink="">
      <xdr:nvSpPr>
        <xdr:cNvPr id="31" name="TextBox 30">
          <a:extLst>
            <a:ext uri="{FF2B5EF4-FFF2-40B4-BE49-F238E27FC236}">
              <a16:creationId xmlns:a16="http://schemas.microsoft.com/office/drawing/2014/main" id="{652179F7-245D-7BE3-BB1D-62B8FC4E571E}"/>
            </a:ext>
          </a:extLst>
        </xdr:cNvPr>
        <xdr:cNvSpPr txBox="1"/>
      </xdr:nvSpPr>
      <xdr:spPr>
        <a:xfrm>
          <a:off x="10544178" y="581018"/>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QUANTITY</a:t>
          </a:r>
        </a:p>
      </xdr:txBody>
    </xdr:sp>
    <xdr:clientData/>
  </xdr:twoCellAnchor>
  <xdr:twoCellAnchor>
    <xdr:from>
      <xdr:col>8</xdr:col>
      <xdr:colOff>9526</xdr:colOff>
      <xdr:row>2</xdr:row>
      <xdr:rowOff>176212</xdr:rowOff>
    </xdr:from>
    <xdr:to>
      <xdr:col>9</xdr:col>
      <xdr:colOff>328627</xdr:colOff>
      <xdr:row>4</xdr:row>
      <xdr:rowOff>138112</xdr:rowOff>
    </xdr:to>
    <xdr:sp macro="" textlink="QRPC!$D$4">
      <xdr:nvSpPr>
        <xdr:cNvPr id="41" name="TextBox 40">
          <a:extLst>
            <a:ext uri="{FF2B5EF4-FFF2-40B4-BE49-F238E27FC236}">
              <a16:creationId xmlns:a16="http://schemas.microsoft.com/office/drawing/2014/main" id="{B170E489-1962-4416-8A5E-3E46B8BA7970}"/>
            </a:ext>
          </a:extLst>
        </xdr:cNvPr>
        <xdr:cNvSpPr txBox="1"/>
      </xdr:nvSpPr>
      <xdr:spPr>
        <a:xfrm>
          <a:off x="5191126" y="738187"/>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C88AE9-E501-4B6C-871F-4BEC040880E7}"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lgn="ctr"/>
            <a:t> $401k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2</xdr:col>
      <xdr:colOff>600066</xdr:colOff>
      <xdr:row>26</xdr:row>
      <xdr:rowOff>57150</xdr:rowOff>
    </xdr:from>
    <xdr:to>
      <xdr:col>11</xdr:col>
      <xdr:colOff>204766</xdr:colOff>
      <xdr:row>42</xdr:row>
      <xdr:rowOff>85725</xdr:rowOff>
    </xdr:to>
    <xdr:graphicFrame macro="">
      <xdr:nvGraphicFramePr>
        <xdr:cNvPr id="50" name="Chart 49">
          <a:extLst>
            <a:ext uri="{FF2B5EF4-FFF2-40B4-BE49-F238E27FC236}">
              <a16:creationId xmlns:a16="http://schemas.microsoft.com/office/drawing/2014/main" id="{D2E91BAB-481A-4987-8B05-26FBDE3CB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481014</xdr:colOff>
      <xdr:row>25</xdr:row>
      <xdr:rowOff>161925</xdr:rowOff>
    </xdr:from>
    <xdr:to>
      <xdr:col>19</xdr:col>
      <xdr:colOff>414339</xdr:colOff>
      <xdr:row>41</xdr:row>
      <xdr:rowOff>114301</xdr:rowOff>
    </xdr:to>
    <xdr:graphicFrame macro="">
      <xdr:nvGraphicFramePr>
        <xdr:cNvPr id="51" name="Chart 50">
          <a:extLst>
            <a:ext uri="{FF2B5EF4-FFF2-40B4-BE49-F238E27FC236}">
              <a16:creationId xmlns:a16="http://schemas.microsoft.com/office/drawing/2014/main" id="{3CB1F2F2-6476-4853-A650-BF8D59706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4762</xdr:colOff>
      <xdr:row>8</xdr:row>
      <xdr:rowOff>80962</xdr:rowOff>
    </xdr:from>
    <xdr:to>
      <xdr:col>11</xdr:col>
      <xdr:colOff>71437</xdr:colOff>
      <xdr:row>23</xdr:row>
      <xdr:rowOff>176212</xdr:rowOff>
    </xdr:to>
    <xdr:graphicFrame macro="">
      <xdr:nvGraphicFramePr>
        <xdr:cNvPr id="53" name="Revenue Trend">
          <a:extLst>
            <a:ext uri="{FF2B5EF4-FFF2-40B4-BE49-F238E27FC236}">
              <a16:creationId xmlns:a16="http://schemas.microsoft.com/office/drawing/2014/main" id="{9814E728-17A1-4E66-820A-87443283D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409575</xdr:colOff>
      <xdr:row>8</xdr:row>
      <xdr:rowOff>23805</xdr:rowOff>
    </xdr:from>
    <xdr:to>
      <xdr:col>19</xdr:col>
      <xdr:colOff>347662</xdr:colOff>
      <xdr:row>24</xdr:row>
      <xdr:rowOff>4763</xdr:rowOff>
    </xdr:to>
    <xdr:graphicFrame macro="">
      <xdr:nvGraphicFramePr>
        <xdr:cNvPr id="54" name="Chart 53">
          <a:extLst>
            <a:ext uri="{FF2B5EF4-FFF2-40B4-BE49-F238E27FC236}">
              <a16:creationId xmlns:a16="http://schemas.microsoft.com/office/drawing/2014/main" id="{47E9288C-864F-4698-B8AC-103A1A0D5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0</xdr:colOff>
      <xdr:row>8</xdr:row>
      <xdr:rowOff>166687</xdr:rowOff>
    </xdr:from>
    <xdr:to>
      <xdr:col>2</xdr:col>
      <xdr:colOff>500063</xdr:colOff>
      <xdr:row>18</xdr:row>
      <xdr:rowOff>104775</xdr:rowOff>
    </xdr:to>
    <mc:AlternateContent xmlns:mc="http://schemas.openxmlformats.org/markup-compatibility/2006" xmlns:a14="http://schemas.microsoft.com/office/drawing/2010/main">
      <mc:Choice Requires="a14">
        <xdr:graphicFrame macro="">
          <xdr:nvGraphicFramePr>
            <xdr:cNvPr id="56" name="PaymentMode 1">
              <a:extLst>
                <a:ext uri="{FF2B5EF4-FFF2-40B4-BE49-F238E27FC236}">
                  <a16:creationId xmlns:a16="http://schemas.microsoft.com/office/drawing/2014/main" id="{6704F70C-5887-49FA-8747-ED16BCF7C43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ymentMode 1"/>
            </a:graphicData>
          </a:graphic>
        </xdr:graphicFrame>
      </mc:Choice>
      <mc:Fallback xmlns="">
        <xdr:sp macro="" textlink="">
          <xdr:nvSpPr>
            <xdr:cNvPr id="0" name=""/>
            <xdr:cNvSpPr>
              <a:spLocks noTextEdit="1"/>
            </xdr:cNvSpPr>
          </xdr:nvSpPr>
          <xdr:spPr>
            <a:xfrm>
              <a:off x="0" y="1814512"/>
              <a:ext cx="1795463" cy="1581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195273</xdr:colOff>
      <xdr:row>0</xdr:row>
      <xdr:rowOff>57147</xdr:rowOff>
    </xdr:from>
    <xdr:to>
      <xdr:col>14</xdr:col>
      <xdr:colOff>390535</xdr:colOff>
      <xdr:row>0</xdr:row>
      <xdr:rowOff>352423</xdr:rowOff>
    </xdr:to>
    <xdr:sp macro="" textlink="">
      <xdr:nvSpPr>
        <xdr:cNvPr id="6" name="TextBox 5">
          <a:extLst>
            <a:ext uri="{FF2B5EF4-FFF2-40B4-BE49-F238E27FC236}">
              <a16:creationId xmlns:a16="http://schemas.microsoft.com/office/drawing/2014/main" id="{44BE2F34-B13D-BDDF-1AE0-BEA5260374AE}"/>
            </a:ext>
          </a:extLst>
        </xdr:cNvPr>
        <xdr:cNvSpPr txBox="1"/>
      </xdr:nvSpPr>
      <xdr:spPr>
        <a:xfrm>
          <a:off x="8615373" y="57147"/>
          <a:ext cx="842962"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2">
                  <a:lumMod val="60000"/>
                  <a:lumOff val="40000"/>
                </a:schemeClr>
              </a:solidFill>
              <a:latin typeface="Arial" panose="020B0604020202020204" pitchFamily="34" charset="0"/>
              <a:cs typeface="Arial" panose="020B0604020202020204" pitchFamily="34" charset="0"/>
            </a:rPr>
            <a:t>GPM   </a:t>
          </a:r>
        </a:p>
      </xdr:txBody>
    </xdr:sp>
    <xdr:clientData/>
  </xdr:twoCellAnchor>
  <xdr:twoCellAnchor>
    <xdr:from>
      <xdr:col>13</xdr:col>
      <xdr:colOff>619125</xdr:colOff>
      <xdr:row>0</xdr:row>
      <xdr:rowOff>38097</xdr:rowOff>
    </xdr:from>
    <xdr:to>
      <xdr:col>14</xdr:col>
      <xdr:colOff>595313</xdr:colOff>
      <xdr:row>0</xdr:row>
      <xdr:rowOff>347661</xdr:rowOff>
    </xdr:to>
    <xdr:sp macro="" textlink="QRPC!$E$4">
      <xdr:nvSpPr>
        <xdr:cNvPr id="12" name="TextBox 11">
          <a:extLst>
            <a:ext uri="{FF2B5EF4-FFF2-40B4-BE49-F238E27FC236}">
              <a16:creationId xmlns:a16="http://schemas.microsoft.com/office/drawing/2014/main" id="{1F726AB1-C69E-487B-8C65-AC4C9BF26F6E}"/>
            </a:ext>
          </a:extLst>
        </xdr:cNvPr>
        <xdr:cNvSpPr txBox="1"/>
      </xdr:nvSpPr>
      <xdr:spPr>
        <a:xfrm>
          <a:off x="9039225" y="38097"/>
          <a:ext cx="623888" cy="309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12661-5927-4E29-9D44-A9401E7C46F1}" type="TxLink">
            <a:rPr lang="en-US" sz="1400" b="1" i="0" u="none" strike="noStrike">
              <a:solidFill>
                <a:schemeClr val="accent2">
                  <a:lumMod val="60000"/>
                  <a:lumOff val="40000"/>
                </a:schemeClr>
              </a:solidFill>
              <a:latin typeface="Calibri"/>
              <a:ea typeface="Calibri"/>
              <a:cs typeface="Calibri"/>
            </a:rPr>
            <a:pPr algn="ctr"/>
            <a:t>8.4%</a:t>
          </a:fld>
          <a:endParaRPr lang="en-IN" sz="1800" b="1">
            <a:solidFill>
              <a:schemeClr val="accent2">
                <a:lumMod val="60000"/>
                <a:lumOff val="40000"/>
              </a:schemeClr>
            </a:solidFill>
          </a:endParaRPr>
        </a:p>
      </xdr:txBody>
    </xdr:sp>
    <xdr:clientData/>
  </xdr:twoCellAnchor>
  <xdr:twoCellAnchor editAs="oneCell">
    <xdr:from>
      <xdr:col>0</xdr:col>
      <xdr:colOff>0</xdr:colOff>
      <xdr:row>18</xdr:row>
      <xdr:rowOff>66675</xdr:rowOff>
    </xdr:from>
    <xdr:to>
      <xdr:col>2</xdr:col>
      <xdr:colOff>533400</xdr:colOff>
      <xdr:row>24</xdr:row>
      <xdr:rowOff>85726</xdr:rowOff>
    </xdr:to>
    <mc:AlternateContent xmlns:mc="http://schemas.openxmlformats.org/markup-compatibility/2006" xmlns:a14="http://schemas.microsoft.com/office/drawing/2010/main">
      <mc:Choice Requires="a14">
        <xdr:graphicFrame macro="">
          <xdr:nvGraphicFramePr>
            <xdr:cNvPr id="14" name="Category 2">
              <a:extLst>
                <a:ext uri="{FF2B5EF4-FFF2-40B4-BE49-F238E27FC236}">
                  <a16:creationId xmlns:a16="http://schemas.microsoft.com/office/drawing/2014/main" id="{2AC64B79-99A5-46B4-B147-EBB258ED5A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3524250"/>
              <a:ext cx="1828800"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290513</xdr:colOff>
      <xdr:row>20</xdr:row>
      <xdr:rowOff>52388</xdr:rowOff>
    </xdr:from>
    <xdr:to>
      <xdr:col>1</xdr:col>
      <xdr:colOff>376238</xdr:colOff>
      <xdr:row>20</xdr:row>
      <xdr:rowOff>157163</xdr:rowOff>
    </xdr:to>
    <xdr:sp macro="" textlink="">
      <xdr:nvSpPr>
        <xdr:cNvPr id="2" name="Flowchart: Connector 1">
          <a:extLst>
            <a:ext uri="{FF2B5EF4-FFF2-40B4-BE49-F238E27FC236}">
              <a16:creationId xmlns:a16="http://schemas.microsoft.com/office/drawing/2014/main" id="{5B44FD0A-DC25-4717-9911-A84ECCC1A52A}"/>
            </a:ext>
          </a:extLst>
        </xdr:cNvPr>
        <xdr:cNvSpPr/>
      </xdr:nvSpPr>
      <xdr:spPr>
        <a:xfrm>
          <a:off x="938213" y="3871913"/>
          <a:ext cx="85725" cy="104775"/>
        </a:xfrm>
        <a:prstGeom prst="flowChartConnector">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290512</xdr:colOff>
      <xdr:row>21</xdr:row>
      <xdr:rowOff>114300</xdr:rowOff>
    </xdr:from>
    <xdr:to>
      <xdr:col>1</xdr:col>
      <xdr:colOff>376238</xdr:colOff>
      <xdr:row>22</xdr:row>
      <xdr:rowOff>57149</xdr:rowOff>
    </xdr:to>
    <xdr:sp macro="" textlink="">
      <xdr:nvSpPr>
        <xdr:cNvPr id="11" name="Flowchart: Connector 10">
          <a:extLst>
            <a:ext uri="{FF2B5EF4-FFF2-40B4-BE49-F238E27FC236}">
              <a16:creationId xmlns:a16="http://schemas.microsoft.com/office/drawing/2014/main" id="{4EAF6767-13EC-4E09-BD9C-589E524D4EA0}"/>
            </a:ext>
          </a:extLst>
        </xdr:cNvPr>
        <xdr:cNvSpPr/>
      </xdr:nvSpPr>
      <xdr:spPr>
        <a:xfrm>
          <a:off x="938212" y="4114800"/>
          <a:ext cx="85726" cy="123824"/>
        </a:xfrm>
        <a:prstGeom prst="flowChartConnector">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280988</xdr:colOff>
      <xdr:row>23</xdr:row>
      <xdr:rowOff>9525</xdr:rowOff>
    </xdr:from>
    <xdr:to>
      <xdr:col>1</xdr:col>
      <xdr:colOff>376238</xdr:colOff>
      <xdr:row>23</xdr:row>
      <xdr:rowOff>128587</xdr:rowOff>
    </xdr:to>
    <xdr:sp macro="" textlink="">
      <xdr:nvSpPr>
        <xdr:cNvPr id="15" name="Flowchart: Connector 14">
          <a:extLst>
            <a:ext uri="{FF2B5EF4-FFF2-40B4-BE49-F238E27FC236}">
              <a16:creationId xmlns:a16="http://schemas.microsoft.com/office/drawing/2014/main" id="{0768459A-64EB-4323-AB0E-E16D269569F4}"/>
            </a:ext>
          </a:extLst>
        </xdr:cNvPr>
        <xdr:cNvSpPr/>
      </xdr:nvSpPr>
      <xdr:spPr>
        <a:xfrm>
          <a:off x="928688" y="4371975"/>
          <a:ext cx="95250" cy="119062"/>
        </a:xfrm>
        <a:prstGeom prst="flowChartConnector">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104776</xdr:colOff>
      <xdr:row>1</xdr:row>
      <xdr:rowOff>161924</xdr:rowOff>
    </xdr:from>
    <xdr:to>
      <xdr:col>18</xdr:col>
      <xdr:colOff>457201</xdr:colOff>
      <xdr:row>5</xdr:row>
      <xdr:rowOff>14287</xdr:rowOff>
    </xdr:to>
    <xdr:sp macro="" textlink="">
      <xdr:nvSpPr>
        <xdr:cNvPr id="2" name="Rectangle: Rounded Corners 1">
          <a:extLst>
            <a:ext uri="{FF2B5EF4-FFF2-40B4-BE49-F238E27FC236}">
              <a16:creationId xmlns:a16="http://schemas.microsoft.com/office/drawing/2014/main" id="{DA8306E4-1996-47BD-9DEC-844E35ECF231}"/>
            </a:ext>
          </a:extLst>
        </xdr:cNvPr>
        <xdr:cNvSpPr/>
      </xdr:nvSpPr>
      <xdr:spPr>
        <a:xfrm>
          <a:off x="10467976" y="542924"/>
          <a:ext cx="1647825" cy="576263"/>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14286</xdr:colOff>
      <xdr:row>0</xdr:row>
      <xdr:rowOff>4762</xdr:rowOff>
    </xdr:from>
    <xdr:to>
      <xdr:col>21</xdr:col>
      <xdr:colOff>57149</xdr:colOff>
      <xdr:row>0</xdr:row>
      <xdr:rowOff>366712</xdr:rowOff>
    </xdr:to>
    <xdr:sp macro="" textlink="">
      <xdr:nvSpPr>
        <xdr:cNvPr id="3" name="Rectangle 2">
          <a:extLst>
            <a:ext uri="{FF2B5EF4-FFF2-40B4-BE49-F238E27FC236}">
              <a16:creationId xmlns:a16="http://schemas.microsoft.com/office/drawing/2014/main" id="{4DDB1445-31EA-448B-8486-FE3CF94EC414}"/>
            </a:ext>
          </a:extLst>
        </xdr:cNvPr>
        <xdr:cNvSpPr/>
      </xdr:nvSpPr>
      <xdr:spPr>
        <a:xfrm>
          <a:off x="661986" y="4762"/>
          <a:ext cx="12996863" cy="3619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9525</xdr:rowOff>
    </xdr:from>
    <xdr:to>
      <xdr:col>1</xdr:col>
      <xdr:colOff>14288</xdr:colOff>
      <xdr:row>0</xdr:row>
      <xdr:rowOff>371475</xdr:rowOff>
    </xdr:to>
    <xdr:sp macro="" textlink="">
      <xdr:nvSpPr>
        <xdr:cNvPr id="4" name="Rectangle 3">
          <a:extLst>
            <a:ext uri="{FF2B5EF4-FFF2-40B4-BE49-F238E27FC236}">
              <a16:creationId xmlns:a16="http://schemas.microsoft.com/office/drawing/2014/main" id="{3218C9E8-2EF4-4EDE-9DCF-67C363579AE3}"/>
            </a:ext>
          </a:extLst>
        </xdr:cNvPr>
        <xdr:cNvSpPr/>
      </xdr:nvSpPr>
      <xdr:spPr>
        <a:xfrm>
          <a:off x="0" y="9525"/>
          <a:ext cx="661988" cy="3619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119062</xdr:colOff>
      <xdr:row>0</xdr:row>
      <xdr:rowOff>23810</xdr:rowOff>
    </xdr:from>
    <xdr:to>
      <xdr:col>0</xdr:col>
      <xdr:colOff>466725</xdr:colOff>
      <xdr:row>0</xdr:row>
      <xdr:rowOff>371473</xdr:rowOff>
    </xdr:to>
    <xdr:pic>
      <xdr:nvPicPr>
        <xdr:cNvPr id="5" name="Graphic 4" descr="Factory with solid fill">
          <a:extLst>
            <a:ext uri="{FF2B5EF4-FFF2-40B4-BE49-F238E27FC236}">
              <a16:creationId xmlns:a16="http://schemas.microsoft.com/office/drawing/2014/main" id="{ECAD8E53-50F7-4D79-9F6C-9789AFBCAA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062" y="23810"/>
          <a:ext cx="347663" cy="347663"/>
        </a:xfrm>
        <a:prstGeom prst="rect">
          <a:avLst/>
        </a:prstGeom>
      </xdr:spPr>
    </xdr:pic>
    <xdr:clientData/>
  </xdr:twoCellAnchor>
  <xdr:twoCellAnchor>
    <xdr:from>
      <xdr:col>1</xdr:col>
      <xdr:colOff>14288</xdr:colOff>
      <xdr:row>0</xdr:row>
      <xdr:rowOff>23813</xdr:rowOff>
    </xdr:from>
    <xdr:to>
      <xdr:col>8</xdr:col>
      <xdr:colOff>338138</xdr:colOff>
      <xdr:row>0</xdr:row>
      <xdr:rowOff>371476</xdr:rowOff>
    </xdr:to>
    <xdr:sp macro="" textlink="">
      <xdr:nvSpPr>
        <xdr:cNvPr id="6" name="TextBox 5">
          <a:extLst>
            <a:ext uri="{FF2B5EF4-FFF2-40B4-BE49-F238E27FC236}">
              <a16:creationId xmlns:a16="http://schemas.microsoft.com/office/drawing/2014/main" id="{B7925997-562E-424C-9CB8-3C050F1076D3}"/>
            </a:ext>
          </a:extLst>
        </xdr:cNvPr>
        <xdr:cNvSpPr txBox="1"/>
      </xdr:nvSpPr>
      <xdr:spPr>
        <a:xfrm>
          <a:off x="661988" y="23813"/>
          <a:ext cx="4857750"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latin typeface="Arial" panose="020B0604020202020204" pitchFamily="34" charset="0"/>
              <a:cs typeface="Arial" panose="020B0604020202020204" pitchFamily="34" charset="0"/>
            </a:rPr>
            <a:t>Annual KPI</a:t>
          </a:r>
          <a:r>
            <a:rPr lang="en-IN" sz="1400" b="1" baseline="0">
              <a:solidFill>
                <a:schemeClr val="bg1"/>
              </a:solidFill>
              <a:latin typeface="Arial" panose="020B0604020202020204" pitchFamily="34" charset="0"/>
              <a:cs typeface="Arial" panose="020B0604020202020204" pitchFamily="34" charset="0"/>
            </a:rPr>
            <a:t> Trend Dashboard</a:t>
          </a:r>
          <a:endParaRPr lang="en-IN"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266700</xdr:colOff>
      <xdr:row>0</xdr:row>
      <xdr:rowOff>33337</xdr:rowOff>
    </xdr:from>
    <xdr:to>
      <xdr:col>19</xdr:col>
      <xdr:colOff>390525</xdr:colOff>
      <xdr:row>1</xdr:row>
      <xdr:rowOff>0</xdr:rowOff>
    </xdr:to>
    <xdr:sp macro="" textlink="">
      <xdr:nvSpPr>
        <xdr:cNvPr id="7" name="TextBox 6">
          <a:extLst>
            <a:ext uri="{FF2B5EF4-FFF2-40B4-BE49-F238E27FC236}">
              <a16:creationId xmlns:a16="http://schemas.microsoft.com/office/drawing/2014/main" id="{79917908-4461-4AA1-B073-3304D8EF12B9}"/>
            </a:ext>
          </a:extLst>
        </xdr:cNvPr>
        <xdr:cNvSpPr txBox="1"/>
      </xdr:nvSpPr>
      <xdr:spPr>
        <a:xfrm>
          <a:off x="9982200" y="33337"/>
          <a:ext cx="2714625"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1"/>
              </a:solidFill>
              <a:latin typeface="Arial" panose="020B0604020202020204" pitchFamily="34" charset="0"/>
              <a:cs typeface="Arial" panose="020B0604020202020204" pitchFamily="34" charset="0"/>
            </a:rPr>
            <a:t>Last Updated 07</a:t>
          </a:r>
          <a:r>
            <a:rPr lang="en-IN" sz="1050" b="1" baseline="0">
              <a:solidFill>
                <a:schemeClr val="bg1"/>
              </a:solidFill>
              <a:latin typeface="Arial" panose="020B0604020202020204" pitchFamily="34" charset="0"/>
              <a:cs typeface="Arial" panose="020B0604020202020204" pitchFamily="34" charset="0"/>
            </a:rPr>
            <a:t> March 2023, Tuesday</a:t>
          </a:r>
          <a:endParaRPr lang="en-IN" sz="105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15</xdr:col>
      <xdr:colOff>100013</xdr:colOff>
      <xdr:row>0</xdr:row>
      <xdr:rowOff>100010</xdr:rowOff>
    </xdr:from>
    <xdr:to>
      <xdr:col>15</xdr:col>
      <xdr:colOff>314326</xdr:colOff>
      <xdr:row>0</xdr:row>
      <xdr:rowOff>314323</xdr:rowOff>
    </xdr:to>
    <xdr:pic>
      <xdr:nvPicPr>
        <xdr:cNvPr id="8" name="Picture 7">
          <a:extLst>
            <a:ext uri="{FF2B5EF4-FFF2-40B4-BE49-F238E27FC236}">
              <a16:creationId xmlns:a16="http://schemas.microsoft.com/office/drawing/2014/main" id="{1DE6F7EA-4B02-42C9-ADD4-BC5C39E67060}"/>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9815513" y="100010"/>
          <a:ext cx="214313" cy="214313"/>
        </a:xfrm>
        <a:prstGeom prst="rect">
          <a:avLst/>
        </a:prstGeom>
      </xdr:spPr>
    </xdr:pic>
    <xdr:clientData/>
  </xdr:twoCellAnchor>
  <xdr:twoCellAnchor>
    <xdr:from>
      <xdr:col>0</xdr:col>
      <xdr:colOff>0</xdr:colOff>
      <xdr:row>1</xdr:row>
      <xdr:rowOff>4764</xdr:rowOff>
    </xdr:from>
    <xdr:to>
      <xdr:col>2</xdr:col>
      <xdr:colOff>496824</xdr:colOff>
      <xdr:row>35</xdr:row>
      <xdr:rowOff>112395</xdr:rowOff>
    </xdr:to>
    <xdr:sp macro="" textlink="">
      <xdr:nvSpPr>
        <xdr:cNvPr id="9" name="Rectangle 8">
          <a:extLst>
            <a:ext uri="{FF2B5EF4-FFF2-40B4-BE49-F238E27FC236}">
              <a16:creationId xmlns:a16="http://schemas.microsoft.com/office/drawing/2014/main" id="{9C1E0953-B185-4F33-B307-5A5AD29F1FB6}"/>
            </a:ext>
          </a:extLst>
        </xdr:cNvPr>
        <xdr:cNvSpPr/>
      </xdr:nvSpPr>
      <xdr:spPr>
        <a:xfrm>
          <a:off x="0" y="385764"/>
          <a:ext cx="1792224" cy="6260781"/>
        </a:xfrm>
        <a:prstGeom prst="rect">
          <a:avLst/>
        </a:prstGeom>
        <a:solidFill>
          <a:schemeClr val="bg1"/>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242900</xdr:colOff>
      <xdr:row>3</xdr:row>
      <xdr:rowOff>9526</xdr:rowOff>
    </xdr:from>
    <xdr:to>
      <xdr:col>2</xdr:col>
      <xdr:colOff>494567</xdr:colOff>
      <xdr:row>4</xdr:row>
      <xdr:rowOff>58005</xdr:rowOff>
    </xdr:to>
    <xdr:sp macro="" textlink="">
      <xdr:nvSpPr>
        <xdr:cNvPr id="10" name="TextBox 9">
          <a:hlinkClick xmlns:r="http://schemas.openxmlformats.org/officeDocument/2006/relationships" r:id="rId4" tooltip="Go to Financial Portfolio"/>
          <a:extLst>
            <a:ext uri="{FF2B5EF4-FFF2-40B4-BE49-F238E27FC236}">
              <a16:creationId xmlns:a16="http://schemas.microsoft.com/office/drawing/2014/main" id="{D40BEDE3-3224-4A8C-B3DC-136A861E3C6D}"/>
            </a:ext>
          </a:extLst>
        </xdr:cNvPr>
        <xdr:cNvSpPr txBox="1"/>
      </xdr:nvSpPr>
      <xdr:spPr>
        <a:xfrm>
          <a:off x="242900" y="752476"/>
          <a:ext cx="1547067" cy="229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75000"/>
                </a:schemeClr>
              </a:solidFill>
              <a:latin typeface="Arial" panose="020B0604020202020204" pitchFamily="34" charset="0"/>
              <a:cs typeface="Arial" panose="020B0604020202020204" pitchFamily="34" charset="0"/>
            </a:rPr>
            <a:t>Financial</a:t>
          </a:r>
          <a:r>
            <a:rPr lang="en-IN" sz="1050" b="1">
              <a:solidFill>
                <a:schemeClr val="bg2">
                  <a:lumMod val="50000"/>
                </a:schemeClr>
              </a:solidFill>
              <a:latin typeface="Arial" panose="020B0604020202020204" pitchFamily="34" charset="0"/>
              <a:cs typeface="Arial" panose="020B0604020202020204" pitchFamily="34" charset="0"/>
            </a:rPr>
            <a:t> </a:t>
          </a:r>
          <a:r>
            <a:rPr lang="en-IN" sz="1050" b="1">
              <a:solidFill>
                <a:schemeClr val="bg2">
                  <a:lumMod val="75000"/>
                </a:schemeClr>
              </a:solidFill>
              <a:latin typeface="Arial" panose="020B0604020202020204" pitchFamily="34" charset="0"/>
              <a:cs typeface="Arial" panose="020B0604020202020204" pitchFamily="34" charset="0"/>
            </a:rPr>
            <a:t>Portfolio</a:t>
          </a:r>
        </a:p>
      </xdr:txBody>
    </xdr:sp>
    <xdr:clientData/>
  </xdr:twoCellAnchor>
  <xdr:twoCellAnchor>
    <xdr:from>
      <xdr:col>2</xdr:col>
      <xdr:colOff>378615</xdr:colOff>
      <xdr:row>4</xdr:row>
      <xdr:rowOff>173838</xdr:rowOff>
    </xdr:from>
    <xdr:to>
      <xdr:col>2</xdr:col>
      <xdr:colOff>564352</xdr:colOff>
      <xdr:row>6</xdr:row>
      <xdr:rowOff>69063</xdr:rowOff>
    </xdr:to>
    <xdr:sp macro="" textlink="">
      <xdr:nvSpPr>
        <xdr:cNvPr id="11" name="Minus Sign 10">
          <a:extLst>
            <a:ext uri="{FF2B5EF4-FFF2-40B4-BE49-F238E27FC236}">
              <a16:creationId xmlns:a16="http://schemas.microsoft.com/office/drawing/2014/main" id="{5E364EBA-0E7C-49D5-ADC9-9EA58BCFC89D}"/>
            </a:ext>
          </a:extLst>
        </xdr:cNvPr>
        <xdr:cNvSpPr/>
      </xdr:nvSpPr>
      <xdr:spPr>
        <a:xfrm rot="16200000">
          <a:off x="1638296" y="1133482"/>
          <a:ext cx="257175" cy="185737"/>
        </a:xfrm>
        <a:prstGeom prst="mathMinus">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228596</xdr:colOff>
      <xdr:row>5</xdr:row>
      <xdr:rowOff>9526</xdr:rowOff>
    </xdr:from>
    <xdr:to>
      <xdr:col>2</xdr:col>
      <xdr:colOff>461964</xdr:colOff>
      <xdr:row>6</xdr:row>
      <xdr:rowOff>52388</xdr:rowOff>
    </xdr:to>
    <xdr:sp macro="" textlink="">
      <xdr:nvSpPr>
        <xdr:cNvPr id="12" name="TextBox 11">
          <a:hlinkClick xmlns:r="http://schemas.openxmlformats.org/officeDocument/2006/relationships" r:id="rId5" tooltip="Go to Category Portfolio"/>
          <a:extLst>
            <a:ext uri="{FF2B5EF4-FFF2-40B4-BE49-F238E27FC236}">
              <a16:creationId xmlns:a16="http://schemas.microsoft.com/office/drawing/2014/main" id="{97D9BEF7-EE58-43D3-A447-AB9B0A45D37A}"/>
            </a:ext>
          </a:extLst>
        </xdr:cNvPr>
        <xdr:cNvSpPr txBox="1"/>
      </xdr:nvSpPr>
      <xdr:spPr>
        <a:xfrm>
          <a:off x="228596" y="1114426"/>
          <a:ext cx="1528768"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50000"/>
                </a:schemeClr>
              </a:solidFill>
              <a:latin typeface="Arial" panose="020B0604020202020204" pitchFamily="34" charset="0"/>
              <a:cs typeface="Arial" panose="020B0604020202020204" pitchFamily="34" charset="0"/>
            </a:rPr>
            <a:t>Category</a:t>
          </a:r>
          <a:r>
            <a:rPr lang="en-IN" sz="1050" b="1" baseline="0">
              <a:solidFill>
                <a:schemeClr val="bg2">
                  <a:lumMod val="75000"/>
                </a:schemeClr>
              </a:solidFill>
              <a:latin typeface="Arial" panose="020B0604020202020204" pitchFamily="34" charset="0"/>
              <a:cs typeface="Arial" panose="020B0604020202020204" pitchFamily="34" charset="0"/>
            </a:rPr>
            <a:t> </a:t>
          </a:r>
          <a:r>
            <a:rPr lang="en-IN" sz="1050" b="1" baseline="0">
              <a:solidFill>
                <a:schemeClr val="bg2">
                  <a:lumMod val="50000"/>
                </a:schemeClr>
              </a:solidFill>
              <a:latin typeface="Arial" panose="020B0604020202020204" pitchFamily="34" charset="0"/>
              <a:cs typeface="Arial" panose="020B0604020202020204" pitchFamily="34" charset="0"/>
            </a:rPr>
            <a:t>Portfolio</a:t>
          </a:r>
          <a:endParaRPr lang="en-IN" sz="105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19051</xdr:colOff>
      <xdr:row>4</xdr:row>
      <xdr:rowOff>171453</xdr:rowOff>
    </xdr:from>
    <xdr:to>
      <xdr:col>0</xdr:col>
      <xdr:colOff>228601</xdr:colOff>
      <xdr:row>6</xdr:row>
      <xdr:rowOff>19053</xdr:rowOff>
    </xdr:to>
    <xdr:pic>
      <xdr:nvPicPr>
        <xdr:cNvPr id="13" name="Graphic 12" descr="List with solid fill">
          <a:extLst>
            <a:ext uri="{FF2B5EF4-FFF2-40B4-BE49-F238E27FC236}">
              <a16:creationId xmlns:a16="http://schemas.microsoft.com/office/drawing/2014/main" id="{D02FF6EA-C70D-4B8F-83B0-FF48B92EEA6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051" y="1095378"/>
          <a:ext cx="209550" cy="209550"/>
        </a:xfrm>
        <a:prstGeom prst="rect">
          <a:avLst/>
        </a:prstGeom>
      </xdr:spPr>
    </xdr:pic>
    <xdr:clientData/>
  </xdr:twoCellAnchor>
  <xdr:twoCellAnchor editAs="oneCell">
    <xdr:from>
      <xdr:col>0</xdr:col>
      <xdr:colOff>38100</xdr:colOff>
      <xdr:row>2</xdr:row>
      <xdr:rowOff>161925</xdr:rowOff>
    </xdr:from>
    <xdr:to>
      <xdr:col>0</xdr:col>
      <xdr:colOff>271463</xdr:colOff>
      <xdr:row>4</xdr:row>
      <xdr:rowOff>33338</xdr:rowOff>
    </xdr:to>
    <xdr:pic>
      <xdr:nvPicPr>
        <xdr:cNvPr id="14" name="Graphic 13" descr="Money with solid fill">
          <a:extLst>
            <a:ext uri="{FF2B5EF4-FFF2-40B4-BE49-F238E27FC236}">
              <a16:creationId xmlns:a16="http://schemas.microsoft.com/office/drawing/2014/main" id="{E67D5454-6D93-4092-998A-297FE01E35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00" y="723900"/>
          <a:ext cx="233363" cy="233363"/>
        </a:xfrm>
        <a:prstGeom prst="rect">
          <a:avLst/>
        </a:prstGeom>
      </xdr:spPr>
    </xdr:pic>
    <xdr:clientData/>
  </xdr:twoCellAnchor>
  <xdr:twoCellAnchor>
    <xdr:from>
      <xdr:col>0</xdr:col>
      <xdr:colOff>214308</xdr:colOff>
      <xdr:row>6</xdr:row>
      <xdr:rowOff>142891</xdr:rowOff>
    </xdr:from>
    <xdr:to>
      <xdr:col>2</xdr:col>
      <xdr:colOff>448774</xdr:colOff>
      <xdr:row>7</xdr:row>
      <xdr:rowOff>174015</xdr:rowOff>
    </xdr:to>
    <xdr:sp macro="" textlink="">
      <xdr:nvSpPr>
        <xdr:cNvPr id="15" name="TextBox 14">
          <a:hlinkClick xmlns:r="http://schemas.openxmlformats.org/officeDocument/2006/relationships" r:id="rId10" tooltip="Go to Customer Portfolio"/>
          <a:extLst>
            <a:ext uri="{FF2B5EF4-FFF2-40B4-BE49-F238E27FC236}">
              <a16:creationId xmlns:a16="http://schemas.microsoft.com/office/drawing/2014/main" id="{57EE71B5-B472-498A-BD48-31F7E8DDCF2A}"/>
            </a:ext>
          </a:extLst>
        </xdr:cNvPr>
        <xdr:cNvSpPr txBox="1"/>
      </xdr:nvSpPr>
      <xdr:spPr>
        <a:xfrm>
          <a:off x="214308" y="1428766"/>
          <a:ext cx="1529866" cy="2120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75000"/>
                </a:schemeClr>
              </a:solidFill>
              <a:latin typeface="Arial" panose="020B0604020202020204" pitchFamily="34" charset="0"/>
              <a:cs typeface="Arial" panose="020B0604020202020204" pitchFamily="34" charset="0"/>
            </a:rPr>
            <a:t>Customer</a:t>
          </a:r>
          <a:r>
            <a:rPr lang="en-IN" sz="1050" b="1" baseline="0">
              <a:solidFill>
                <a:schemeClr val="bg2">
                  <a:lumMod val="75000"/>
                </a:schemeClr>
              </a:solidFill>
              <a:latin typeface="Arial" panose="020B0604020202020204" pitchFamily="34" charset="0"/>
              <a:cs typeface="Arial" panose="020B0604020202020204" pitchFamily="34" charset="0"/>
            </a:rPr>
            <a:t> Portfolio</a:t>
          </a:r>
          <a:endParaRPr lang="en-IN" sz="105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23813</xdr:colOff>
      <xdr:row>6</xdr:row>
      <xdr:rowOff>147637</xdr:rowOff>
    </xdr:from>
    <xdr:to>
      <xdr:col>0</xdr:col>
      <xdr:colOff>242888</xdr:colOff>
      <xdr:row>8</xdr:row>
      <xdr:rowOff>4762</xdr:rowOff>
    </xdr:to>
    <xdr:pic>
      <xdr:nvPicPr>
        <xdr:cNvPr id="16" name="Graphic 15" descr="Target Audience with solid fill">
          <a:extLst>
            <a:ext uri="{FF2B5EF4-FFF2-40B4-BE49-F238E27FC236}">
              <a16:creationId xmlns:a16="http://schemas.microsoft.com/office/drawing/2014/main" id="{E666FCA7-C8A2-4D7E-B3FF-6CDDC622F61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3813" y="1433512"/>
          <a:ext cx="219075" cy="219075"/>
        </a:xfrm>
        <a:prstGeom prst="rect">
          <a:avLst/>
        </a:prstGeom>
      </xdr:spPr>
    </xdr:pic>
    <xdr:clientData/>
  </xdr:twoCellAnchor>
  <xdr:twoCellAnchor>
    <xdr:from>
      <xdr:col>3</xdr:col>
      <xdr:colOff>90488</xdr:colOff>
      <xdr:row>1</xdr:row>
      <xdr:rowOff>133350</xdr:rowOff>
    </xdr:from>
    <xdr:to>
      <xdr:col>5</xdr:col>
      <xdr:colOff>442913</xdr:colOff>
      <xdr:row>4</xdr:row>
      <xdr:rowOff>166688</xdr:rowOff>
    </xdr:to>
    <xdr:sp macro="" textlink="">
      <xdr:nvSpPr>
        <xdr:cNvPr id="17" name="Rectangle: Rounded Corners 16">
          <a:extLst>
            <a:ext uri="{FF2B5EF4-FFF2-40B4-BE49-F238E27FC236}">
              <a16:creationId xmlns:a16="http://schemas.microsoft.com/office/drawing/2014/main" id="{66DFCDF0-21D5-4E95-AA57-34E7A414A294}"/>
            </a:ext>
          </a:extLst>
        </xdr:cNvPr>
        <xdr:cNvSpPr/>
      </xdr:nvSpPr>
      <xdr:spPr>
        <a:xfrm>
          <a:off x="2033588" y="514350"/>
          <a:ext cx="1647825" cy="576263"/>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20000"/>
                <a:lumOff val="80000"/>
              </a:schemeClr>
            </a:solidFill>
          </a:endParaRPr>
        </a:p>
      </xdr:txBody>
    </xdr:sp>
    <xdr:clientData/>
  </xdr:twoCellAnchor>
  <xdr:twoCellAnchor>
    <xdr:from>
      <xdr:col>16</xdr:col>
      <xdr:colOff>538148</xdr:colOff>
      <xdr:row>3</xdr:row>
      <xdr:rowOff>42859</xdr:rowOff>
    </xdr:from>
    <xdr:to>
      <xdr:col>18</xdr:col>
      <xdr:colOff>209549</xdr:colOff>
      <xdr:row>5</xdr:row>
      <xdr:rowOff>4759</xdr:rowOff>
    </xdr:to>
    <xdr:sp macro="" textlink="QRPC!$A$4">
      <xdr:nvSpPr>
        <xdr:cNvPr id="18" name="TextBox 17">
          <a:extLst>
            <a:ext uri="{FF2B5EF4-FFF2-40B4-BE49-F238E27FC236}">
              <a16:creationId xmlns:a16="http://schemas.microsoft.com/office/drawing/2014/main" id="{4E1236B5-8F18-4967-9488-22CF825630AD}"/>
            </a:ext>
          </a:extLst>
        </xdr:cNvPr>
        <xdr:cNvSpPr txBox="1"/>
      </xdr:nvSpPr>
      <xdr:spPr>
        <a:xfrm>
          <a:off x="10901348" y="785809"/>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23BA0-07D5-4595-A032-236694284DBF}"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t>5615</a:t>
          </a:fld>
          <a:endParaRPr lang="en-US" sz="20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271462</xdr:colOff>
      <xdr:row>1</xdr:row>
      <xdr:rowOff>138113</xdr:rowOff>
    </xdr:from>
    <xdr:to>
      <xdr:col>9</xdr:col>
      <xdr:colOff>623887</xdr:colOff>
      <xdr:row>4</xdr:row>
      <xdr:rowOff>171451</xdr:rowOff>
    </xdr:to>
    <xdr:sp macro="" textlink="">
      <xdr:nvSpPr>
        <xdr:cNvPr id="19" name="Rectangle: Rounded Corners 18">
          <a:extLst>
            <a:ext uri="{FF2B5EF4-FFF2-40B4-BE49-F238E27FC236}">
              <a16:creationId xmlns:a16="http://schemas.microsoft.com/office/drawing/2014/main" id="{97ECEB51-E90E-4243-AA79-6683D1A13D10}"/>
            </a:ext>
          </a:extLst>
        </xdr:cNvPr>
        <xdr:cNvSpPr/>
      </xdr:nvSpPr>
      <xdr:spPr>
        <a:xfrm>
          <a:off x="4805362" y="519113"/>
          <a:ext cx="1647825" cy="576263"/>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442916</xdr:colOff>
      <xdr:row>1</xdr:row>
      <xdr:rowOff>152393</xdr:rowOff>
    </xdr:from>
    <xdr:to>
      <xdr:col>9</xdr:col>
      <xdr:colOff>566741</xdr:colOff>
      <xdr:row>3</xdr:row>
      <xdr:rowOff>38093</xdr:rowOff>
    </xdr:to>
    <xdr:sp macro="" textlink="">
      <xdr:nvSpPr>
        <xdr:cNvPr id="20" name="TextBox 19">
          <a:extLst>
            <a:ext uri="{FF2B5EF4-FFF2-40B4-BE49-F238E27FC236}">
              <a16:creationId xmlns:a16="http://schemas.microsoft.com/office/drawing/2014/main" id="{DAE0412C-6FDD-487D-9EB1-381A00389714}"/>
            </a:ext>
          </a:extLst>
        </xdr:cNvPr>
        <xdr:cNvSpPr txBox="1"/>
      </xdr:nvSpPr>
      <xdr:spPr>
        <a:xfrm>
          <a:off x="4976816" y="533393"/>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960000"/>
              </a:solidFill>
              <a:latin typeface="Arial" panose="020B0604020202020204" pitchFamily="34" charset="0"/>
              <a:cs typeface="Arial" panose="020B0604020202020204" pitchFamily="34" charset="0"/>
            </a:rPr>
            <a:t>COST</a:t>
          </a:r>
        </a:p>
      </xdr:txBody>
    </xdr:sp>
    <xdr:clientData/>
  </xdr:twoCellAnchor>
  <xdr:twoCellAnchor>
    <xdr:from>
      <xdr:col>11</xdr:col>
      <xdr:colOff>466725</xdr:colOff>
      <xdr:row>1</xdr:row>
      <xdr:rowOff>128588</xdr:rowOff>
    </xdr:from>
    <xdr:to>
      <xdr:col>14</xdr:col>
      <xdr:colOff>171450</xdr:colOff>
      <xdr:row>4</xdr:row>
      <xdr:rowOff>161926</xdr:rowOff>
    </xdr:to>
    <xdr:sp macro="" textlink="">
      <xdr:nvSpPr>
        <xdr:cNvPr id="21" name="Rectangle: Rounded Corners 20">
          <a:extLst>
            <a:ext uri="{FF2B5EF4-FFF2-40B4-BE49-F238E27FC236}">
              <a16:creationId xmlns:a16="http://schemas.microsoft.com/office/drawing/2014/main" id="{EE77F044-5690-47C0-9011-99EB760399CE}"/>
            </a:ext>
          </a:extLst>
        </xdr:cNvPr>
        <xdr:cNvSpPr/>
      </xdr:nvSpPr>
      <xdr:spPr>
        <a:xfrm>
          <a:off x="7591425" y="509588"/>
          <a:ext cx="1647825" cy="576263"/>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209555</xdr:colOff>
      <xdr:row>1</xdr:row>
      <xdr:rowOff>133343</xdr:rowOff>
    </xdr:from>
    <xdr:to>
      <xdr:col>5</xdr:col>
      <xdr:colOff>333380</xdr:colOff>
      <xdr:row>3</xdr:row>
      <xdr:rowOff>19043</xdr:rowOff>
    </xdr:to>
    <xdr:sp macro="" textlink="">
      <xdr:nvSpPr>
        <xdr:cNvPr id="22" name="TextBox 21">
          <a:extLst>
            <a:ext uri="{FF2B5EF4-FFF2-40B4-BE49-F238E27FC236}">
              <a16:creationId xmlns:a16="http://schemas.microsoft.com/office/drawing/2014/main" id="{9C32CDBD-CCE3-4410-B893-816E2D950A17}"/>
            </a:ext>
          </a:extLst>
        </xdr:cNvPr>
        <xdr:cNvSpPr txBox="1"/>
      </xdr:nvSpPr>
      <xdr:spPr>
        <a:xfrm>
          <a:off x="2152655" y="514343"/>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REVENUE</a:t>
          </a:r>
        </a:p>
      </xdr:txBody>
    </xdr:sp>
    <xdr:clientData/>
  </xdr:twoCellAnchor>
  <xdr:twoCellAnchor>
    <xdr:from>
      <xdr:col>11</xdr:col>
      <xdr:colOff>509591</xdr:colOff>
      <xdr:row>1</xdr:row>
      <xdr:rowOff>166680</xdr:rowOff>
    </xdr:from>
    <xdr:to>
      <xdr:col>13</xdr:col>
      <xdr:colOff>633416</xdr:colOff>
      <xdr:row>3</xdr:row>
      <xdr:rowOff>52380</xdr:rowOff>
    </xdr:to>
    <xdr:sp macro="" textlink="">
      <xdr:nvSpPr>
        <xdr:cNvPr id="23" name="TextBox 22">
          <a:extLst>
            <a:ext uri="{FF2B5EF4-FFF2-40B4-BE49-F238E27FC236}">
              <a16:creationId xmlns:a16="http://schemas.microsoft.com/office/drawing/2014/main" id="{AB5A9B4F-9431-438B-BFA2-EEC2027764BB}"/>
            </a:ext>
          </a:extLst>
        </xdr:cNvPr>
        <xdr:cNvSpPr txBox="1"/>
      </xdr:nvSpPr>
      <xdr:spPr>
        <a:xfrm>
          <a:off x="7634291" y="547680"/>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PROFIT</a:t>
          </a:r>
        </a:p>
      </xdr:txBody>
    </xdr:sp>
    <xdr:clientData/>
  </xdr:twoCellAnchor>
  <xdr:twoCellAnchor>
    <xdr:from>
      <xdr:col>12</xdr:col>
      <xdr:colOff>80956</xdr:colOff>
      <xdr:row>3</xdr:row>
      <xdr:rowOff>4762</xdr:rowOff>
    </xdr:from>
    <xdr:to>
      <xdr:col>13</xdr:col>
      <xdr:colOff>400057</xdr:colOff>
      <xdr:row>4</xdr:row>
      <xdr:rowOff>147637</xdr:rowOff>
    </xdr:to>
    <xdr:sp macro="" textlink="QRPC!$C$4">
      <xdr:nvSpPr>
        <xdr:cNvPr id="24" name="TextBox 23">
          <a:extLst>
            <a:ext uri="{FF2B5EF4-FFF2-40B4-BE49-F238E27FC236}">
              <a16:creationId xmlns:a16="http://schemas.microsoft.com/office/drawing/2014/main" id="{2517789F-EB7A-4167-A804-D5F6816408FB}"/>
            </a:ext>
          </a:extLst>
        </xdr:cNvPr>
        <xdr:cNvSpPr txBox="1"/>
      </xdr:nvSpPr>
      <xdr:spPr>
        <a:xfrm>
          <a:off x="7853356" y="747712"/>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9646DF-4F56-4884-A7D5-0108536CEDBA}"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lgn="ctr"/>
            <a:t> $37k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471482</xdr:colOff>
      <xdr:row>3</xdr:row>
      <xdr:rowOff>9523</xdr:rowOff>
    </xdr:from>
    <xdr:to>
      <xdr:col>5</xdr:col>
      <xdr:colOff>142883</xdr:colOff>
      <xdr:row>4</xdr:row>
      <xdr:rowOff>152398</xdr:rowOff>
    </xdr:to>
    <xdr:sp macro="" textlink="QRPC!$B$4">
      <xdr:nvSpPr>
        <xdr:cNvPr id="25" name="TextBox 24">
          <a:extLst>
            <a:ext uri="{FF2B5EF4-FFF2-40B4-BE49-F238E27FC236}">
              <a16:creationId xmlns:a16="http://schemas.microsoft.com/office/drawing/2014/main" id="{41777960-E14A-481F-B061-A1271B03BBE2}"/>
            </a:ext>
          </a:extLst>
        </xdr:cNvPr>
        <xdr:cNvSpPr txBox="1"/>
      </xdr:nvSpPr>
      <xdr:spPr>
        <a:xfrm>
          <a:off x="2414582" y="752473"/>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14E4C2-E663-40C6-A35E-AB67D2E9C9D1}"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t> $438k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180978</xdr:colOff>
      <xdr:row>2</xdr:row>
      <xdr:rowOff>19043</xdr:rowOff>
    </xdr:from>
    <xdr:to>
      <xdr:col>18</xdr:col>
      <xdr:colOff>304803</xdr:colOff>
      <xdr:row>3</xdr:row>
      <xdr:rowOff>85718</xdr:rowOff>
    </xdr:to>
    <xdr:sp macro="" textlink="">
      <xdr:nvSpPr>
        <xdr:cNvPr id="26" name="TextBox 25">
          <a:extLst>
            <a:ext uri="{FF2B5EF4-FFF2-40B4-BE49-F238E27FC236}">
              <a16:creationId xmlns:a16="http://schemas.microsoft.com/office/drawing/2014/main" id="{7DA27340-20A8-4F96-8BB9-F100E59EC033}"/>
            </a:ext>
          </a:extLst>
        </xdr:cNvPr>
        <xdr:cNvSpPr txBox="1"/>
      </xdr:nvSpPr>
      <xdr:spPr>
        <a:xfrm>
          <a:off x="10544178" y="581018"/>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QUANTITY</a:t>
          </a:r>
        </a:p>
      </xdr:txBody>
    </xdr:sp>
    <xdr:clientData/>
  </xdr:twoCellAnchor>
  <xdr:twoCellAnchor>
    <xdr:from>
      <xdr:col>8</xdr:col>
      <xdr:colOff>9526</xdr:colOff>
      <xdr:row>2</xdr:row>
      <xdr:rowOff>176212</xdr:rowOff>
    </xdr:from>
    <xdr:to>
      <xdr:col>9</xdr:col>
      <xdr:colOff>328627</xdr:colOff>
      <xdr:row>4</xdr:row>
      <xdr:rowOff>138112</xdr:rowOff>
    </xdr:to>
    <xdr:sp macro="" textlink="QRPC!$D$4">
      <xdr:nvSpPr>
        <xdr:cNvPr id="27" name="TextBox 26">
          <a:extLst>
            <a:ext uri="{FF2B5EF4-FFF2-40B4-BE49-F238E27FC236}">
              <a16:creationId xmlns:a16="http://schemas.microsoft.com/office/drawing/2014/main" id="{77A8E5D7-C485-4F3D-9136-BC95C399E64C}"/>
            </a:ext>
          </a:extLst>
        </xdr:cNvPr>
        <xdr:cNvSpPr txBox="1"/>
      </xdr:nvSpPr>
      <xdr:spPr>
        <a:xfrm>
          <a:off x="5191126" y="738187"/>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C88AE9-E501-4B6C-871F-4BEC040880E7}"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lgn="ctr"/>
            <a:t> $401k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8</xdr:row>
      <xdr:rowOff>166687</xdr:rowOff>
    </xdr:from>
    <xdr:to>
      <xdr:col>2</xdr:col>
      <xdr:colOff>500063</xdr:colOff>
      <xdr:row>18</xdr:row>
      <xdr:rowOff>104775</xdr:rowOff>
    </xdr:to>
    <mc:AlternateContent xmlns:mc="http://schemas.openxmlformats.org/markup-compatibility/2006" xmlns:a14="http://schemas.microsoft.com/office/drawing/2010/main">
      <mc:Choice Requires="a14">
        <xdr:graphicFrame macro="">
          <xdr:nvGraphicFramePr>
            <xdr:cNvPr id="32" name="PaymentMode 2">
              <a:extLst>
                <a:ext uri="{FF2B5EF4-FFF2-40B4-BE49-F238E27FC236}">
                  <a16:creationId xmlns:a16="http://schemas.microsoft.com/office/drawing/2014/main" id="{D919A3D1-48E6-4CC4-8634-D4CA7DB150F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aymentMode 2"/>
            </a:graphicData>
          </a:graphic>
        </xdr:graphicFrame>
      </mc:Choice>
      <mc:Fallback xmlns="">
        <xdr:sp macro="" textlink="">
          <xdr:nvSpPr>
            <xdr:cNvPr id="0" name=""/>
            <xdr:cNvSpPr>
              <a:spLocks noTextEdit="1"/>
            </xdr:cNvSpPr>
          </xdr:nvSpPr>
          <xdr:spPr>
            <a:xfrm>
              <a:off x="0" y="1814512"/>
              <a:ext cx="1795463" cy="1747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219091</xdr:colOff>
      <xdr:row>0</xdr:row>
      <xdr:rowOff>57147</xdr:rowOff>
    </xdr:from>
    <xdr:to>
      <xdr:col>14</xdr:col>
      <xdr:colOff>414353</xdr:colOff>
      <xdr:row>0</xdr:row>
      <xdr:rowOff>352423</xdr:rowOff>
    </xdr:to>
    <xdr:sp macro="" textlink="">
      <xdr:nvSpPr>
        <xdr:cNvPr id="33" name="TextBox 32">
          <a:extLst>
            <a:ext uri="{FF2B5EF4-FFF2-40B4-BE49-F238E27FC236}">
              <a16:creationId xmlns:a16="http://schemas.microsoft.com/office/drawing/2014/main" id="{A6DAD9AF-3556-4FDF-87BD-312DCDE38FFA}"/>
            </a:ext>
          </a:extLst>
        </xdr:cNvPr>
        <xdr:cNvSpPr txBox="1"/>
      </xdr:nvSpPr>
      <xdr:spPr>
        <a:xfrm>
          <a:off x="8639191" y="57147"/>
          <a:ext cx="842962"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2">
                  <a:lumMod val="60000"/>
                  <a:lumOff val="40000"/>
                </a:schemeClr>
              </a:solidFill>
              <a:latin typeface="Arial" panose="020B0604020202020204" pitchFamily="34" charset="0"/>
              <a:cs typeface="Arial" panose="020B0604020202020204" pitchFamily="34" charset="0"/>
            </a:rPr>
            <a:t>GPM   </a:t>
          </a:r>
        </a:p>
      </xdr:txBody>
    </xdr:sp>
    <xdr:clientData/>
  </xdr:twoCellAnchor>
  <xdr:twoCellAnchor>
    <xdr:from>
      <xdr:col>13</xdr:col>
      <xdr:colOff>619125</xdr:colOff>
      <xdr:row>0</xdr:row>
      <xdr:rowOff>42860</xdr:rowOff>
    </xdr:from>
    <xdr:to>
      <xdr:col>14</xdr:col>
      <xdr:colOff>595313</xdr:colOff>
      <xdr:row>0</xdr:row>
      <xdr:rowOff>352424</xdr:rowOff>
    </xdr:to>
    <xdr:sp macro="" textlink="QRPC!$E$4">
      <xdr:nvSpPr>
        <xdr:cNvPr id="34" name="TextBox 33">
          <a:extLst>
            <a:ext uri="{FF2B5EF4-FFF2-40B4-BE49-F238E27FC236}">
              <a16:creationId xmlns:a16="http://schemas.microsoft.com/office/drawing/2014/main" id="{5DE8F175-4569-4DAC-AE69-C8139D4702B0}"/>
            </a:ext>
          </a:extLst>
        </xdr:cNvPr>
        <xdr:cNvSpPr txBox="1"/>
      </xdr:nvSpPr>
      <xdr:spPr>
        <a:xfrm>
          <a:off x="9039225" y="42860"/>
          <a:ext cx="623888" cy="309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12661-5927-4E29-9D44-A9401E7C46F1}" type="TxLink">
            <a:rPr lang="en-US" sz="1400" b="1" i="0" u="none" strike="noStrike">
              <a:solidFill>
                <a:schemeClr val="accent2">
                  <a:lumMod val="60000"/>
                  <a:lumOff val="40000"/>
                </a:schemeClr>
              </a:solidFill>
              <a:latin typeface="Calibri"/>
              <a:ea typeface="Calibri"/>
              <a:cs typeface="Calibri"/>
            </a:rPr>
            <a:pPr algn="ctr"/>
            <a:t>8.4%</a:t>
          </a:fld>
          <a:endParaRPr lang="en-IN" sz="1800" b="1">
            <a:solidFill>
              <a:schemeClr val="accent2">
                <a:lumMod val="60000"/>
                <a:lumOff val="40000"/>
              </a:schemeClr>
            </a:solidFill>
          </a:endParaRPr>
        </a:p>
      </xdr:txBody>
    </xdr:sp>
    <xdr:clientData/>
  </xdr:twoCellAnchor>
  <xdr:twoCellAnchor editAs="oneCell">
    <xdr:from>
      <xdr:col>0</xdr:col>
      <xdr:colOff>0</xdr:colOff>
      <xdr:row>18</xdr:row>
      <xdr:rowOff>33337</xdr:rowOff>
    </xdr:from>
    <xdr:to>
      <xdr:col>2</xdr:col>
      <xdr:colOff>533400</xdr:colOff>
      <xdr:row>24</xdr:row>
      <xdr:rowOff>52388</xdr:rowOff>
    </xdr:to>
    <mc:AlternateContent xmlns:mc="http://schemas.openxmlformats.org/markup-compatibility/2006" xmlns:a14="http://schemas.microsoft.com/office/drawing/2010/main">
      <mc:Choice Requires="a14">
        <xdr:graphicFrame macro="">
          <xdr:nvGraphicFramePr>
            <xdr:cNvPr id="36" name="Category 1">
              <a:extLst>
                <a:ext uri="{FF2B5EF4-FFF2-40B4-BE49-F238E27FC236}">
                  <a16:creationId xmlns:a16="http://schemas.microsoft.com/office/drawing/2014/main" id="{67BD7775-B386-4C2C-9DD5-B0D720F67BE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3490912"/>
              <a:ext cx="1828800"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xdr:colOff>
      <xdr:row>21</xdr:row>
      <xdr:rowOff>152400</xdr:rowOff>
    </xdr:from>
    <xdr:to>
      <xdr:col>19</xdr:col>
      <xdr:colOff>304800</xdr:colOff>
      <xdr:row>43</xdr:row>
      <xdr:rowOff>142876</xdr:rowOff>
    </xdr:to>
    <xdr:graphicFrame macro="">
      <xdr:nvGraphicFramePr>
        <xdr:cNvPr id="37" name="Chart 36">
          <a:extLst>
            <a:ext uri="{FF2B5EF4-FFF2-40B4-BE49-F238E27FC236}">
              <a16:creationId xmlns:a16="http://schemas.microsoft.com/office/drawing/2014/main" id="{E58E9259-1F27-4DD2-83EA-65556003F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500062</xdr:colOff>
      <xdr:row>6</xdr:row>
      <xdr:rowOff>23814</xdr:rowOff>
    </xdr:from>
    <xdr:to>
      <xdr:col>9</xdr:col>
      <xdr:colOff>519113</xdr:colOff>
      <xdr:row>44</xdr:row>
      <xdr:rowOff>128588</xdr:rowOff>
    </xdr:to>
    <xdr:graphicFrame macro="">
      <xdr:nvGraphicFramePr>
        <xdr:cNvPr id="38" name="Chart 37">
          <a:extLst>
            <a:ext uri="{FF2B5EF4-FFF2-40B4-BE49-F238E27FC236}">
              <a16:creationId xmlns:a16="http://schemas.microsoft.com/office/drawing/2014/main" id="{2D624A88-9A35-492C-8937-B3E839849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471479</xdr:colOff>
      <xdr:row>6</xdr:row>
      <xdr:rowOff>38098</xdr:rowOff>
    </xdr:from>
    <xdr:to>
      <xdr:col>14</xdr:col>
      <xdr:colOff>42863</xdr:colOff>
      <xdr:row>18</xdr:row>
      <xdr:rowOff>152400</xdr:rowOff>
    </xdr:to>
    <xdr:graphicFrame macro="">
      <xdr:nvGraphicFramePr>
        <xdr:cNvPr id="39" name="Chart 38">
          <a:extLst>
            <a:ext uri="{FF2B5EF4-FFF2-40B4-BE49-F238E27FC236}">
              <a16:creationId xmlns:a16="http://schemas.microsoft.com/office/drawing/2014/main" id="{BF8EA858-A719-415E-B24B-EED04CC80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200026</xdr:colOff>
      <xdr:row>5</xdr:row>
      <xdr:rowOff>176219</xdr:rowOff>
    </xdr:from>
    <xdr:to>
      <xdr:col>19</xdr:col>
      <xdr:colOff>371476</xdr:colOff>
      <xdr:row>17</xdr:row>
      <xdr:rowOff>176212</xdr:rowOff>
    </xdr:to>
    <xdr:graphicFrame macro="">
      <xdr:nvGraphicFramePr>
        <xdr:cNvPr id="40" name="Chart 39">
          <a:extLst>
            <a:ext uri="{FF2B5EF4-FFF2-40B4-BE49-F238E27FC236}">
              <a16:creationId xmlns:a16="http://schemas.microsoft.com/office/drawing/2014/main" id="{4A714873-B868-4599-8BA4-FA230C135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638175</xdr:colOff>
      <xdr:row>6</xdr:row>
      <xdr:rowOff>104775</xdr:rowOff>
    </xdr:from>
    <xdr:to>
      <xdr:col>15</xdr:col>
      <xdr:colOff>452438</xdr:colOff>
      <xdr:row>13</xdr:row>
      <xdr:rowOff>147638</xdr:rowOff>
    </xdr:to>
    <xdr:sp macro="" textlink="">
      <xdr:nvSpPr>
        <xdr:cNvPr id="41" name="TextBox 40">
          <a:extLst>
            <a:ext uri="{FF2B5EF4-FFF2-40B4-BE49-F238E27FC236}">
              <a16:creationId xmlns:a16="http://schemas.microsoft.com/office/drawing/2014/main" id="{5476E670-8118-33F2-C060-052D045C47BA}"/>
            </a:ext>
          </a:extLst>
        </xdr:cNvPr>
        <xdr:cNvSpPr txBox="1"/>
      </xdr:nvSpPr>
      <xdr:spPr>
        <a:xfrm>
          <a:off x="9058275" y="1390650"/>
          <a:ext cx="1109663" cy="130968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261937</xdr:colOff>
      <xdr:row>20</xdr:row>
      <xdr:rowOff>33337</xdr:rowOff>
    </xdr:from>
    <xdr:to>
      <xdr:col>1</xdr:col>
      <xdr:colOff>347662</xdr:colOff>
      <xdr:row>20</xdr:row>
      <xdr:rowOff>138112</xdr:rowOff>
    </xdr:to>
    <xdr:sp macro="" textlink="">
      <xdr:nvSpPr>
        <xdr:cNvPr id="42" name="Flowchart: Connector 41">
          <a:extLst>
            <a:ext uri="{FF2B5EF4-FFF2-40B4-BE49-F238E27FC236}">
              <a16:creationId xmlns:a16="http://schemas.microsoft.com/office/drawing/2014/main" id="{24E2C764-1E20-B115-DBA5-3EE614FC505D}"/>
            </a:ext>
          </a:extLst>
        </xdr:cNvPr>
        <xdr:cNvSpPr/>
      </xdr:nvSpPr>
      <xdr:spPr>
        <a:xfrm>
          <a:off x="909637" y="3852862"/>
          <a:ext cx="85725" cy="104775"/>
        </a:xfrm>
        <a:prstGeom prst="flowChartConnector">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266699</xdr:colOff>
      <xdr:row>22</xdr:row>
      <xdr:rowOff>152396</xdr:rowOff>
    </xdr:from>
    <xdr:to>
      <xdr:col>1</xdr:col>
      <xdr:colOff>361949</xdr:colOff>
      <xdr:row>23</xdr:row>
      <xdr:rowOff>90483</xdr:rowOff>
    </xdr:to>
    <xdr:sp macro="" textlink="">
      <xdr:nvSpPr>
        <xdr:cNvPr id="43" name="Flowchart: Connector 42">
          <a:extLst>
            <a:ext uri="{FF2B5EF4-FFF2-40B4-BE49-F238E27FC236}">
              <a16:creationId xmlns:a16="http://schemas.microsoft.com/office/drawing/2014/main" id="{1ADB14A3-F83E-4B6A-A09C-4A2DC692F315}"/>
            </a:ext>
          </a:extLst>
        </xdr:cNvPr>
        <xdr:cNvSpPr/>
      </xdr:nvSpPr>
      <xdr:spPr>
        <a:xfrm>
          <a:off x="914399" y="4333871"/>
          <a:ext cx="95250" cy="119062"/>
        </a:xfrm>
        <a:prstGeom prst="flowChartConnector">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266699</xdr:colOff>
      <xdr:row>21</xdr:row>
      <xdr:rowOff>80964</xdr:rowOff>
    </xdr:from>
    <xdr:to>
      <xdr:col>1</xdr:col>
      <xdr:colOff>352425</xdr:colOff>
      <xdr:row>22</xdr:row>
      <xdr:rowOff>23813</xdr:rowOff>
    </xdr:to>
    <xdr:sp macro="" textlink="">
      <xdr:nvSpPr>
        <xdr:cNvPr id="44" name="Flowchart: Connector 43">
          <a:extLst>
            <a:ext uri="{FF2B5EF4-FFF2-40B4-BE49-F238E27FC236}">
              <a16:creationId xmlns:a16="http://schemas.microsoft.com/office/drawing/2014/main" id="{F1BA4727-383D-4C53-B795-0F6AC792F6DF}"/>
            </a:ext>
          </a:extLst>
        </xdr:cNvPr>
        <xdr:cNvSpPr/>
      </xdr:nvSpPr>
      <xdr:spPr>
        <a:xfrm>
          <a:off x="914399" y="4081464"/>
          <a:ext cx="85726" cy="123824"/>
        </a:xfrm>
        <a:prstGeom prst="flowChartConnector">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16</xdr:col>
      <xdr:colOff>104776</xdr:colOff>
      <xdr:row>1</xdr:row>
      <xdr:rowOff>161924</xdr:rowOff>
    </xdr:from>
    <xdr:to>
      <xdr:col>18</xdr:col>
      <xdr:colOff>457201</xdr:colOff>
      <xdr:row>5</xdr:row>
      <xdr:rowOff>14287</xdr:rowOff>
    </xdr:to>
    <xdr:sp macro="" textlink="">
      <xdr:nvSpPr>
        <xdr:cNvPr id="2" name="Rectangle: Rounded Corners 1">
          <a:extLst>
            <a:ext uri="{FF2B5EF4-FFF2-40B4-BE49-F238E27FC236}">
              <a16:creationId xmlns:a16="http://schemas.microsoft.com/office/drawing/2014/main" id="{A3318511-58E5-4AB8-B21C-941783534369}"/>
            </a:ext>
          </a:extLst>
        </xdr:cNvPr>
        <xdr:cNvSpPr/>
      </xdr:nvSpPr>
      <xdr:spPr>
        <a:xfrm>
          <a:off x="10467976" y="542924"/>
          <a:ext cx="1647825" cy="576263"/>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14287</xdr:colOff>
      <xdr:row>0</xdr:row>
      <xdr:rowOff>4762</xdr:rowOff>
    </xdr:from>
    <xdr:to>
      <xdr:col>20</xdr:col>
      <xdr:colOff>600075</xdr:colOff>
      <xdr:row>0</xdr:row>
      <xdr:rowOff>366712</xdr:rowOff>
    </xdr:to>
    <xdr:sp macro="" textlink="">
      <xdr:nvSpPr>
        <xdr:cNvPr id="3" name="Rectangle 2">
          <a:extLst>
            <a:ext uri="{FF2B5EF4-FFF2-40B4-BE49-F238E27FC236}">
              <a16:creationId xmlns:a16="http://schemas.microsoft.com/office/drawing/2014/main" id="{8B0A399B-B75D-4BDE-A7C3-729D1EE68E54}"/>
            </a:ext>
          </a:extLst>
        </xdr:cNvPr>
        <xdr:cNvSpPr/>
      </xdr:nvSpPr>
      <xdr:spPr>
        <a:xfrm>
          <a:off x="661987" y="4762"/>
          <a:ext cx="12892088" cy="3619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4762</xdr:rowOff>
    </xdr:from>
    <xdr:to>
      <xdr:col>1</xdr:col>
      <xdr:colOff>14288</xdr:colOff>
      <xdr:row>0</xdr:row>
      <xdr:rowOff>376238</xdr:rowOff>
    </xdr:to>
    <xdr:sp macro="" textlink="">
      <xdr:nvSpPr>
        <xdr:cNvPr id="4" name="Rectangle 3">
          <a:extLst>
            <a:ext uri="{FF2B5EF4-FFF2-40B4-BE49-F238E27FC236}">
              <a16:creationId xmlns:a16="http://schemas.microsoft.com/office/drawing/2014/main" id="{CA208640-A66D-4C4F-A732-3E508C41C32B}"/>
            </a:ext>
          </a:extLst>
        </xdr:cNvPr>
        <xdr:cNvSpPr/>
      </xdr:nvSpPr>
      <xdr:spPr>
        <a:xfrm>
          <a:off x="0" y="4762"/>
          <a:ext cx="661988" cy="371476"/>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119062</xdr:colOff>
      <xdr:row>0</xdr:row>
      <xdr:rowOff>23810</xdr:rowOff>
    </xdr:from>
    <xdr:to>
      <xdr:col>0</xdr:col>
      <xdr:colOff>466725</xdr:colOff>
      <xdr:row>0</xdr:row>
      <xdr:rowOff>371473</xdr:rowOff>
    </xdr:to>
    <xdr:pic>
      <xdr:nvPicPr>
        <xdr:cNvPr id="5" name="Graphic 4" descr="Factory with solid fill">
          <a:extLst>
            <a:ext uri="{FF2B5EF4-FFF2-40B4-BE49-F238E27FC236}">
              <a16:creationId xmlns:a16="http://schemas.microsoft.com/office/drawing/2014/main" id="{4ED6AF9B-96E7-4A7E-A56C-6546798F2D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062" y="23810"/>
          <a:ext cx="347663" cy="347663"/>
        </a:xfrm>
        <a:prstGeom prst="rect">
          <a:avLst/>
        </a:prstGeom>
      </xdr:spPr>
    </xdr:pic>
    <xdr:clientData/>
  </xdr:twoCellAnchor>
  <xdr:twoCellAnchor>
    <xdr:from>
      <xdr:col>1</xdr:col>
      <xdr:colOff>14288</xdr:colOff>
      <xdr:row>0</xdr:row>
      <xdr:rowOff>23813</xdr:rowOff>
    </xdr:from>
    <xdr:to>
      <xdr:col>8</xdr:col>
      <xdr:colOff>338138</xdr:colOff>
      <xdr:row>0</xdr:row>
      <xdr:rowOff>371476</xdr:rowOff>
    </xdr:to>
    <xdr:sp macro="" textlink="">
      <xdr:nvSpPr>
        <xdr:cNvPr id="6" name="TextBox 5">
          <a:extLst>
            <a:ext uri="{FF2B5EF4-FFF2-40B4-BE49-F238E27FC236}">
              <a16:creationId xmlns:a16="http://schemas.microsoft.com/office/drawing/2014/main" id="{EF7C0C96-0E96-49B0-940E-5336DAD0A01D}"/>
            </a:ext>
          </a:extLst>
        </xdr:cNvPr>
        <xdr:cNvSpPr txBox="1"/>
      </xdr:nvSpPr>
      <xdr:spPr>
        <a:xfrm>
          <a:off x="661988" y="23813"/>
          <a:ext cx="4857750"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a:solidFill>
                <a:schemeClr val="bg1"/>
              </a:solidFill>
              <a:latin typeface="Arial" panose="020B0604020202020204" pitchFamily="34" charset="0"/>
              <a:cs typeface="Arial" panose="020B0604020202020204" pitchFamily="34" charset="0"/>
            </a:rPr>
            <a:t>Annual KPI</a:t>
          </a:r>
          <a:r>
            <a:rPr lang="en-IN" sz="1400" b="1" baseline="0">
              <a:solidFill>
                <a:schemeClr val="bg1"/>
              </a:solidFill>
              <a:latin typeface="Arial" panose="020B0604020202020204" pitchFamily="34" charset="0"/>
              <a:cs typeface="Arial" panose="020B0604020202020204" pitchFamily="34" charset="0"/>
            </a:rPr>
            <a:t> Trend Dashboard</a:t>
          </a:r>
          <a:endParaRPr lang="en-IN" sz="1400" b="1">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266700</xdr:colOff>
      <xdr:row>0</xdr:row>
      <xdr:rowOff>33337</xdr:rowOff>
    </xdr:from>
    <xdr:to>
      <xdr:col>19</xdr:col>
      <xdr:colOff>390525</xdr:colOff>
      <xdr:row>1</xdr:row>
      <xdr:rowOff>0</xdr:rowOff>
    </xdr:to>
    <xdr:sp macro="" textlink="">
      <xdr:nvSpPr>
        <xdr:cNvPr id="7" name="TextBox 6">
          <a:extLst>
            <a:ext uri="{FF2B5EF4-FFF2-40B4-BE49-F238E27FC236}">
              <a16:creationId xmlns:a16="http://schemas.microsoft.com/office/drawing/2014/main" id="{53537AE4-CA58-4482-B609-18B74B09364C}"/>
            </a:ext>
          </a:extLst>
        </xdr:cNvPr>
        <xdr:cNvSpPr txBox="1"/>
      </xdr:nvSpPr>
      <xdr:spPr>
        <a:xfrm>
          <a:off x="9982200" y="33337"/>
          <a:ext cx="2714625" cy="34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1"/>
              </a:solidFill>
              <a:latin typeface="Arial" panose="020B0604020202020204" pitchFamily="34" charset="0"/>
              <a:cs typeface="Arial" panose="020B0604020202020204" pitchFamily="34" charset="0"/>
            </a:rPr>
            <a:t>Last Updated 07</a:t>
          </a:r>
          <a:r>
            <a:rPr lang="en-IN" sz="1050" b="1" baseline="0">
              <a:solidFill>
                <a:schemeClr val="bg1"/>
              </a:solidFill>
              <a:latin typeface="Arial" panose="020B0604020202020204" pitchFamily="34" charset="0"/>
              <a:cs typeface="Arial" panose="020B0604020202020204" pitchFamily="34" charset="0"/>
            </a:rPr>
            <a:t> March 2023, Tuesday</a:t>
          </a:r>
          <a:endParaRPr lang="en-IN" sz="105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15</xdr:col>
      <xdr:colOff>100013</xdr:colOff>
      <xdr:row>0</xdr:row>
      <xdr:rowOff>100010</xdr:rowOff>
    </xdr:from>
    <xdr:to>
      <xdr:col>15</xdr:col>
      <xdr:colOff>314326</xdr:colOff>
      <xdr:row>0</xdr:row>
      <xdr:rowOff>314323</xdr:rowOff>
    </xdr:to>
    <xdr:pic>
      <xdr:nvPicPr>
        <xdr:cNvPr id="8" name="Picture 7">
          <a:extLst>
            <a:ext uri="{FF2B5EF4-FFF2-40B4-BE49-F238E27FC236}">
              <a16:creationId xmlns:a16="http://schemas.microsoft.com/office/drawing/2014/main" id="{3521FDDD-7E39-44F9-A675-031C124203E9}"/>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9815513" y="100010"/>
          <a:ext cx="214313" cy="214313"/>
        </a:xfrm>
        <a:prstGeom prst="rect">
          <a:avLst/>
        </a:prstGeom>
      </xdr:spPr>
    </xdr:pic>
    <xdr:clientData/>
  </xdr:twoCellAnchor>
  <xdr:twoCellAnchor editAs="absolute">
    <xdr:from>
      <xdr:col>0</xdr:col>
      <xdr:colOff>0</xdr:colOff>
      <xdr:row>1</xdr:row>
      <xdr:rowOff>33336</xdr:rowOff>
    </xdr:from>
    <xdr:to>
      <xdr:col>2</xdr:col>
      <xdr:colOff>496824</xdr:colOff>
      <xdr:row>45</xdr:row>
      <xdr:rowOff>95250</xdr:rowOff>
    </xdr:to>
    <xdr:sp macro="" textlink="">
      <xdr:nvSpPr>
        <xdr:cNvPr id="9" name="Rectangle 8">
          <a:extLst>
            <a:ext uri="{FF2B5EF4-FFF2-40B4-BE49-F238E27FC236}">
              <a16:creationId xmlns:a16="http://schemas.microsoft.com/office/drawing/2014/main" id="{07FF9DC2-4275-497C-AC33-3CE7733A23C0}"/>
            </a:ext>
          </a:extLst>
        </xdr:cNvPr>
        <xdr:cNvSpPr>
          <a:spLocks noChangeAspect="1"/>
        </xdr:cNvSpPr>
      </xdr:nvSpPr>
      <xdr:spPr>
        <a:xfrm>
          <a:off x="0" y="414336"/>
          <a:ext cx="1792224" cy="8024814"/>
        </a:xfrm>
        <a:prstGeom prst="rect">
          <a:avLst/>
        </a:prstGeom>
        <a:solidFill>
          <a:sysClr val="window" lastClr="FFFFFF"/>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242900</xdr:colOff>
      <xdr:row>3</xdr:row>
      <xdr:rowOff>9526</xdr:rowOff>
    </xdr:from>
    <xdr:to>
      <xdr:col>2</xdr:col>
      <xdr:colOff>494567</xdr:colOff>
      <xdr:row>4</xdr:row>
      <xdr:rowOff>58005</xdr:rowOff>
    </xdr:to>
    <xdr:sp macro="" textlink="">
      <xdr:nvSpPr>
        <xdr:cNvPr id="10" name="TextBox 9">
          <a:hlinkClick xmlns:r="http://schemas.openxmlformats.org/officeDocument/2006/relationships" r:id="rId4" tooltip="Go to Financial Portfolio"/>
          <a:extLst>
            <a:ext uri="{FF2B5EF4-FFF2-40B4-BE49-F238E27FC236}">
              <a16:creationId xmlns:a16="http://schemas.microsoft.com/office/drawing/2014/main" id="{CFEF2BE4-8FBA-45E4-8E30-DF4781917C6D}"/>
            </a:ext>
          </a:extLst>
        </xdr:cNvPr>
        <xdr:cNvSpPr txBox="1"/>
      </xdr:nvSpPr>
      <xdr:spPr>
        <a:xfrm>
          <a:off x="242900" y="752476"/>
          <a:ext cx="1547067" cy="229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75000"/>
                </a:schemeClr>
              </a:solidFill>
              <a:latin typeface="Arial" panose="020B0604020202020204" pitchFamily="34" charset="0"/>
              <a:cs typeface="Arial" panose="020B0604020202020204" pitchFamily="34" charset="0"/>
            </a:rPr>
            <a:t>Financial</a:t>
          </a:r>
          <a:r>
            <a:rPr lang="en-IN" sz="1050" b="1">
              <a:solidFill>
                <a:schemeClr val="bg2">
                  <a:lumMod val="50000"/>
                </a:schemeClr>
              </a:solidFill>
              <a:latin typeface="Arial" panose="020B0604020202020204" pitchFamily="34" charset="0"/>
              <a:cs typeface="Arial" panose="020B0604020202020204" pitchFamily="34" charset="0"/>
            </a:rPr>
            <a:t> </a:t>
          </a:r>
          <a:r>
            <a:rPr lang="en-IN" sz="1050" b="1">
              <a:solidFill>
                <a:schemeClr val="bg2">
                  <a:lumMod val="75000"/>
                </a:schemeClr>
              </a:solidFill>
              <a:latin typeface="Arial" panose="020B0604020202020204" pitchFamily="34" charset="0"/>
              <a:cs typeface="Arial" panose="020B0604020202020204" pitchFamily="34" charset="0"/>
            </a:rPr>
            <a:t>Portfolio</a:t>
          </a:r>
        </a:p>
      </xdr:txBody>
    </xdr:sp>
    <xdr:clientData/>
  </xdr:twoCellAnchor>
  <xdr:twoCellAnchor>
    <xdr:from>
      <xdr:col>2</xdr:col>
      <xdr:colOff>378616</xdr:colOff>
      <xdr:row>6</xdr:row>
      <xdr:rowOff>130968</xdr:rowOff>
    </xdr:from>
    <xdr:to>
      <xdr:col>2</xdr:col>
      <xdr:colOff>564353</xdr:colOff>
      <xdr:row>8</xdr:row>
      <xdr:rowOff>26193</xdr:rowOff>
    </xdr:to>
    <xdr:sp macro="" textlink="">
      <xdr:nvSpPr>
        <xdr:cNvPr id="11" name="Minus Sign 10">
          <a:extLst>
            <a:ext uri="{FF2B5EF4-FFF2-40B4-BE49-F238E27FC236}">
              <a16:creationId xmlns:a16="http://schemas.microsoft.com/office/drawing/2014/main" id="{2556C455-8773-41C5-8FD1-65A91628A0BC}"/>
            </a:ext>
          </a:extLst>
        </xdr:cNvPr>
        <xdr:cNvSpPr/>
      </xdr:nvSpPr>
      <xdr:spPr>
        <a:xfrm rot="16200000">
          <a:off x="1638297" y="1452562"/>
          <a:ext cx="257175" cy="185737"/>
        </a:xfrm>
        <a:prstGeom prst="mathMinus">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228596</xdr:colOff>
      <xdr:row>5</xdr:row>
      <xdr:rowOff>9526</xdr:rowOff>
    </xdr:from>
    <xdr:to>
      <xdr:col>2</xdr:col>
      <xdr:colOff>461964</xdr:colOff>
      <xdr:row>6</xdr:row>
      <xdr:rowOff>52388</xdr:rowOff>
    </xdr:to>
    <xdr:sp macro="" textlink="">
      <xdr:nvSpPr>
        <xdr:cNvPr id="12" name="TextBox 11">
          <a:hlinkClick xmlns:r="http://schemas.openxmlformats.org/officeDocument/2006/relationships" r:id="rId5" tooltip="Go to Category Portfolio"/>
          <a:extLst>
            <a:ext uri="{FF2B5EF4-FFF2-40B4-BE49-F238E27FC236}">
              <a16:creationId xmlns:a16="http://schemas.microsoft.com/office/drawing/2014/main" id="{04062C97-E1C4-446D-9E2A-E7992FF375C1}"/>
            </a:ext>
          </a:extLst>
        </xdr:cNvPr>
        <xdr:cNvSpPr txBox="1"/>
      </xdr:nvSpPr>
      <xdr:spPr>
        <a:xfrm>
          <a:off x="228596" y="1114426"/>
          <a:ext cx="1528768" cy="223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75000"/>
                </a:schemeClr>
              </a:solidFill>
              <a:latin typeface="Arial" panose="020B0604020202020204" pitchFamily="34" charset="0"/>
              <a:cs typeface="Arial" panose="020B0604020202020204" pitchFamily="34" charset="0"/>
            </a:rPr>
            <a:t>Category</a:t>
          </a:r>
          <a:r>
            <a:rPr lang="en-IN" sz="1050" b="1" baseline="0">
              <a:solidFill>
                <a:schemeClr val="bg2">
                  <a:lumMod val="75000"/>
                </a:schemeClr>
              </a:solidFill>
              <a:latin typeface="Arial" panose="020B0604020202020204" pitchFamily="34" charset="0"/>
              <a:cs typeface="Arial" panose="020B0604020202020204" pitchFamily="34" charset="0"/>
            </a:rPr>
            <a:t> Portfolio</a:t>
          </a:r>
          <a:endParaRPr lang="en-IN" sz="1050" b="1">
            <a:solidFill>
              <a:schemeClr val="bg2">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19051</xdr:colOff>
      <xdr:row>4</xdr:row>
      <xdr:rowOff>171453</xdr:rowOff>
    </xdr:from>
    <xdr:to>
      <xdr:col>0</xdr:col>
      <xdr:colOff>228601</xdr:colOff>
      <xdr:row>6</xdr:row>
      <xdr:rowOff>19053</xdr:rowOff>
    </xdr:to>
    <xdr:pic>
      <xdr:nvPicPr>
        <xdr:cNvPr id="13" name="Graphic 12" descr="List with solid fill">
          <a:extLst>
            <a:ext uri="{FF2B5EF4-FFF2-40B4-BE49-F238E27FC236}">
              <a16:creationId xmlns:a16="http://schemas.microsoft.com/office/drawing/2014/main" id="{547990BB-D71A-44E0-A178-FF8D9F1BC7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051" y="1095378"/>
          <a:ext cx="209550" cy="209550"/>
        </a:xfrm>
        <a:prstGeom prst="rect">
          <a:avLst/>
        </a:prstGeom>
      </xdr:spPr>
    </xdr:pic>
    <xdr:clientData/>
  </xdr:twoCellAnchor>
  <xdr:twoCellAnchor editAs="oneCell">
    <xdr:from>
      <xdr:col>0</xdr:col>
      <xdr:colOff>38100</xdr:colOff>
      <xdr:row>2</xdr:row>
      <xdr:rowOff>161925</xdr:rowOff>
    </xdr:from>
    <xdr:to>
      <xdr:col>0</xdr:col>
      <xdr:colOff>271463</xdr:colOff>
      <xdr:row>4</xdr:row>
      <xdr:rowOff>33338</xdr:rowOff>
    </xdr:to>
    <xdr:pic>
      <xdr:nvPicPr>
        <xdr:cNvPr id="14" name="Graphic 13" descr="Money with solid fill">
          <a:extLst>
            <a:ext uri="{FF2B5EF4-FFF2-40B4-BE49-F238E27FC236}">
              <a16:creationId xmlns:a16="http://schemas.microsoft.com/office/drawing/2014/main" id="{4787CEE0-8978-4E9A-907B-F8D52BFFA6D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00" y="723900"/>
          <a:ext cx="233363" cy="233363"/>
        </a:xfrm>
        <a:prstGeom prst="rect">
          <a:avLst/>
        </a:prstGeom>
      </xdr:spPr>
    </xdr:pic>
    <xdr:clientData/>
  </xdr:twoCellAnchor>
  <xdr:twoCellAnchor>
    <xdr:from>
      <xdr:col>0</xdr:col>
      <xdr:colOff>214308</xdr:colOff>
      <xdr:row>6</xdr:row>
      <xdr:rowOff>142891</xdr:rowOff>
    </xdr:from>
    <xdr:to>
      <xdr:col>2</xdr:col>
      <xdr:colOff>448774</xdr:colOff>
      <xdr:row>7</xdr:row>
      <xdr:rowOff>174015</xdr:rowOff>
    </xdr:to>
    <xdr:sp macro="" textlink="">
      <xdr:nvSpPr>
        <xdr:cNvPr id="15" name="TextBox 14">
          <a:hlinkClick xmlns:r="http://schemas.openxmlformats.org/officeDocument/2006/relationships" r:id="rId10" tooltip="Go to Customer Portfolio"/>
          <a:extLst>
            <a:ext uri="{FF2B5EF4-FFF2-40B4-BE49-F238E27FC236}">
              <a16:creationId xmlns:a16="http://schemas.microsoft.com/office/drawing/2014/main" id="{F03E0EFB-D574-4C5D-B0EB-0CE97CA38FD4}"/>
            </a:ext>
          </a:extLst>
        </xdr:cNvPr>
        <xdr:cNvSpPr txBox="1"/>
      </xdr:nvSpPr>
      <xdr:spPr>
        <a:xfrm>
          <a:off x="214308" y="1428766"/>
          <a:ext cx="1529866" cy="21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2">
                  <a:lumMod val="50000"/>
                </a:schemeClr>
              </a:solidFill>
              <a:latin typeface="Arial" panose="020B0604020202020204" pitchFamily="34" charset="0"/>
              <a:cs typeface="Arial" panose="020B0604020202020204" pitchFamily="34" charset="0"/>
            </a:rPr>
            <a:t>Customer</a:t>
          </a:r>
          <a:r>
            <a:rPr lang="en-IN" sz="1050" b="1" baseline="0">
              <a:solidFill>
                <a:schemeClr val="bg2">
                  <a:lumMod val="75000"/>
                </a:schemeClr>
              </a:solidFill>
              <a:latin typeface="Arial" panose="020B0604020202020204" pitchFamily="34" charset="0"/>
              <a:cs typeface="Arial" panose="020B0604020202020204" pitchFamily="34" charset="0"/>
            </a:rPr>
            <a:t> </a:t>
          </a:r>
          <a:r>
            <a:rPr lang="en-IN" sz="1050" b="1" baseline="0">
              <a:solidFill>
                <a:schemeClr val="bg2">
                  <a:lumMod val="50000"/>
                </a:schemeClr>
              </a:solidFill>
              <a:latin typeface="Arial" panose="020B0604020202020204" pitchFamily="34" charset="0"/>
              <a:cs typeface="Arial" panose="020B0604020202020204" pitchFamily="34" charset="0"/>
            </a:rPr>
            <a:t>Portfolio</a:t>
          </a:r>
          <a:endParaRPr lang="en-IN" sz="1050" b="1">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23813</xdr:colOff>
      <xdr:row>6</xdr:row>
      <xdr:rowOff>147637</xdr:rowOff>
    </xdr:from>
    <xdr:to>
      <xdr:col>0</xdr:col>
      <xdr:colOff>242888</xdr:colOff>
      <xdr:row>8</xdr:row>
      <xdr:rowOff>4762</xdr:rowOff>
    </xdr:to>
    <xdr:pic>
      <xdr:nvPicPr>
        <xdr:cNvPr id="16" name="Graphic 15" descr="Target Audience with solid fill">
          <a:extLst>
            <a:ext uri="{FF2B5EF4-FFF2-40B4-BE49-F238E27FC236}">
              <a16:creationId xmlns:a16="http://schemas.microsoft.com/office/drawing/2014/main" id="{B97FC468-6FC7-4454-A0C0-8DC26E73AA1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3813" y="1433512"/>
          <a:ext cx="219075" cy="219075"/>
        </a:xfrm>
        <a:prstGeom prst="rect">
          <a:avLst/>
        </a:prstGeom>
      </xdr:spPr>
    </xdr:pic>
    <xdr:clientData/>
  </xdr:twoCellAnchor>
  <xdr:twoCellAnchor>
    <xdr:from>
      <xdr:col>3</xdr:col>
      <xdr:colOff>90488</xdr:colOff>
      <xdr:row>1</xdr:row>
      <xdr:rowOff>133350</xdr:rowOff>
    </xdr:from>
    <xdr:to>
      <xdr:col>5</xdr:col>
      <xdr:colOff>442913</xdr:colOff>
      <xdr:row>4</xdr:row>
      <xdr:rowOff>166688</xdr:rowOff>
    </xdr:to>
    <xdr:sp macro="" textlink="">
      <xdr:nvSpPr>
        <xdr:cNvPr id="17" name="Rectangle: Rounded Corners 16">
          <a:extLst>
            <a:ext uri="{FF2B5EF4-FFF2-40B4-BE49-F238E27FC236}">
              <a16:creationId xmlns:a16="http://schemas.microsoft.com/office/drawing/2014/main" id="{3EC38238-CD07-4691-8784-BFBE9BD55395}"/>
            </a:ext>
          </a:extLst>
        </xdr:cNvPr>
        <xdr:cNvSpPr/>
      </xdr:nvSpPr>
      <xdr:spPr>
        <a:xfrm>
          <a:off x="2033588" y="514350"/>
          <a:ext cx="1647825" cy="576263"/>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20000"/>
                <a:lumOff val="80000"/>
              </a:schemeClr>
            </a:solidFill>
          </a:endParaRPr>
        </a:p>
      </xdr:txBody>
    </xdr:sp>
    <xdr:clientData/>
  </xdr:twoCellAnchor>
  <xdr:twoCellAnchor>
    <xdr:from>
      <xdr:col>16</xdr:col>
      <xdr:colOff>538148</xdr:colOff>
      <xdr:row>3</xdr:row>
      <xdr:rowOff>42859</xdr:rowOff>
    </xdr:from>
    <xdr:to>
      <xdr:col>18</xdr:col>
      <xdr:colOff>209549</xdr:colOff>
      <xdr:row>5</xdr:row>
      <xdr:rowOff>4759</xdr:rowOff>
    </xdr:to>
    <xdr:sp macro="" textlink="QRPC!$A$4">
      <xdr:nvSpPr>
        <xdr:cNvPr id="18" name="TextBox 17">
          <a:extLst>
            <a:ext uri="{FF2B5EF4-FFF2-40B4-BE49-F238E27FC236}">
              <a16:creationId xmlns:a16="http://schemas.microsoft.com/office/drawing/2014/main" id="{93A20459-75B2-481C-8D67-E8C46664979E}"/>
            </a:ext>
          </a:extLst>
        </xdr:cNvPr>
        <xdr:cNvSpPr txBox="1"/>
      </xdr:nvSpPr>
      <xdr:spPr>
        <a:xfrm>
          <a:off x="10901348" y="785809"/>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B23BA0-07D5-4595-A032-236694284DBF}"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t>5615</a:t>
          </a:fld>
          <a:endParaRPr lang="en-US" sz="20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7</xdr:col>
      <xdr:colOff>271462</xdr:colOff>
      <xdr:row>1</xdr:row>
      <xdr:rowOff>138113</xdr:rowOff>
    </xdr:from>
    <xdr:to>
      <xdr:col>9</xdr:col>
      <xdr:colOff>623887</xdr:colOff>
      <xdr:row>4</xdr:row>
      <xdr:rowOff>171451</xdr:rowOff>
    </xdr:to>
    <xdr:sp macro="" textlink="">
      <xdr:nvSpPr>
        <xdr:cNvPr id="19" name="Rectangle: Rounded Corners 18">
          <a:extLst>
            <a:ext uri="{FF2B5EF4-FFF2-40B4-BE49-F238E27FC236}">
              <a16:creationId xmlns:a16="http://schemas.microsoft.com/office/drawing/2014/main" id="{1484A0AD-D727-4842-ACDC-97E6CBE84B99}"/>
            </a:ext>
          </a:extLst>
        </xdr:cNvPr>
        <xdr:cNvSpPr/>
      </xdr:nvSpPr>
      <xdr:spPr>
        <a:xfrm>
          <a:off x="4805362" y="519113"/>
          <a:ext cx="1647825" cy="576263"/>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442916</xdr:colOff>
      <xdr:row>1</xdr:row>
      <xdr:rowOff>152393</xdr:rowOff>
    </xdr:from>
    <xdr:to>
      <xdr:col>9</xdr:col>
      <xdr:colOff>566741</xdr:colOff>
      <xdr:row>3</xdr:row>
      <xdr:rowOff>38093</xdr:rowOff>
    </xdr:to>
    <xdr:sp macro="" textlink="">
      <xdr:nvSpPr>
        <xdr:cNvPr id="20" name="TextBox 19">
          <a:extLst>
            <a:ext uri="{FF2B5EF4-FFF2-40B4-BE49-F238E27FC236}">
              <a16:creationId xmlns:a16="http://schemas.microsoft.com/office/drawing/2014/main" id="{64D8089F-8052-48A9-AD79-607BE9CC267C}"/>
            </a:ext>
          </a:extLst>
        </xdr:cNvPr>
        <xdr:cNvSpPr txBox="1"/>
      </xdr:nvSpPr>
      <xdr:spPr>
        <a:xfrm>
          <a:off x="4976816" y="533393"/>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960000"/>
              </a:solidFill>
              <a:latin typeface="Arial" panose="020B0604020202020204" pitchFamily="34" charset="0"/>
              <a:cs typeface="Arial" panose="020B0604020202020204" pitchFamily="34" charset="0"/>
            </a:rPr>
            <a:t>COST</a:t>
          </a:r>
        </a:p>
      </xdr:txBody>
    </xdr:sp>
    <xdr:clientData/>
  </xdr:twoCellAnchor>
  <xdr:twoCellAnchor>
    <xdr:from>
      <xdr:col>11</xdr:col>
      <xdr:colOff>466725</xdr:colOff>
      <xdr:row>1</xdr:row>
      <xdr:rowOff>128588</xdr:rowOff>
    </xdr:from>
    <xdr:to>
      <xdr:col>14</xdr:col>
      <xdr:colOff>171450</xdr:colOff>
      <xdr:row>4</xdr:row>
      <xdr:rowOff>161926</xdr:rowOff>
    </xdr:to>
    <xdr:sp macro="" textlink="">
      <xdr:nvSpPr>
        <xdr:cNvPr id="21" name="Rectangle: Rounded Corners 20">
          <a:extLst>
            <a:ext uri="{FF2B5EF4-FFF2-40B4-BE49-F238E27FC236}">
              <a16:creationId xmlns:a16="http://schemas.microsoft.com/office/drawing/2014/main" id="{9C599FE0-CB89-478B-A500-CB37003B6CBD}"/>
            </a:ext>
          </a:extLst>
        </xdr:cNvPr>
        <xdr:cNvSpPr/>
      </xdr:nvSpPr>
      <xdr:spPr>
        <a:xfrm>
          <a:off x="7591425" y="509588"/>
          <a:ext cx="1647825" cy="576263"/>
        </a:xfrm>
        <a:prstGeom prst="round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209555</xdr:colOff>
      <xdr:row>1</xdr:row>
      <xdr:rowOff>133343</xdr:rowOff>
    </xdr:from>
    <xdr:to>
      <xdr:col>5</xdr:col>
      <xdr:colOff>333380</xdr:colOff>
      <xdr:row>3</xdr:row>
      <xdr:rowOff>19043</xdr:rowOff>
    </xdr:to>
    <xdr:sp macro="" textlink="">
      <xdr:nvSpPr>
        <xdr:cNvPr id="22" name="TextBox 21">
          <a:extLst>
            <a:ext uri="{FF2B5EF4-FFF2-40B4-BE49-F238E27FC236}">
              <a16:creationId xmlns:a16="http://schemas.microsoft.com/office/drawing/2014/main" id="{AC80E248-E4AC-4BAF-8B2A-F2832553D1DB}"/>
            </a:ext>
          </a:extLst>
        </xdr:cNvPr>
        <xdr:cNvSpPr txBox="1"/>
      </xdr:nvSpPr>
      <xdr:spPr>
        <a:xfrm>
          <a:off x="2152655" y="514343"/>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REVENUE</a:t>
          </a:r>
        </a:p>
      </xdr:txBody>
    </xdr:sp>
    <xdr:clientData/>
  </xdr:twoCellAnchor>
  <xdr:twoCellAnchor>
    <xdr:from>
      <xdr:col>11</xdr:col>
      <xdr:colOff>509591</xdr:colOff>
      <xdr:row>1</xdr:row>
      <xdr:rowOff>166680</xdr:rowOff>
    </xdr:from>
    <xdr:to>
      <xdr:col>13</xdr:col>
      <xdr:colOff>633416</xdr:colOff>
      <xdr:row>3</xdr:row>
      <xdr:rowOff>52380</xdr:rowOff>
    </xdr:to>
    <xdr:sp macro="" textlink="">
      <xdr:nvSpPr>
        <xdr:cNvPr id="23" name="TextBox 22">
          <a:extLst>
            <a:ext uri="{FF2B5EF4-FFF2-40B4-BE49-F238E27FC236}">
              <a16:creationId xmlns:a16="http://schemas.microsoft.com/office/drawing/2014/main" id="{3D6F07F5-C8C2-4A89-B40A-46A7CD89C6E3}"/>
            </a:ext>
          </a:extLst>
        </xdr:cNvPr>
        <xdr:cNvSpPr txBox="1"/>
      </xdr:nvSpPr>
      <xdr:spPr>
        <a:xfrm>
          <a:off x="7634291" y="547680"/>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PROFIT</a:t>
          </a:r>
        </a:p>
      </xdr:txBody>
    </xdr:sp>
    <xdr:clientData/>
  </xdr:twoCellAnchor>
  <xdr:twoCellAnchor>
    <xdr:from>
      <xdr:col>12</xdr:col>
      <xdr:colOff>80956</xdr:colOff>
      <xdr:row>3</xdr:row>
      <xdr:rowOff>4762</xdr:rowOff>
    </xdr:from>
    <xdr:to>
      <xdr:col>13</xdr:col>
      <xdr:colOff>400057</xdr:colOff>
      <xdr:row>4</xdr:row>
      <xdr:rowOff>147637</xdr:rowOff>
    </xdr:to>
    <xdr:sp macro="" textlink="QRPC!$C$4">
      <xdr:nvSpPr>
        <xdr:cNvPr id="24" name="TextBox 23">
          <a:extLst>
            <a:ext uri="{FF2B5EF4-FFF2-40B4-BE49-F238E27FC236}">
              <a16:creationId xmlns:a16="http://schemas.microsoft.com/office/drawing/2014/main" id="{155B9FBD-1E20-4D62-840C-23E01BF93921}"/>
            </a:ext>
          </a:extLst>
        </xdr:cNvPr>
        <xdr:cNvSpPr txBox="1"/>
      </xdr:nvSpPr>
      <xdr:spPr>
        <a:xfrm>
          <a:off x="7853356" y="747712"/>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9646DF-4F56-4884-A7D5-0108536CEDBA}"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lgn="ctr"/>
            <a:t> $37k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3</xdr:col>
      <xdr:colOff>471482</xdr:colOff>
      <xdr:row>3</xdr:row>
      <xdr:rowOff>9523</xdr:rowOff>
    </xdr:from>
    <xdr:to>
      <xdr:col>5</xdr:col>
      <xdr:colOff>142883</xdr:colOff>
      <xdr:row>4</xdr:row>
      <xdr:rowOff>152398</xdr:rowOff>
    </xdr:to>
    <xdr:sp macro="" textlink="QRPC!$B$4">
      <xdr:nvSpPr>
        <xdr:cNvPr id="25" name="TextBox 24">
          <a:extLst>
            <a:ext uri="{FF2B5EF4-FFF2-40B4-BE49-F238E27FC236}">
              <a16:creationId xmlns:a16="http://schemas.microsoft.com/office/drawing/2014/main" id="{1C239265-47E8-4224-BB82-7C202C523EB8}"/>
            </a:ext>
          </a:extLst>
        </xdr:cNvPr>
        <xdr:cNvSpPr txBox="1"/>
      </xdr:nvSpPr>
      <xdr:spPr>
        <a:xfrm>
          <a:off x="2414582" y="752473"/>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14E4C2-E663-40C6-A35E-AB67D2E9C9D1}"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t> $438k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180978</xdr:colOff>
      <xdr:row>2</xdr:row>
      <xdr:rowOff>19043</xdr:rowOff>
    </xdr:from>
    <xdr:to>
      <xdr:col>18</xdr:col>
      <xdr:colOff>304803</xdr:colOff>
      <xdr:row>3</xdr:row>
      <xdr:rowOff>85718</xdr:rowOff>
    </xdr:to>
    <xdr:sp macro="" textlink="">
      <xdr:nvSpPr>
        <xdr:cNvPr id="26" name="TextBox 25">
          <a:extLst>
            <a:ext uri="{FF2B5EF4-FFF2-40B4-BE49-F238E27FC236}">
              <a16:creationId xmlns:a16="http://schemas.microsoft.com/office/drawing/2014/main" id="{8D88C6B3-3CEF-4E28-84F9-35B6427550BA}"/>
            </a:ext>
          </a:extLst>
        </xdr:cNvPr>
        <xdr:cNvSpPr txBox="1"/>
      </xdr:nvSpPr>
      <xdr:spPr>
        <a:xfrm>
          <a:off x="10544178" y="581018"/>
          <a:ext cx="1419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rgbClr val="002060"/>
              </a:solidFill>
              <a:latin typeface="Arial" panose="020B0604020202020204" pitchFamily="34" charset="0"/>
              <a:cs typeface="Arial" panose="020B0604020202020204" pitchFamily="34" charset="0"/>
            </a:rPr>
            <a:t>QUANTITY</a:t>
          </a:r>
        </a:p>
      </xdr:txBody>
    </xdr:sp>
    <xdr:clientData/>
  </xdr:twoCellAnchor>
  <xdr:twoCellAnchor>
    <xdr:from>
      <xdr:col>8</xdr:col>
      <xdr:colOff>9526</xdr:colOff>
      <xdr:row>2</xdr:row>
      <xdr:rowOff>176212</xdr:rowOff>
    </xdr:from>
    <xdr:to>
      <xdr:col>9</xdr:col>
      <xdr:colOff>328627</xdr:colOff>
      <xdr:row>4</xdr:row>
      <xdr:rowOff>138112</xdr:rowOff>
    </xdr:to>
    <xdr:sp macro="" textlink="QRPC!$D$4">
      <xdr:nvSpPr>
        <xdr:cNvPr id="27" name="TextBox 26">
          <a:extLst>
            <a:ext uri="{FF2B5EF4-FFF2-40B4-BE49-F238E27FC236}">
              <a16:creationId xmlns:a16="http://schemas.microsoft.com/office/drawing/2014/main" id="{213D8361-7664-42B2-A974-4040B7A1CA7D}"/>
            </a:ext>
          </a:extLst>
        </xdr:cNvPr>
        <xdr:cNvSpPr txBox="1"/>
      </xdr:nvSpPr>
      <xdr:spPr>
        <a:xfrm>
          <a:off x="5191126" y="738187"/>
          <a:ext cx="966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C88AE9-E501-4B6C-871F-4BEC040880E7}" type="TxLink">
            <a:rPr lang="en-US" sz="1600" b="1" i="0" u="none" strike="noStrike">
              <a:solidFill>
                <a:schemeClr val="accent1">
                  <a:lumMod val="50000"/>
                </a:schemeClr>
              </a:solidFill>
              <a:latin typeface="Arial" panose="020B0604020202020204" pitchFamily="34" charset="0"/>
              <a:ea typeface="Calibri"/>
              <a:cs typeface="Arial" panose="020B0604020202020204" pitchFamily="34" charset="0"/>
            </a:rPr>
            <a:pPr algn="ctr"/>
            <a:t> $401k </a:t>
          </a:fld>
          <a:endParaRPr lang="en-US" sz="3200" b="1">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8</xdr:row>
      <xdr:rowOff>166687</xdr:rowOff>
    </xdr:from>
    <xdr:to>
      <xdr:col>2</xdr:col>
      <xdr:colOff>500063</xdr:colOff>
      <xdr:row>18</xdr:row>
      <xdr:rowOff>104775</xdr:rowOff>
    </xdr:to>
    <mc:AlternateContent xmlns:mc="http://schemas.openxmlformats.org/markup-compatibility/2006" xmlns:a14="http://schemas.microsoft.com/office/drawing/2010/main">
      <mc:Choice Requires="a14">
        <xdr:graphicFrame macro="">
          <xdr:nvGraphicFramePr>
            <xdr:cNvPr id="32" name="PaymentMode 3">
              <a:extLst>
                <a:ext uri="{FF2B5EF4-FFF2-40B4-BE49-F238E27FC236}">
                  <a16:creationId xmlns:a16="http://schemas.microsoft.com/office/drawing/2014/main" id="{7E37537B-A993-4EA7-BB24-21558AFA79A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ymentMode 3"/>
            </a:graphicData>
          </a:graphic>
        </xdr:graphicFrame>
      </mc:Choice>
      <mc:Fallback xmlns="">
        <xdr:sp macro="" textlink="">
          <xdr:nvSpPr>
            <xdr:cNvPr id="0" name=""/>
            <xdr:cNvSpPr>
              <a:spLocks noTextEdit="1"/>
            </xdr:cNvSpPr>
          </xdr:nvSpPr>
          <xdr:spPr>
            <a:xfrm>
              <a:off x="0" y="1814512"/>
              <a:ext cx="1795463" cy="1747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209565</xdr:colOff>
      <xdr:row>0</xdr:row>
      <xdr:rowOff>66673</xdr:rowOff>
    </xdr:from>
    <xdr:to>
      <xdr:col>14</xdr:col>
      <xdr:colOff>404827</xdr:colOff>
      <xdr:row>0</xdr:row>
      <xdr:rowOff>361949</xdr:rowOff>
    </xdr:to>
    <xdr:sp macro="" textlink="">
      <xdr:nvSpPr>
        <xdr:cNvPr id="33" name="TextBox 32">
          <a:extLst>
            <a:ext uri="{FF2B5EF4-FFF2-40B4-BE49-F238E27FC236}">
              <a16:creationId xmlns:a16="http://schemas.microsoft.com/office/drawing/2014/main" id="{1FE2759B-0A04-4AD2-B339-02BE4C9F7C38}"/>
            </a:ext>
          </a:extLst>
        </xdr:cNvPr>
        <xdr:cNvSpPr txBox="1"/>
      </xdr:nvSpPr>
      <xdr:spPr>
        <a:xfrm>
          <a:off x="8629665" y="66673"/>
          <a:ext cx="842962"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2">
                  <a:lumMod val="60000"/>
                  <a:lumOff val="40000"/>
                </a:schemeClr>
              </a:solidFill>
              <a:latin typeface="Arial" panose="020B0604020202020204" pitchFamily="34" charset="0"/>
              <a:cs typeface="Arial" panose="020B0604020202020204" pitchFamily="34" charset="0"/>
            </a:rPr>
            <a:t>GPM   </a:t>
          </a:r>
        </a:p>
      </xdr:txBody>
    </xdr:sp>
    <xdr:clientData/>
  </xdr:twoCellAnchor>
  <xdr:twoCellAnchor>
    <xdr:from>
      <xdr:col>13</xdr:col>
      <xdr:colOff>619125</xdr:colOff>
      <xdr:row>0</xdr:row>
      <xdr:rowOff>52386</xdr:rowOff>
    </xdr:from>
    <xdr:to>
      <xdr:col>14</xdr:col>
      <xdr:colOff>595313</xdr:colOff>
      <xdr:row>0</xdr:row>
      <xdr:rowOff>361950</xdr:rowOff>
    </xdr:to>
    <xdr:sp macro="" textlink="QRPC!$E$4">
      <xdr:nvSpPr>
        <xdr:cNvPr id="34" name="TextBox 33">
          <a:extLst>
            <a:ext uri="{FF2B5EF4-FFF2-40B4-BE49-F238E27FC236}">
              <a16:creationId xmlns:a16="http://schemas.microsoft.com/office/drawing/2014/main" id="{F065779A-589B-4156-AADF-FE01856DC06E}"/>
            </a:ext>
          </a:extLst>
        </xdr:cNvPr>
        <xdr:cNvSpPr txBox="1"/>
      </xdr:nvSpPr>
      <xdr:spPr>
        <a:xfrm>
          <a:off x="9039225" y="52386"/>
          <a:ext cx="623888" cy="309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312661-5927-4E29-9D44-A9401E7C46F1}" type="TxLink">
            <a:rPr lang="en-US" sz="1400" b="1" i="0" u="none" strike="noStrike">
              <a:solidFill>
                <a:schemeClr val="accent2">
                  <a:lumMod val="60000"/>
                  <a:lumOff val="40000"/>
                </a:schemeClr>
              </a:solidFill>
              <a:latin typeface="Calibri"/>
              <a:ea typeface="Calibri"/>
              <a:cs typeface="Calibri"/>
            </a:rPr>
            <a:pPr algn="ctr"/>
            <a:t>8.4%</a:t>
          </a:fld>
          <a:endParaRPr lang="en-IN" sz="1800" b="1">
            <a:solidFill>
              <a:schemeClr val="accent2">
                <a:lumMod val="60000"/>
                <a:lumOff val="40000"/>
              </a:schemeClr>
            </a:solidFill>
          </a:endParaRPr>
        </a:p>
      </xdr:txBody>
    </xdr:sp>
    <xdr:clientData/>
  </xdr:twoCellAnchor>
  <xdr:twoCellAnchor editAs="oneCell">
    <xdr:from>
      <xdr:col>0</xdr:col>
      <xdr:colOff>0</xdr:colOff>
      <xdr:row>18</xdr:row>
      <xdr:rowOff>33336</xdr:rowOff>
    </xdr:from>
    <xdr:to>
      <xdr:col>2</xdr:col>
      <xdr:colOff>471488</xdr:colOff>
      <xdr:row>24</xdr:row>
      <xdr:rowOff>52387</xdr:rowOff>
    </xdr:to>
    <mc:AlternateContent xmlns:mc="http://schemas.openxmlformats.org/markup-compatibility/2006" xmlns:a14="http://schemas.microsoft.com/office/drawing/2010/main">
      <mc:Choice Requires="a14">
        <xdr:graphicFrame macro="">
          <xdr:nvGraphicFramePr>
            <xdr:cNvPr id="35" name="Category 3">
              <a:extLst>
                <a:ext uri="{FF2B5EF4-FFF2-40B4-BE49-F238E27FC236}">
                  <a16:creationId xmlns:a16="http://schemas.microsoft.com/office/drawing/2014/main" id="{1B085D7D-304C-4A2A-A759-CD3E79EA60C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3490911"/>
              <a:ext cx="1766888"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542925</xdr:colOff>
      <xdr:row>20</xdr:row>
      <xdr:rowOff>166688</xdr:rowOff>
    </xdr:from>
    <xdr:to>
      <xdr:col>19</xdr:col>
      <xdr:colOff>133346</xdr:colOff>
      <xdr:row>45</xdr:row>
      <xdr:rowOff>14288</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6A099F18-7F8C-414B-A20F-071DB9ADE9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667625" y="3986213"/>
              <a:ext cx="4772021" cy="4371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42863</xdr:colOff>
      <xdr:row>20</xdr:row>
      <xdr:rowOff>119062</xdr:rowOff>
    </xdr:from>
    <xdr:to>
      <xdr:col>10</xdr:col>
      <xdr:colOff>623887</xdr:colOff>
      <xdr:row>45</xdr:row>
      <xdr:rowOff>85724</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7FDA782E-A3C7-4293-ADF4-16582E8874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985963" y="3938587"/>
              <a:ext cx="5114924" cy="44910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28566</xdr:colOff>
      <xdr:row>5</xdr:row>
      <xdr:rowOff>71434</xdr:rowOff>
    </xdr:from>
    <xdr:to>
      <xdr:col>19</xdr:col>
      <xdr:colOff>280988</xdr:colOff>
      <xdr:row>21</xdr:row>
      <xdr:rowOff>71438</xdr:rowOff>
    </xdr:to>
    <xdr:graphicFrame macro="">
      <xdr:nvGraphicFramePr>
        <xdr:cNvPr id="37" name="Chart 36">
          <a:extLst>
            <a:ext uri="{FF2B5EF4-FFF2-40B4-BE49-F238E27FC236}">
              <a16:creationId xmlns:a16="http://schemas.microsoft.com/office/drawing/2014/main" id="{7DE27222-0B5F-4FAD-9E34-9D8CD6AF4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223838</xdr:colOff>
      <xdr:row>20</xdr:row>
      <xdr:rowOff>19050</xdr:rowOff>
    </xdr:from>
    <xdr:to>
      <xdr:col>1</xdr:col>
      <xdr:colOff>309563</xdr:colOff>
      <xdr:row>20</xdr:row>
      <xdr:rowOff>123825</xdr:rowOff>
    </xdr:to>
    <xdr:sp macro="" textlink="">
      <xdr:nvSpPr>
        <xdr:cNvPr id="38" name="Flowchart: Connector 37">
          <a:extLst>
            <a:ext uri="{FF2B5EF4-FFF2-40B4-BE49-F238E27FC236}">
              <a16:creationId xmlns:a16="http://schemas.microsoft.com/office/drawing/2014/main" id="{83D0CB54-40BA-4B0C-B15D-E1B99B2BA149}"/>
            </a:ext>
          </a:extLst>
        </xdr:cNvPr>
        <xdr:cNvSpPr/>
      </xdr:nvSpPr>
      <xdr:spPr>
        <a:xfrm>
          <a:off x="871538" y="3838575"/>
          <a:ext cx="85725" cy="104775"/>
        </a:xfrm>
        <a:prstGeom prst="flowChartConnector">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223837</xdr:colOff>
      <xdr:row>22</xdr:row>
      <xdr:rowOff>176209</xdr:rowOff>
    </xdr:from>
    <xdr:to>
      <xdr:col>1</xdr:col>
      <xdr:colOff>319087</xdr:colOff>
      <xdr:row>23</xdr:row>
      <xdr:rowOff>114296</xdr:rowOff>
    </xdr:to>
    <xdr:sp macro="" textlink="">
      <xdr:nvSpPr>
        <xdr:cNvPr id="39" name="Flowchart: Connector 38">
          <a:extLst>
            <a:ext uri="{FF2B5EF4-FFF2-40B4-BE49-F238E27FC236}">
              <a16:creationId xmlns:a16="http://schemas.microsoft.com/office/drawing/2014/main" id="{427AFB47-2323-481F-AC70-EC5B7E7DD71A}"/>
            </a:ext>
          </a:extLst>
        </xdr:cNvPr>
        <xdr:cNvSpPr/>
      </xdr:nvSpPr>
      <xdr:spPr>
        <a:xfrm>
          <a:off x="871537" y="4357684"/>
          <a:ext cx="95250" cy="119062"/>
        </a:xfrm>
        <a:prstGeom prst="flowChartConnector">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228600</xdr:colOff>
      <xdr:row>21</xdr:row>
      <xdr:rowOff>85723</xdr:rowOff>
    </xdr:from>
    <xdr:to>
      <xdr:col>1</xdr:col>
      <xdr:colOff>314326</xdr:colOff>
      <xdr:row>22</xdr:row>
      <xdr:rowOff>28572</xdr:rowOff>
    </xdr:to>
    <xdr:sp macro="" textlink="">
      <xdr:nvSpPr>
        <xdr:cNvPr id="40" name="Flowchart: Connector 39">
          <a:extLst>
            <a:ext uri="{FF2B5EF4-FFF2-40B4-BE49-F238E27FC236}">
              <a16:creationId xmlns:a16="http://schemas.microsoft.com/office/drawing/2014/main" id="{20608032-CA1C-4C34-847A-EB771C1D192D}"/>
            </a:ext>
          </a:extLst>
        </xdr:cNvPr>
        <xdr:cNvSpPr/>
      </xdr:nvSpPr>
      <xdr:spPr>
        <a:xfrm>
          <a:off x="876300" y="4086223"/>
          <a:ext cx="85726" cy="123824"/>
        </a:xfrm>
        <a:prstGeom prst="flowChartConnector">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2380</xdr:colOff>
      <xdr:row>1</xdr:row>
      <xdr:rowOff>176212</xdr:rowOff>
    </xdr:from>
    <xdr:to>
      <xdr:col>14</xdr:col>
      <xdr:colOff>292893</xdr:colOff>
      <xdr:row>15</xdr:row>
      <xdr:rowOff>157163</xdr:rowOff>
    </xdr:to>
    <xdr:graphicFrame macro="">
      <xdr:nvGraphicFramePr>
        <xdr:cNvPr id="2" name="Chart 1">
          <a:extLst>
            <a:ext uri="{FF2B5EF4-FFF2-40B4-BE49-F238E27FC236}">
              <a16:creationId xmlns:a16="http://schemas.microsoft.com/office/drawing/2014/main" id="{2D3ABCE7-B8E6-684B-5F79-6560E00BC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11905</xdr:colOff>
      <xdr:row>2</xdr:row>
      <xdr:rowOff>4762</xdr:rowOff>
    </xdr:from>
    <xdr:to>
      <xdr:col>15</xdr:col>
      <xdr:colOff>45243</xdr:colOff>
      <xdr:row>16</xdr:row>
      <xdr:rowOff>23813</xdr:rowOff>
    </xdr:to>
    <xdr:graphicFrame macro="">
      <xdr:nvGraphicFramePr>
        <xdr:cNvPr id="2" name="Chart 1">
          <a:extLst>
            <a:ext uri="{FF2B5EF4-FFF2-40B4-BE49-F238E27FC236}">
              <a16:creationId xmlns:a16="http://schemas.microsoft.com/office/drawing/2014/main" id="{B139C238-770C-52DA-D831-79776D4C9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645318</xdr:colOff>
      <xdr:row>2</xdr:row>
      <xdr:rowOff>23813</xdr:rowOff>
    </xdr:from>
    <xdr:to>
      <xdr:col>10</xdr:col>
      <xdr:colOff>35718</xdr:colOff>
      <xdr:row>16</xdr:row>
      <xdr:rowOff>0</xdr:rowOff>
    </xdr:to>
    <xdr:graphicFrame macro="">
      <xdr:nvGraphicFramePr>
        <xdr:cNvPr id="2" name="Chart 1">
          <a:extLst>
            <a:ext uri="{FF2B5EF4-FFF2-40B4-BE49-F238E27FC236}">
              <a16:creationId xmlns:a16="http://schemas.microsoft.com/office/drawing/2014/main" id="{2D671CA3-87FF-7ECF-2915-E43FC085E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230979</xdr:colOff>
      <xdr:row>0</xdr:row>
      <xdr:rowOff>157163</xdr:rowOff>
    </xdr:from>
    <xdr:to>
      <xdr:col>12</xdr:col>
      <xdr:colOff>200025</xdr:colOff>
      <xdr:row>22</xdr:row>
      <xdr:rowOff>147637</xdr:rowOff>
    </xdr:to>
    <xdr:graphicFrame macro="">
      <xdr:nvGraphicFramePr>
        <xdr:cNvPr id="3" name="Chart 2">
          <a:extLst>
            <a:ext uri="{FF2B5EF4-FFF2-40B4-BE49-F238E27FC236}">
              <a16:creationId xmlns:a16="http://schemas.microsoft.com/office/drawing/2014/main" id="{E2C5F8B9-7C74-3521-7F23-303B77950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173829</xdr:colOff>
      <xdr:row>5</xdr:row>
      <xdr:rowOff>157161</xdr:rowOff>
    </xdr:from>
    <xdr:to>
      <xdr:col>12</xdr:col>
      <xdr:colOff>4761</xdr:colOff>
      <xdr:row>21</xdr:row>
      <xdr:rowOff>4761</xdr:rowOff>
    </xdr:to>
    <xdr:graphicFrame macro="">
      <xdr:nvGraphicFramePr>
        <xdr:cNvPr id="2" name="Chart 1">
          <a:extLst>
            <a:ext uri="{FF2B5EF4-FFF2-40B4-BE49-F238E27FC236}">
              <a16:creationId xmlns:a16="http://schemas.microsoft.com/office/drawing/2014/main" id="{A70F97FF-237B-0CD2-4FE6-951114DE5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135730</xdr:colOff>
      <xdr:row>1</xdr:row>
      <xdr:rowOff>90487</xdr:rowOff>
    </xdr:from>
    <xdr:to>
      <xdr:col>11</xdr:col>
      <xdr:colOff>164305</xdr:colOff>
      <xdr:row>16</xdr:row>
      <xdr:rowOff>119062</xdr:rowOff>
    </xdr:to>
    <xdr:graphicFrame macro="">
      <xdr:nvGraphicFramePr>
        <xdr:cNvPr id="2" name="Chart 1">
          <a:extLst>
            <a:ext uri="{FF2B5EF4-FFF2-40B4-BE49-F238E27FC236}">
              <a16:creationId xmlns:a16="http://schemas.microsoft.com/office/drawing/2014/main" id="{8FF6BF8E-A8F2-0359-7A3B-3B4587628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297654</xdr:colOff>
      <xdr:row>1</xdr:row>
      <xdr:rowOff>57149</xdr:rowOff>
    </xdr:from>
    <xdr:to>
      <xdr:col>14</xdr:col>
      <xdr:colOff>259554</xdr:colOff>
      <xdr:row>16</xdr:row>
      <xdr:rowOff>85724</xdr:rowOff>
    </xdr:to>
    <xdr:graphicFrame macro="">
      <xdr:nvGraphicFramePr>
        <xdr:cNvPr id="2" name="Chart 1">
          <a:extLst>
            <a:ext uri="{FF2B5EF4-FFF2-40B4-BE49-F238E27FC236}">
              <a16:creationId xmlns:a16="http://schemas.microsoft.com/office/drawing/2014/main" id="{C403945E-3677-A549-348A-D8EC65C7A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326230</xdr:colOff>
      <xdr:row>2</xdr:row>
      <xdr:rowOff>95250</xdr:rowOff>
    </xdr:from>
    <xdr:to>
      <xdr:col>9</xdr:col>
      <xdr:colOff>140493</xdr:colOff>
      <xdr:row>26</xdr:row>
      <xdr:rowOff>14287</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F869D4AF-505C-A901-B584-5A7191525A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12393" y="457200"/>
              <a:ext cx="3671888" cy="42624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261937</xdr:colOff>
      <xdr:row>6</xdr:row>
      <xdr:rowOff>57150</xdr:rowOff>
    </xdr:from>
    <xdr:to>
      <xdr:col>14</xdr:col>
      <xdr:colOff>147637</xdr:colOff>
      <xdr:row>19</xdr:row>
      <xdr:rowOff>77788</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EAAE75C9-2F4C-1961-F2B6-86D0BEEBA78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01125" y="1143000"/>
              <a:ext cx="1828800" cy="2373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Subburam" refreshedDate="45011.458643171296" createdVersion="8" refreshedVersion="8" minRefreshableVersion="3" recordCount="1500" xr:uid="{FD35C233-E691-4923-9E71-01A9C6DB25FF}">
  <cacheSource type="worksheet">
    <worksheetSource name="Table2"/>
  </cacheSource>
  <cacheFields count="9">
    <cacheField name="Order ID" numFmtId="0">
      <sharedItems/>
    </cacheField>
    <cacheField name="Amount" numFmtId="166">
      <sharedItems containsSemiMixedTypes="0" containsString="0" containsNumber="1" containsInteger="1" minValue="4" maxValue="5729"/>
    </cacheField>
    <cacheField name="Profit" numFmtId="166">
      <sharedItems containsSemiMixedTypes="0" containsString="0" containsNumber="1" containsInteger="1" minValue="-1981" maxValue="1864" count="406">
        <n v="658"/>
        <n v="64"/>
        <n v="146"/>
        <n v="712"/>
        <n v="1151"/>
        <n v="247"/>
        <n v="-275"/>
        <n v="-213"/>
        <n v="-44"/>
        <n v="-54"/>
        <n v="-190"/>
        <n v="-234"/>
        <n v="-891"/>
        <n v="-492"/>
        <n v="1050"/>
        <n v="-3"/>
        <n v="433"/>
        <n v="1"/>
        <n v="721"/>
        <n v="-1"/>
        <n v="-624"/>
        <n v="95"/>
        <n v="254"/>
        <n v="-33"/>
        <n v="2"/>
        <n v="782"/>
        <n v="370"/>
        <n v="-266"/>
        <n v="-56"/>
        <n v="202"/>
        <n v="113"/>
        <n v="1303"/>
        <n v="-15"/>
        <n v="122"/>
        <n v="-212"/>
        <n v="802"/>
        <n v="0"/>
        <n v="-7"/>
        <n v="564"/>
        <n v="3"/>
        <n v="-77"/>
        <n v="5"/>
        <n v="980"/>
        <n v="-448"/>
        <n v="340"/>
        <n v="460"/>
        <n v="-439"/>
        <n v="106"/>
        <n v="-123"/>
        <n v="239"/>
        <n v="199"/>
        <n v="-2"/>
        <n v="624"/>
        <n v="206"/>
        <n v="-5"/>
        <n v="4"/>
        <n v="1864"/>
        <n v="147"/>
        <n v="-193"/>
        <n v="527"/>
        <n v="342"/>
        <n v="7"/>
        <n v="-12"/>
        <n v="536"/>
        <n v="-38"/>
        <n v="573"/>
        <n v="-16"/>
        <n v="65"/>
        <n v="97"/>
        <n v="264"/>
        <n v="-13"/>
        <n v="73"/>
        <n v="-68"/>
        <n v="-916"/>
        <n v="-93"/>
        <n v="192"/>
        <n v="-72"/>
        <n v="67"/>
        <n v="24"/>
        <n v="16"/>
        <n v="-274"/>
        <n v="230"/>
        <n v="-640"/>
        <n v="486"/>
        <n v="-18"/>
        <n v="-63"/>
        <n v="-706"/>
        <n v="170"/>
        <n v="-36"/>
        <n v="101"/>
        <n v="266"/>
        <n v="-48"/>
        <n v="-14"/>
        <n v="8"/>
        <n v="-307"/>
        <n v="119"/>
        <n v="-225"/>
        <n v="198"/>
        <n v="-40"/>
        <n v="267"/>
        <n v="-235"/>
        <n v="-209"/>
        <n v="-17"/>
        <n v="248"/>
        <n v="166"/>
        <n v="-9"/>
        <n v="395"/>
        <n v="303"/>
        <n v="56"/>
        <n v="-100"/>
        <n v="10"/>
        <n v="259"/>
        <n v="-187"/>
        <n v="-309"/>
        <n v="15"/>
        <n v="167"/>
        <n v="225"/>
        <n v="-316"/>
        <n v="316"/>
        <n v="208"/>
        <n v="-28"/>
        <n v="292"/>
        <n v="51"/>
        <n v="89"/>
        <n v="175"/>
        <n v="262"/>
        <n v="84"/>
        <n v="19"/>
        <n v="212"/>
        <n v="-424"/>
        <n v="-111"/>
        <n v="371"/>
        <n v="-73"/>
        <n v="-82"/>
        <n v="-152"/>
        <n v="9"/>
        <n v="107"/>
        <n v="91"/>
        <n v="204"/>
        <n v="392"/>
        <n v="116"/>
        <n v="213"/>
        <n v="12"/>
        <n v="11"/>
        <n v="-79"/>
        <n v="29"/>
        <n v="-11"/>
        <n v="151"/>
        <n v="114"/>
        <n v="-31"/>
        <n v="50"/>
        <n v="42"/>
        <n v="-459"/>
        <n v="547"/>
        <n v="-41"/>
        <n v="77"/>
        <n v="-90"/>
        <n v="-35"/>
        <n v="-37"/>
        <n v="148"/>
        <n v="53"/>
        <n v="-45"/>
        <n v="-50"/>
        <n v="161"/>
        <n v="-272"/>
        <n v="357"/>
        <n v="70"/>
        <n v="49"/>
        <n v="48"/>
        <n v="-25"/>
        <n v="-314"/>
        <n v="13"/>
        <n v="412"/>
        <n v="-23"/>
        <n v="27"/>
        <n v="-124"/>
        <n v="86"/>
        <n v="126"/>
        <n v="66"/>
        <n v="118"/>
        <n v="14"/>
        <n v="111"/>
        <n v="93"/>
        <n v="-116"/>
        <n v="-22"/>
        <n v="6"/>
        <n v="-192"/>
        <n v="234"/>
        <n v="68"/>
        <n v="88"/>
        <n v="144"/>
        <n v="143"/>
        <n v="-29"/>
        <n v="-338"/>
        <n v="-47"/>
        <n v="108"/>
        <n v="-103"/>
        <n v="-8"/>
        <n v="41"/>
        <n v="57"/>
        <n v="71"/>
        <n v="32"/>
        <n v="-6"/>
        <n v="36"/>
        <n v="-312"/>
        <n v="25"/>
        <n v="62"/>
        <n v="72"/>
        <n v="-200"/>
        <n v="26"/>
        <n v="17"/>
        <n v="74"/>
        <n v="-39"/>
        <n v="-66"/>
        <n v="61"/>
        <n v="128"/>
        <n v="-87"/>
        <n v="-26"/>
        <n v="30"/>
        <n v="251"/>
        <n v="-43"/>
        <n v="-55"/>
        <n v="23"/>
        <n v="-32"/>
        <n v="76"/>
        <n v="100"/>
        <n v="98"/>
        <n v="99"/>
        <n v="-78"/>
        <n v="-122"/>
        <n v="83"/>
        <n v="180"/>
        <n v="-20"/>
        <n v="-114"/>
        <n v="-10"/>
        <n v="-30"/>
        <n v="18"/>
        <n v="-162"/>
        <n v="20"/>
        <n v="22"/>
        <n v="-345"/>
        <n v="-85"/>
        <n v="81"/>
        <n v="-143"/>
        <n v="21"/>
        <n v="87"/>
        <n v="39"/>
        <n v="-113"/>
        <n v="-27"/>
        <n v="102"/>
        <n v="40"/>
        <n v="109"/>
        <n v="-83"/>
        <n v="-42"/>
        <n v="45"/>
        <n v="52"/>
        <n v="-21"/>
        <n v="-86"/>
        <n v="-206"/>
        <n v="-24"/>
        <n v="276"/>
        <n v="-46"/>
        <n v="-117"/>
        <n v="-146"/>
        <n v="47"/>
        <n v="-70"/>
        <n v="-62"/>
        <n v="37"/>
        <n v="69"/>
        <n v="-51"/>
        <n v="-59"/>
        <n v="63"/>
        <n v="35"/>
        <n v="-135"/>
        <n v="33"/>
        <n v="46"/>
        <n v="55"/>
        <n v="-229"/>
        <n v="-105"/>
        <n v="153"/>
        <n v="54"/>
        <n v="34"/>
        <n v="59"/>
        <n v="44"/>
        <n v="-58"/>
        <n v="-34"/>
        <n v="-84"/>
        <n v="-65"/>
        <n v="-154"/>
        <n v="241"/>
        <n v="-4"/>
        <n v="-140"/>
        <n v="-19"/>
        <n v="-89"/>
        <n v="-75"/>
        <n v="-81"/>
        <n v="123"/>
        <n v="38"/>
        <n v="-92"/>
        <n v="-104"/>
        <n v="-49"/>
        <n v="-101"/>
        <n v="-52"/>
        <n v="43"/>
        <n v="28"/>
        <n v="60"/>
        <n v="-166"/>
        <n v="-94"/>
        <n v="-119"/>
        <n v="58"/>
        <n v="-60"/>
        <n v="-145"/>
        <n v="31"/>
        <n v="105"/>
        <n v="-252"/>
        <n v="215"/>
        <n v="-64"/>
        <n v="140"/>
        <n v="138"/>
        <n v="75"/>
        <n v="-270"/>
        <n v="-147"/>
        <n v="312"/>
        <n v="-280"/>
        <n v="-180"/>
        <n v="160"/>
        <n v="139"/>
        <n v="115"/>
        <n v="90"/>
        <n v="137"/>
        <n v="127"/>
        <n v="-67"/>
        <n v="179"/>
        <n v="203"/>
        <n v="183"/>
        <n v="136"/>
        <n v="-128"/>
        <n v="85"/>
        <n v="131"/>
        <n v="194"/>
        <n v="-53"/>
        <n v="-174"/>
        <n v="92"/>
        <n v="-102"/>
        <n v="-69"/>
        <n v="-444"/>
        <n v="-349"/>
        <n v="-204"/>
        <n v="110"/>
        <n v="-633"/>
        <n v="80"/>
        <n v="261"/>
        <n v="195"/>
        <n v="169"/>
        <n v="240"/>
        <n v="193"/>
        <n v="-447"/>
        <n v="253"/>
        <n v="-153"/>
        <n v="594"/>
        <n v="-353"/>
        <n v="323"/>
        <n v="187"/>
        <n v="-96"/>
        <n v="120"/>
        <n v="154"/>
        <n v="-242"/>
        <n v="-91"/>
        <n v="385"/>
        <n v="355"/>
        <n v="-129"/>
        <n v="207"/>
        <n v="-99"/>
        <n v="305"/>
        <n v="293"/>
        <n v="82"/>
        <n v="-130"/>
        <n v="197"/>
        <n v="352"/>
        <n v="209"/>
        <n v="1148"/>
        <n v="546"/>
        <n v="-244"/>
        <n v="318"/>
        <n v="567"/>
        <n v="742"/>
        <n v="-443"/>
        <n v="315"/>
        <n v="346"/>
        <n v="-420"/>
        <n v="441"/>
        <n v="552"/>
        <n v="421"/>
        <n v="568"/>
        <n v="680"/>
        <n v="309"/>
        <n v="447"/>
        <n v="503"/>
        <n v="701"/>
        <n v="322"/>
        <n v="-289"/>
        <n v="-175"/>
        <n v="191"/>
        <n v="665"/>
        <n v="-1981"/>
        <n v="1698"/>
      </sharedItems>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acheField>
    <cacheField name="Cost" numFmtId="166">
      <sharedItems containsSemiMixedTypes="0" containsString="0" containsNumber="1" containsInteger="1" minValue="-500" maxValue="5665"/>
    </cacheField>
    <cacheField name="Avg Price" numFmtId="165">
      <sharedItems containsSemiMixedTypes="0" containsString="0" containsNumber="1" minValue="2.3333333333333335" maxValue="872.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7129632" backgroundQuery="1" createdVersion="8" refreshedVersion="8" minRefreshableVersion="3" recordCount="0" supportSubquery="1" supportAdvancedDrill="1" xr:uid="{AA9D388F-644C-4CAB-B6BA-28328250B585}">
  <cacheSource type="external" connectionId="1"/>
  <cacheFields count="4">
    <cacheField name="[Table1].[State].[State]" caption="State" numFmtId="0" hierarchy="3" level="1">
      <sharedItems count="19">
        <s v="Andhra Pradesh"/>
        <s v="Bihar"/>
        <s v="Delhi"/>
        <s v="Goa"/>
        <s v="Gujarat"/>
        <s v="Haryana"/>
        <s v="Himachal Pradesh"/>
        <s v="Jammu and Kashmir"/>
        <s v="Karnataka"/>
        <s v="Kerala"/>
        <s v="Madhya Pradesh"/>
        <s v="Maharashtra"/>
        <s v="Nagaland"/>
        <s v="Punjab"/>
        <s v="Rajasthan"/>
        <s v="Sikkim"/>
        <s v="Tamil Nadu"/>
        <s v="Uttar Pradesh"/>
        <s v="West Bengal"/>
      </sharedItems>
    </cacheField>
    <cacheField name="[Measures].[Sum of Amount]" caption="Sum of Amount" numFmtId="0" hierarchy="19" level="32767"/>
    <cacheField name="[Table1].[City].[City]" caption="City" numFmtId="0" hierarchy="4" level="1">
      <sharedItems count="25">
        <s v="Hyderabad"/>
        <s v="Patna"/>
        <s v="Delhi"/>
        <s v="Goa"/>
        <s v="Ahmedabad"/>
        <s v="Surat"/>
        <s v="Chandigarh"/>
        <s v="Simla"/>
        <s v="Kashmir"/>
        <s v="Bangalore"/>
        <s v="Thiruvananthapuram"/>
        <s v="Bhopal"/>
        <s v="Indore"/>
        <s v="Mumbai"/>
        <s v="Pune"/>
        <s v="Kohima"/>
        <s v="Amritsar"/>
        <s v="Jaipur"/>
        <s v="Udaipur"/>
        <s v="Gangtok"/>
        <s v="Chennai"/>
        <s v="Lucknow"/>
        <s v="Mathura"/>
        <s v="Prayagraj"/>
        <s v="Kolkata"/>
      </sharedItems>
    </cacheField>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3"/>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8171294" backgroundQuery="1" createdVersion="8" refreshedVersion="8" minRefreshableVersion="3" recordCount="0" supportSubquery="1" supportAdvancedDrill="1" xr:uid="{16EB3AE9-05C6-4B7F-B742-644F528A8650}">
  <cacheSource type="external" connectionId="1"/>
  <cacheFields count="3">
    <cacheField name="[Table1].[City].[City]" caption="City" numFmtId="0" hierarchy="4" level="1">
      <sharedItems count="25">
        <s v="Ahmedabad"/>
        <s v="Amritsar"/>
        <s v="Bangalore"/>
        <s v="Bhopal"/>
        <s v="Chandigarh"/>
        <s v="Chennai"/>
        <s v="Delhi"/>
        <s v="Gangtok"/>
        <s v="Goa"/>
        <s v="Hyderabad"/>
        <s v="Indore"/>
        <s v="Jaipur"/>
        <s v="Kashmir"/>
        <s v="Kohima"/>
        <s v="Kolkata"/>
        <s v="Lucknow"/>
        <s v="Mathura"/>
        <s v="Mumbai"/>
        <s v="Patna"/>
        <s v="Prayagraj"/>
        <s v="Pune"/>
        <s v="Simla"/>
        <s v="Surat"/>
        <s v="Thiruvananthapuram"/>
        <s v="Udaipur"/>
      </sharedItems>
    </cacheField>
    <cacheField name="[Measures].[Sum of Profit]" caption="Sum of Profit" numFmtId="0" hierarchy="20" level="32767"/>
    <cacheField name="[Table2].[Category].[Category]" caption="Category" numFmtId="0" hierarchy="10" level="1">
      <sharedItems count="3">
        <s v="Clothing"/>
        <s v="Electronics"/>
        <s v="Furniture"/>
      </sharedItems>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9328703" backgroundQuery="1" createdVersion="8" refreshedVersion="8" minRefreshableVersion="3" recordCount="0" supportSubquery="1" supportAdvancedDrill="1" xr:uid="{D0DD5CAD-0883-4688-BDE8-28950B702138}">
  <cacheSource type="external" connectionId="1"/>
  <cacheFields count="3">
    <cacheField name="[Table1].[CustomerName].[CustomerName]" caption="CustomerName" numFmtId="0" hierarchy="2" level="1">
      <sharedItems count="336">
        <s v="Aakanksha"/>
        <s v="Aarushi"/>
        <s v="Aastha"/>
        <s v="Aayush"/>
        <s v="Aayushi"/>
        <s v="Abhijeet"/>
        <s v="Abhijit"/>
        <s v="Abhishek"/>
        <s v="Adhvaita"/>
        <s v="Aditi"/>
        <s v="Aditya"/>
        <s v="Aishwarya"/>
        <s v="Ajay"/>
        <s v="Akancha"/>
        <s v="Akanksha"/>
        <s v="Akash"/>
        <s v="Akshat"/>
        <s v="Akshata"/>
        <s v="Akshay"/>
        <s v="Aman"/>
        <s v="Ameesha"/>
        <s v="Amisha"/>
        <s v="Amit"/>
        <s v="Amlan"/>
        <s v="Amol"/>
        <s v="Amruta"/>
        <s v="Anand"/>
        <s v="Ananya"/>
        <s v="Anchal"/>
        <s v="Aniket"/>
        <s v="Anisha"/>
        <s v="Anita"/>
        <s v="Anjali"/>
        <s v="Ankit"/>
        <s v="Ankita"/>
        <s v="Ankur"/>
        <s v="Anmol"/>
        <s v="Anubhaw"/>
        <s v="Anudeep"/>
        <s v="Anurag"/>
        <s v="Aparajita"/>
        <s v="Apoorv"/>
        <s v="Apoorva"/>
        <s v="Apsingekar"/>
        <s v="Arindam"/>
        <s v="Aromal"/>
        <s v="Arpita"/>
        <s v="Arsheen"/>
        <s v="Arti"/>
        <s v="Arun"/>
        <s v="Aryan"/>
        <s v="Ashmeet"/>
        <s v="Ashmi"/>
        <s v="Ashvini"/>
        <s v="Ashwin"/>
        <s v="Asish"/>
        <s v="Atharv"/>
        <s v="Atul"/>
        <s v="Avish"/>
        <s v="Avni"/>
        <s v="Ayush"/>
        <s v="Bathina"/>
        <s v="Bhaggyasree"/>
        <s v="Bharat"/>
        <s v="Bhargav"/>
        <s v="Bhavna"/>
        <s v="Bhawna"/>
        <s v="Bhishm"/>
        <s v="Bhosale"/>
        <s v="Bhutekar"/>
        <s v="Brijesh"/>
        <s v="Chandni"/>
        <s v="Charika"/>
        <s v="Chayanika"/>
        <s v="Chetan"/>
        <s v="Chikku"/>
        <s v="Chirag"/>
        <s v="Daksh"/>
        <s v="Dashyam"/>
        <s v="Deepak"/>
        <s v="Devendra"/>
        <s v="Dhanraj"/>
        <s v="Dheeraj"/>
        <s v="Dhirajendu"/>
        <s v="Dinesh"/>
        <s v="Dipali"/>
        <s v="Divsha"/>
        <s v="Divyansh"/>
        <s v="Divyansha"/>
        <s v="Divyeshkumar"/>
        <s v="Divyeta"/>
        <s v="Diwakar"/>
        <s v="Duhita"/>
        <s v="Ekta"/>
        <s v="Farah"/>
        <s v="Gaurav"/>
        <s v="Geetanjali"/>
        <s v="Ginny"/>
        <s v="Girase"/>
        <s v="Gopal"/>
        <s v="Gunjal"/>
        <s v="Gunjan"/>
        <s v="Harivansh"/>
        <s v="Harsh"/>
        <s v="Harshita"/>
        <s v="Hazel"/>
        <s v="Hemangi"/>
        <s v="Hemant"/>
        <s v="Hitesh"/>
        <s v="Hitika"/>
        <s v="Hrisheekesh"/>
        <s v="Inderpreet"/>
        <s v="Ishit"/>
        <s v="Ishpreet"/>
        <s v="Jahan"/>
        <s v="Jaideep"/>
        <s v="Jay"/>
        <s v="Jayanti"/>
        <s v="Jaydeep"/>
        <s v="Jesal"/>
        <s v="Jesslyn"/>
        <s v="Jitesh"/>
        <s v="K"/>
        <s v="Kajal"/>
        <s v="Kalyani"/>
        <s v="Kanak"/>
        <s v="Karandeep"/>
        <s v="Kartik"/>
        <s v="Kartikay"/>
        <s v="Kasheen"/>
        <s v="Kiran"/>
        <s v="Kirti"/>
        <s v="Kishwar"/>
        <s v="Komal"/>
        <s v="Krishna"/>
        <s v="Kritika"/>
        <s v="Krutika"/>
        <s v="Kshitij"/>
        <s v="Kushal"/>
        <s v="Lalita"/>
        <s v="Lisha"/>
        <s v="Madan Mohan"/>
        <s v="Madhav"/>
        <s v="Madhulika"/>
        <s v="Mahima"/>
        <s v="Maithilee"/>
        <s v="Mane"/>
        <s v="Manibalan"/>
        <s v="Manish"/>
        <s v="Manisha"/>
        <s v="Manjiri"/>
        <s v="Manju"/>
        <s v="Manshul"/>
        <s v="Mansi"/>
        <s v="Masurkar"/>
        <s v="Mayank"/>
        <s v="Megha"/>
        <s v="Meghana"/>
        <s v="Mhatre"/>
        <s v="Mitali"/>
        <s v="Mohan"/>
        <s v="Monica"/>
        <s v="Monisha"/>
        <s v="Monu"/>
        <s v="Moumita"/>
        <s v="Mousam"/>
        <s v="Mrinal"/>
        <s v="Mrunal"/>
        <s v="Mugdha"/>
        <s v="Mukesh"/>
        <s v="Mukund"/>
        <s v="Muskan"/>
        <s v="Namrata"/>
        <s v="Nandita"/>
        <s v="Navdeep"/>
        <s v="Neha"/>
        <s v="Nida"/>
        <s v="Nidhi"/>
        <s v="Nikhil"/>
        <s v="Nikita"/>
        <s v="Nirja"/>
        <s v="Nishant"/>
        <s v="Nishi"/>
        <s v="Nitant"/>
        <s v="Noopur"/>
        <s v="Noshiba"/>
        <s v="Nripraj"/>
        <s v="Omkar"/>
        <s v="Oshin"/>
        <s v="Palak"/>
        <s v="Parakh"/>
        <s v="Paridhi"/>
        <s v="Parin"/>
        <s v="Parishi"/>
        <s v="Parna"/>
        <s v="Parnavi"/>
        <s v="Paromita"/>
        <s v="Parth"/>
        <s v="Patil"/>
        <s v="Pearl"/>
        <s v="Phalguni"/>
        <s v="Pinky"/>
        <s v="Piyali"/>
        <s v="Piyam"/>
        <s v="Pooja"/>
        <s v="Pournamasi"/>
        <s v="Pradeep"/>
        <s v="Prajakta"/>
        <s v="Pranav"/>
        <s v="Praneet"/>
        <s v="Pranjali"/>
        <s v="Prashant"/>
        <s v="Pratiksha"/>
        <s v="Pratyusmita"/>
        <s v="Preksha"/>
        <s v="Priyanka"/>
        <s v="Priyanshu"/>
        <s v="Rachna"/>
        <s v="Rahul"/>
        <s v="Raksha"/>
        <s v="Ramesh"/>
        <s v="Rane"/>
        <s v="Rashmi"/>
        <s v="Rhea"/>
        <s v="Rishabh"/>
        <s v="Ritu"/>
        <s v="Riya"/>
        <s v="Rohan"/>
        <s v="Rohit"/>
        <s v="Rutuja"/>
        <s v="Sabah"/>
        <s v="Sagar"/>
        <s v="Sahil"/>
        <s v="Sajal"/>
        <s v="Sakshi"/>
        <s v="Saloni"/>
        <s v="Samiksha"/>
        <s v="Sandeep"/>
        <s v="Sandra"/>
        <s v="Sanjana"/>
        <s v="Sanjay"/>
        <s v="Sanjna"/>
        <s v="Sanjova"/>
        <s v="Sanskriti"/>
        <s v="Saptadeep"/>
        <s v="Sarita"/>
        <s v="Sathya"/>
        <s v="Sauptik"/>
        <s v="Saurabh"/>
        <s v="Savi"/>
        <s v="Shaily"/>
        <s v="Shantanu"/>
        <s v="Sharda"/>
        <s v="Shardul"/>
        <s v="Shatayu"/>
        <s v="Sheetal"/>
        <s v="Shefali"/>
        <s v="Shikhar"/>
        <s v="Shishu"/>
        <s v="Shiva"/>
        <s v="Shivam"/>
        <s v="Shivangi"/>
        <s v="Shivani"/>
        <s v="Shivanshu"/>
        <s v="Shourya"/>
        <s v="Shreya"/>
        <s v="Shreyoshe"/>
        <s v="Shreyshi"/>
        <s v="Shrichand"/>
        <s v="Shruti"/>
        <s v="Shubham"/>
        <s v="Shubhi"/>
        <s v="Shweta"/>
        <s v="Shyam"/>
        <s v="Siddharth"/>
        <s v="Sidharth"/>
        <s v="Smriti"/>
        <s v="Sneha"/>
        <s v="Snehal"/>
        <s v="Snel"/>
        <s v="Sonakshi"/>
        <s v="Sonal"/>
        <s v="Soodesh"/>
        <s v="Soumya"/>
        <s v="Soumyabrata"/>
        <s v="Srishti"/>
        <s v="Stuti"/>
        <s v="Subhashree"/>
        <s v="Subhasmita"/>
        <s v="Sudevi"/>
        <s v="Sudheer"/>
        <s v="Sudhir"/>
        <s v="Suhani"/>
        <s v="Sujay"/>
        <s v="Sukant"/>
        <s v="Sukrith"/>
        <s v="Sukruta"/>
        <s v="Suman"/>
        <s v="Sumeet"/>
        <s v="Surabhi"/>
        <s v="Suraj"/>
        <s v="Surbhi"/>
        <s v="Swapnil"/>
        <s v="Swati"/>
        <s v="Sweta"/>
        <s v="Swetha"/>
        <s v="Swetlana"/>
        <s v="Syed"/>
        <s v="Tanushree"/>
        <s v="Tanvi"/>
        <s v="Teena"/>
        <s v="Tejas"/>
        <s v="Tejeswini"/>
        <s v="Trupti"/>
        <s v="Tulika"/>
        <s v="Turumella"/>
        <s v="Tushina"/>
        <s v="Utkarsh"/>
        <s v="Utsav"/>
        <s v="Uudhav"/>
        <s v="Vaibhav"/>
        <s v="Vaibhavi"/>
        <s v="Vandana"/>
        <s v="Vijay"/>
        <s v="Vikash"/>
        <s v="Vineet"/>
        <s v="Vini"/>
        <s v="Vipul"/>
        <s v="Vishakha"/>
        <s v="Vivek"/>
        <s v="Vrinda"/>
        <s v="Wale"/>
        <s v="Yaanvi"/>
        <s v="Yash"/>
        <s v="Yogesh"/>
        <s v="Yohann"/>
      </sharedItems>
    </cacheField>
    <cacheField name="[Measures].[Sum of Amount]" caption="Sum of Amount" numFmtId="0" hierarchy="19" level="32767"/>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0.839148726853" backgroundQuery="1" createdVersion="3" refreshedVersion="8" minRefreshableVersion="3" recordCount="0" supportSubquery="1" supportAdvancedDrill="1" xr:uid="{00000000-000A-0000-FFFF-FFFFDB000000}">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cacheHierarchy uniqueName="[Table2].[Sub-Category]" caption="Sub-Category" attribute="1" defaultMemberUniqueName="[Table2].[Sub-Category].[All]" allUniqueName="[Table2].[Sub-Category].[All]" dimensionUniqueName="[Table2]" displayFolder="" count="2"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264924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3578009256" backgroundQuery="1" createdVersion="8" refreshedVersion="8" minRefreshableVersion="3" recordCount="0" supportSubquery="1" supportAdvancedDrill="1" xr:uid="{5CB94C71-25BF-419A-B45F-F9AEF98E0B02}">
  <cacheSource type="external" connectionId="1"/>
  <cacheFields count="4">
    <cacheField name="[Table2].[Category].[Category]" caption="Category" numFmtId="0" hierarchy="10" level="1">
      <sharedItems count="3">
        <s v="Clothing"/>
        <s v="Electronics"/>
        <s v="Furniture"/>
      </sharedItems>
    </cacheField>
    <cacheField name="[Measures].[Sum of Profit]" caption="Sum of Profit" numFmtId="0" hierarchy="20" level="32767"/>
    <cacheField name="[Table1].[Order Date (Month)].[Order Date (Month)]" caption="Order Date (Month)" numFmtId="0" hierarchy="5" level="1">
      <sharedItems count="12">
        <s v="Jan"/>
        <s v="Feb"/>
        <s v="Mar"/>
        <s v="Apr"/>
        <s v="May"/>
        <s v="Jun"/>
        <s v="Jul"/>
        <s v="Aug"/>
        <s v="Sep"/>
        <s v="Oct"/>
        <s v="Nov"/>
        <s v="Dec"/>
      </sharedItems>
    </cacheField>
    <cacheField name="[Table2].[PaymentMode].[PaymentMode]" caption="PaymentMode" numFmtId="0" hierarchy="12"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fieldsUsage count="2">
        <fieldUsage x="-1"/>
        <fieldUsage x="3"/>
      </fieldsUsage>
    </cacheHierarchy>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3578703702" backgroundQuery="1" createdVersion="8" refreshedVersion="8" minRefreshableVersion="3" recordCount="0" supportSubquery="1" supportAdvancedDrill="1" xr:uid="{D27632E2-4B98-45E1-8791-2C2A46AD3E40}">
  <cacheSource type="external" connectionId="1"/>
  <cacheFields count="3">
    <cacheField name="[Measures].[Sum of Cost]" caption="Sum of Cost" numFmtId="0" hierarchy="22" level="32767"/>
    <cacheField name="[Table2].[Category].[Category]" caption="Category" numFmtId="0" hierarchy="10" level="1">
      <sharedItems count="3">
        <s v="Clothing"/>
        <s v="Electronics"/>
        <s v="Furniture"/>
      </sharedItems>
    </cacheField>
    <cacheField name="[Table2].[PaymentMode].[PaymentMode]" caption="PaymentMode" numFmtId="0" hierarchy="12"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Sub-Category]" caption="Sub-Category" attribute="1" defaultMemberUniqueName="[Table2].[Sub-Category].[All]" allUniqueName="[Table2].[Sub-Category].[All]" dimensionUniqueName="[Table2]" displayFolder="" count="2" memberValueDatatype="130" unbalanced="0"/>
    <cacheHierarchy uniqueName="[Table2].[PaymentMode]" caption="PaymentMode" attribute="1" defaultMemberUniqueName="[Table2].[PaymentMode].[All]" allUniqueName="[Table2].[PaymentMode].[All]" dimensionUniqueName="[Table2]" displayFolder="" count="2" memberValueDatatype="130" unbalanced="0">
      <fieldsUsage count="2">
        <fieldUsage x="-1"/>
        <fieldUsage x="2"/>
      </fieldsUsage>
    </cacheHierarchy>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1805559" backgroundQuery="1" createdVersion="8" refreshedVersion="8" minRefreshableVersion="3" recordCount="0" supportSubquery="1" supportAdvancedDrill="1" xr:uid="{1611494C-9EFD-4683-9F71-6CB50EB06C3F}">
  <cacheSource type="external" connectionId="1"/>
  <cacheFields count="3">
    <cacheField name="[Measures].[Sum of Profit]" caption="Sum of Profit" numFmtId="0" hierarchy="20" level="32767"/>
    <cacheField name="[Table2].[Category].[Category]" caption="Category" numFmtId="0" hierarchy="10" level="1">
      <sharedItems count="3">
        <s v="Clothing"/>
        <s v="Electronics"/>
        <s v="Furniture"/>
      </sharedItems>
    </cacheField>
    <cacheField name="[Table2].[Sub-Category].[Sub-Category]" caption="Sub-Category" numFmtId="0" hierarchy="11" level="1">
      <sharedItems count="17">
        <s v="Accessories"/>
        <s v="Bookcases"/>
        <s v="Chairs"/>
        <s v="Electronic Games"/>
        <s v="Furnishings"/>
        <s v="Hankerchief"/>
        <s v="Kurti"/>
        <s v="Leggings"/>
        <s v="Phones"/>
        <s v="Printers"/>
        <s v="Saree"/>
        <s v="Shirt"/>
        <s v="Skirt"/>
        <s v="Stole"/>
        <s v="Tables"/>
        <s v="Trousers"/>
        <s v="T-shirt"/>
      </sharedItems>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Sub-Category]" caption="Sub-Category" attribute="1" defaultMemberUniqueName="[Table2].[Sub-Category].[All]" allUniqueName="[Table2].[Sub-Category].[All]" dimensionUniqueName="[Table2]" displayFolder="" count="2" memberValueDatatype="130" unbalanced="0">
      <fieldsUsage count="2">
        <fieldUsage x="-1"/>
        <fieldUsage x="2"/>
      </fieldsUsage>
    </cacheHierarchy>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296296" backgroundQuery="1" createdVersion="8" refreshedVersion="8" minRefreshableVersion="3" recordCount="0" supportSubquery="1" supportAdvancedDrill="1" xr:uid="{00000000-000A-0000-FFFF-FFFF3A010000}">
  <cacheSource type="external" connectionId="1"/>
  <cacheFields count="3">
    <cacheField name="[Table1].[Order Date (Month)].[Order Date (Month)]" caption="Order Date (Month)" numFmtId="0" hierarchy="5" level="1">
      <sharedItems count="12">
        <s v="Jan"/>
        <s v="Feb"/>
        <s v="Mar"/>
        <s v="Apr"/>
        <s v="May"/>
        <s v="Jun"/>
        <s v="Jul"/>
        <s v="Aug"/>
        <s v="Sep"/>
        <s v="Oct"/>
        <s v="Nov"/>
        <s v="Dec"/>
      </sharedItems>
    </cacheField>
    <cacheField name="[Measures].[Sum of Cost]" caption="Sum of Cost" numFmtId="0" hierarchy="22" level="32767"/>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3657407" backgroundQuery="1" createdVersion="8" refreshedVersion="8" minRefreshableVersion="3" recordCount="0" supportSubquery="1" supportAdvancedDrill="1" xr:uid="{00000000-000A-0000-FFFF-FFFF3E010000}">
  <cacheSource type="external" connectionId="1"/>
  <cacheFields count="3">
    <cacheField name="[Table1].[Order Date (Month)].[Order Date (Month)]" caption="Order Date (Month)" numFmtId="0" hierarchy="5" level="1">
      <sharedItems count="12">
        <s v="Jan"/>
        <s v="Feb"/>
        <s v="Mar"/>
        <s v="Apr"/>
        <s v="May"/>
        <s v="Jun"/>
        <s v="Jul"/>
        <s v="Aug"/>
        <s v="Sep"/>
        <s v="Oct"/>
        <s v="Nov"/>
        <s v="Dec"/>
      </sharedItems>
    </cacheField>
    <cacheField name="[Measures].[Sum of Profit]" caption="Sum of Profit" numFmtId="0" hierarchy="20" level="32767"/>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4583331" backgroundQuery="1" createdVersion="8" refreshedVersion="8" minRefreshableVersion="3" recordCount="0" supportSubquery="1" supportAdvancedDrill="1" xr:uid="{2B03ED5C-1951-4B04-B51D-509D80722080}">
  <cacheSource type="external" connectionId="1"/>
  <cacheFields count="5">
    <cacheField name="[Measures].[Sum of Cost]" caption="Sum of Cost" numFmtId="0" hierarchy="22" level="32767"/>
    <cacheField name="[Measures].[Sum of Quantity]" caption="Sum of Quantity" numFmtId="0" hierarchy="21" level="32767"/>
    <cacheField name="[Measures].[Sum of Amount]" caption="Sum of Amount" numFmtId="0" hierarchy="19" level="32767"/>
    <cacheField name="[Measures].[Sum of Profit]" caption="Sum of Profit" numFmtId="0" hierarchy="20" level="32767"/>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4"/>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5277777" backgroundQuery="1" createdVersion="8" refreshedVersion="8" minRefreshableVersion="3" recordCount="0" supportSubquery="1" supportAdvancedDrill="1" xr:uid="{00000000-000A-0000-FFFF-FFFF41010000}">
  <cacheSource type="external" connectionId="1"/>
  <cacheFields count="3">
    <cacheField name="[Table1].[Order Date (Month)].[Order Date (Month)]" caption="Order Date (Month)" numFmtId="0" hierarchy="5" level="1">
      <sharedItems count="12">
        <s v="Jan"/>
        <s v="Feb"/>
        <s v="Mar"/>
        <s v="Apr"/>
        <s v="May"/>
        <s v="Jun"/>
        <s v="Jul"/>
        <s v="Aug"/>
        <s v="Sep"/>
        <s v="Oct"/>
        <s v="Nov"/>
        <s v="Dec"/>
      </sharedItems>
    </cacheField>
    <cacheField name="[Measures].[Sum of Quantity]" caption="Sum of Quantity" numFmtId="0" hierarchy="21" level="32767"/>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mi Subburam" refreshedDate="45011.889216203701" backgroundQuery="1" createdVersion="8" refreshedVersion="8" minRefreshableVersion="3" recordCount="0" supportSubquery="1" supportAdvancedDrill="1" xr:uid="{00000000-000A-0000-FFFF-FFFF3C010000}">
  <cacheSource type="external" connectionId="1"/>
  <cacheFields count="3">
    <cacheField name="[Table1].[Order Date (Month)].[Order Date (Month)]" caption="Order Date (Month)" numFmtId="0" hierarchy="5" level="1">
      <sharedItems count="12">
        <s v="Jan"/>
        <s v="Feb"/>
        <s v="Mar"/>
        <s v="Apr"/>
        <s v="May"/>
        <s v="Jun"/>
        <s v="Jul"/>
        <s v="Aug"/>
        <s v="Sep"/>
        <s v="Oct"/>
        <s v="Nov"/>
        <s v="Dec"/>
      </sharedItems>
    </cacheField>
    <cacheField name="[Measures].[Sum of Amount]" caption="Sum of Amount" numFmtId="0" hierarchy="19" level="32767"/>
    <cacheField name="[Table2].[Category].[Category]" caption="Category" numFmtId="0" hierarchy="10" level="1">
      <sharedItems containsSemiMixedTypes="0" containsNonDate="0" containsString="0"/>
    </cacheField>
  </cacheFields>
  <cacheHierarchies count="2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0"/>
      </fieldsUsage>
    </cacheHierarchy>
    <cacheHierarchy uniqueName="[Table2].[Order ID]" caption="Order ID" attribute="1" defaultMemberUniqueName="[Table2].[Order ID].[All]" allUniqueName="[Table2].[Order ID].[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Profit]" caption="Profit" attribute="1" defaultMemberUniqueName="[Table2].[Profit].[All]" allUniqueName="[Table2].[Profit].[All]" dimensionUniqueName="[Table2]" displayFolder="" count="0" memberValueDatatype="20" unbalanced="0"/>
    <cacheHierarchy uniqueName="[Table2].[Quantity]" caption="Quantity" attribute="1" defaultMemberUniqueName="[Table2].[Quantity].[All]" allUniqueName="[Table2].[Quantity].[All]" dimensionUniqueName="[Table2]" displayFolder="" count="0" memberValueDatatype="2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Sub-Category]" caption="Sub-Category" attribute="1" defaultMemberUniqueName="[Table2].[Sub-Category].[All]" allUniqueName="[Table2].[Sub-Category].[All]" dimensionUniqueName="[Table2]" displayFolder="" count="0" memberValueDatatype="130" unbalanced="0"/>
    <cacheHierarchy uniqueName="[Table2].[PaymentMode]" caption="PaymentMode" attribute="1" defaultMemberUniqueName="[Table2].[PaymentMode].[All]" allUniqueName="[Table2].[PaymentMode].[All]" dimensionUniqueName="[Table2]" displayFolder="" count="2" memberValueDatatype="130" unbalanced="0"/>
    <cacheHierarchy uniqueName="[Table2].[Cost]" caption="Cost" attribute="1" defaultMemberUniqueName="[Table2].[Cost].[All]" allUniqueName="[Table2].[Cost].[All]" dimensionUniqueName="[Table2]" displayFolder="" count="0" memberValueDatatype="20" unbalanced="0"/>
    <cacheHierarchy uniqueName="[Table2].[Avg Price]" caption="Avg Price" attribute="1" defaultMemberUniqueName="[Table2].[Avg Price].[All]" allUniqueName="[Table2].[Avg Price].[All]" dimensionUniqueName="[Table2]" displayFolder="" count="0" memberValueDatatype="5"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Amount]" caption="Sum of Amount"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Table2"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2" count="0" hidden="1">
      <extLst>
        <ext xmlns:x15="http://schemas.microsoft.com/office/spreadsheetml/2010/11/main" uri="{B97F6D7D-B522-45F9-BDA1-12C45D357490}">
          <x15:cacheHierarchy aggregatedColumn="9"/>
        </ext>
      </extLst>
    </cacheHierarchy>
    <cacheHierarchy uniqueName="[Measures].[Sum of Cost]" caption="Sum of Cost" measure="1" displayFolder="" measureGroup="Table2" count="0" hidden="1">
      <extLst>
        <ext xmlns:x15="http://schemas.microsoft.com/office/spreadsheetml/2010/11/main" uri="{B97F6D7D-B522-45F9-BDA1-12C45D357490}">
          <x15:cacheHierarchy aggregatedColumn="13"/>
        </ext>
      </extLst>
    </cacheHierarchy>
    <cacheHierarchy uniqueName="[Measures].[Count of Sub-Category]" caption="Count of Sub-Category" measure="1" displayFolder="" measureGroup="Table2" count="0" hidden="1">
      <extLst>
        <ext xmlns:x15="http://schemas.microsoft.com/office/spreadsheetml/2010/11/main" uri="{B97F6D7D-B522-45F9-BDA1-12C45D357490}">
          <x15:cacheHierarchy aggregatedColumn="1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x v="0"/>
    <n v="7"/>
    <x v="0"/>
    <x v="0"/>
    <s v="COD"/>
    <n v="438"/>
    <n v="156.57142857142858"/>
  </r>
  <r>
    <s v="B-26055"/>
    <n v="5729"/>
    <x v="1"/>
    <n v="14"/>
    <x v="1"/>
    <x v="1"/>
    <s v="EMI"/>
    <n v="5665"/>
    <n v="409.21428571428572"/>
  </r>
  <r>
    <s v="B-25955"/>
    <n v="2927"/>
    <x v="2"/>
    <n v="8"/>
    <x v="1"/>
    <x v="2"/>
    <s v="EMI"/>
    <n v="2781"/>
    <n v="365.875"/>
  </r>
  <r>
    <s v="B-26093"/>
    <n v="2847"/>
    <x v="3"/>
    <n v="8"/>
    <x v="0"/>
    <x v="3"/>
    <s v="Credit Card"/>
    <n v="2135"/>
    <n v="355.875"/>
  </r>
  <r>
    <s v="B-25602"/>
    <n v="2617"/>
    <x v="4"/>
    <n v="4"/>
    <x v="0"/>
    <x v="4"/>
    <s v="Credit Card"/>
    <n v="1466"/>
    <n v="654.25"/>
  </r>
  <r>
    <s v="B-25881"/>
    <n v="2244"/>
    <x v="5"/>
    <n v="4"/>
    <x v="2"/>
    <x v="5"/>
    <s v="Credit Card"/>
    <n v="1997"/>
    <n v="561"/>
  </r>
  <r>
    <s v="B-25696"/>
    <n v="275"/>
    <x v="6"/>
    <n v="4"/>
    <x v="2"/>
    <x v="6"/>
    <s v="COD"/>
    <n v="550"/>
    <n v="68.75"/>
  </r>
  <r>
    <s v="B-25687"/>
    <n v="387"/>
    <x v="7"/>
    <n v="5"/>
    <x v="2"/>
    <x v="6"/>
    <s v="UPI"/>
    <n v="600"/>
    <n v="77.400000000000006"/>
  </r>
  <r>
    <s v="B-25643"/>
    <n v="50"/>
    <x v="8"/>
    <n v="2"/>
    <x v="2"/>
    <x v="7"/>
    <s v="UPI"/>
    <n v="94"/>
    <n v="25"/>
  </r>
  <r>
    <s v="B-25851"/>
    <n v="135"/>
    <x v="9"/>
    <n v="5"/>
    <x v="2"/>
    <x v="8"/>
    <s v="COD"/>
    <n v="189"/>
    <n v="27"/>
  </r>
  <r>
    <s v="B-25703"/>
    <n v="231"/>
    <x v="10"/>
    <n v="9"/>
    <x v="2"/>
    <x v="7"/>
    <s v="COD"/>
    <n v="421"/>
    <n v="25.666666666666668"/>
  </r>
  <r>
    <s v="B-25887"/>
    <n v="2125"/>
    <x v="11"/>
    <n v="6"/>
    <x v="0"/>
    <x v="3"/>
    <s v="EMI"/>
    <n v="2359"/>
    <n v="354.16666666666669"/>
  </r>
  <r>
    <s v="B-25923"/>
    <n v="3873"/>
    <x v="12"/>
    <n v="6"/>
    <x v="0"/>
    <x v="4"/>
    <s v="Credit Card"/>
    <n v="4764"/>
    <n v="645.5"/>
  </r>
  <r>
    <s v="B-25756"/>
    <n v="729"/>
    <x v="13"/>
    <n v="5"/>
    <x v="1"/>
    <x v="2"/>
    <s v="UPI"/>
    <n v="1221"/>
    <n v="145.80000000000001"/>
  </r>
  <r>
    <s v="B-25761"/>
    <n v="2188"/>
    <x v="14"/>
    <n v="5"/>
    <x v="1"/>
    <x v="2"/>
    <s v="Credit Card"/>
    <n v="1138"/>
    <n v="437.6"/>
  </r>
  <r>
    <s v="B-25655"/>
    <n v="6"/>
    <x v="15"/>
    <n v="1"/>
    <x v="2"/>
    <x v="7"/>
    <s v="UPI"/>
    <n v="9"/>
    <n v="6"/>
  </r>
  <r>
    <s v="B-25786"/>
    <n v="1854"/>
    <x v="16"/>
    <n v="5"/>
    <x v="1"/>
    <x v="2"/>
    <s v="Credit Card"/>
    <n v="1421"/>
    <n v="370.8"/>
  </r>
  <r>
    <s v="B-26095"/>
    <n v="6"/>
    <x v="17"/>
    <n v="1"/>
    <x v="2"/>
    <x v="8"/>
    <s v="UPI"/>
    <n v="5"/>
    <n v="6"/>
  </r>
  <r>
    <s v="B-25853"/>
    <n v="2093"/>
    <x v="18"/>
    <n v="5"/>
    <x v="1"/>
    <x v="1"/>
    <s v="Credit Card"/>
    <n v="1372"/>
    <n v="418.6"/>
  </r>
  <r>
    <s v="B-25735"/>
    <n v="7"/>
    <x v="19"/>
    <n v="2"/>
    <x v="2"/>
    <x v="9"/>
    <s v="UPI"/>
    <n v="8"/>
    <n v="3.5"/>
  </r>
  <r>
    <s v="B-25910"/>
    <n v="1622"/>
    <x v="20"/>
    <n v="5"/>
    <x v="1"/>
    <x v="10"/>
    <s v="Credit Card"/>
    <n v="2246"/>
    <n v="324.39999999999998"/>
  </r>
  <r>
    <s v="B-25950"/>
    <n v="1622"/>
    <x v="21"/>
    <n v="5"/>
    <x v="0"/>
    <x v="3"/>
    <s v="Credit Card"/>
    <n v="1527"/>
    <n v="324.39999999999998"/>
  </r>
  <r>
    <s v="B-25744"/>
    <n v="373"/>
    <x v="22"/>
    <n v="6"/>
    <x v="0"/>
    <x v="3"/>
    <s v="UPI"/>
    <n v="119"/>
    <n v="62.166666666666664"/>
  </r>
  <r>
    <s v="B-25845"/>
    <n v="82"/>
    <x v="23"/>
    <n v="4"/>
    <x v="2"/>
    <x v="8"/>
    <s v="COD"/>
    <n v="115"/>
    <n v="20.5"/>
  </r>
  <r>
    <s v="B-26001"/>
    <n v="8"/>
    <x v="24"/>
    <n v="2"/>
    <x v="2"/>
    <x v="9"/>
    <s v="UPI"/>
    <n v="6"/>
    <n v="4"/>
  </r>
  <r>
    <s v="B-25830"/>
    <n v="1954"/>
    <x v="25"/>
    <n v="3"/>
    <x v="0"/>
    <x v="4"/>
    <s v="Credit Card"/>
    <n v="1172"/>
    <n v="651.33333333333337"/>
  </r>
  <r>
    <s v="B-25842"/>
    <n v="1543"/>
    <x v="26"/>
    <n v="8"/>
    <x v="0"/>
    <x v="3"/>
    <s v="Credit Card"/>
    <n v="1173"/>
    <n v="192.875"/>
  </r>
  <r>
    <s v="B-25778"/>
    <n v="1506"/>
    <x v="27"/>
    <n v="6"/>
    <x v="0"/>
    <x v="3"/>
    <s v="Credit Card"/>
    <n v="1772"/>
    <n v="251"/>
  </r>
  <r>
    <s v="B-25686"/>
    <n v="1829"/>
    <x v="28"/>
    <n v="6"/>
    <x v="1"/>
    <x v="10"/>
    <s v="Credit Card"/>
    <n v="1885"/>
    <n v="304.83333333333331"/>
  </r>
  <r>
    <s v="B-25754"/>
    <n v="9"/>
    <x v="19"/>
    <n v="3"/>
    <x v="2"/>
    <x v="9"/>
    <s v="UPI"/>
    <n v="10"/>
    <n v="3"/>
  </r>
  <r>
    <s v="B-26048"/>
    <n v="1461"/>
    <x v="29"/>
    <n v="5"/>
    <x v="1"/>
    <x v="10"/>
    <s v="EMI"/>
    <n v="1259"/>
    <n v="292.2"/>
  </r>
  <r>
    <s v="B-25816"/>
    <n v="391"/>
    <x v="30"/>
    <n v="8"/>
    <x v="2"/>
    <x v="11"/>
    <s v="COD"/>
    <n v="278"/>
    <n v="48.875"/>
  </r>
  <r>
    <s v="B-26022"/>
    <n v="1824"/>
    <x v="31"/>
    <n v="8"/>
    <x v="0"/>
    <x v="4"/>
    <s v="Credit Card"/>
    <n v="521"/>
    <n v="228"/>
  </r>
  <r>
    <s v="B-25883"/>
    <n v="16"/>
    <x v="32"/>
    <n v="4"/>
    <x v="2"/>
    <x v="7"/>
    <s v="UPI"/>
    <n v="31"/>
    <n v="4"/>
  </r>
  <r>
    <s v="B-26003"/>
    <n v="1745"/>
    <x v="33"/>
    <n v="2"/>
    <x v="1"/>
    <x v="10"/>
    <s v="Credit Card"/>
    <n v="1623"/>
    <n v="872.5"/>
  </r>
  <r>
    <s v="B-26097"/>
    <n v="663"/>
    <x v="34"/>
    <n v="5"/>
    <x v="0"/>
    <x v="3"/>
    <s v="UPI"/>
    <n v="875"/>
    <n v="132.6"/>
  </r>
  <r>
    <s v="B-25710"/>
    <n v="10"/>
    <x v="19"/>
    <n v="1"/>
    <x v="2"/>
    <x v="12"/>
    <s v="UPI"/>
    <n v="11"/>
    <n v="10"/>
  </r>
  <r>
    <s v="B-25797"/>
    <n v="1630"/>
    <x v="35"/>
    <n v="5"/>
    <x v="1"/>
    <x v="10"/>
    <s v="EMI"/>
    <n v="828"/>
    <n v="326"/>
  </r>
  <r>
    <s v="B-25618"/>
    <n v="12"/>
    <x v="36"/>
    <n v="2"/>
    <x v="2"/>
    <x v="7"/>
    <s v="UPI"/>
    <n v="12"/>
    <n v="6"/>
  </r>
  <r>
    <s v="B-25723"/>
    <n v="12"/>
    <x v="37"/>
    <n v="2"/>
    <x v="2"/>
    <x v="12"/>
    <s v="UPI"/>
    <n v="19"/>
    <n v="6"/>
  </r>
  <r>
    <s v="B-25755"/>
    <n v="1709"/>
    <x v="38"/>
    <n v="3"/>
    <x v="2"/>
    <x v="5"/>
    <s v="Credit Card"/>
    <n v="1145"/>
    <n v="569.66666666666663"/>
  </r>
  <r>
    <s v="B-25788"/>
    <n v="12"/>
    <x v="39"/>
    <n v="1"/>
    <x v="2"/>
    <x v="11"/>
    <s v="UPI"/>
    <n v="9"/>
    <n v="12"/>
  </r>
  <r>
    <s v="B-25681"/>
    <n v="1625"/>
    <x v="40"/>
    <n v="3"/>
    <x v="0"/>
    <x v="4"/>
    <s v="EMI"/>
    <n v="1702"/>
    <n v="541.66666666666663"/>
  </r>
  <r>
    <s v="B-25991"/>
    <n v="13"/>
    <x v="41"/>
    <n v="2"/>
    <x v="2"/>
    <x v="7"/>
    <s v="UPI"/>
    <n v="8"/>
    <n v="6.5"/>
  </r>
  <r>
    <s v="B-25779"/>
    <n v="1361"/>
    <x v="42"/>
    <n v="3"/>
    <x v="1"/>
    <x v="10"/>
    <s v="COD"/>
    <n v="381"/>
    <n v="453.66666666666669"/>
  </r>
  <r>
    <s v="B-25909"/>
    <n v="1622"/>
    <x v="43"/>
    <n v="3"/>
    <x v="0"/>
    <x v="4"/>
    <s v="EMI"/>
    <n v="2070"/>
    <n v="540.66666666666663"/>
  </r>
  <r>
    <s v="B-25943"/>
    <n v="1547"/>
    <x v="44"/>
    <n v="6"/>
    <x v="0"/>
    <x v="13"/>
    <s v="EMI"/>
    <n v="1207"/>
    <n v="257.83333333333331"/>
  </r>
  <r>
    <s v="B-25935"/>
    <n v="1657"/>
    <x v="45"/>
    <n v="4"/>
    <x v="1"/>
    <x v="1"/>
    <s v="Credit Card"/>
    <n v="1197"/>
    <n v="414.25"/>
  </r>
  <r>
    <s v="B-25613"/>
    <n v="1603"/>
    <x v="36"/>
    <n v="9"/>
    <x v="2"/>
    <x v="6"/>
    <s v="Credit Card"/>
    <n v="1603"/>
    <n v="178.11111111111111"/>
  </r>
  <r>
    <s v="B-25729"/>
    <n v="1549"/>
    <x v="46"/>
    <n v="4"/>
    <x v="0"/>
    <x v="4"/>
    <s v="Credit Card"/>
    <n v="1988"/>
    <n v="387.25"/>
  </r>
  <r>
    <s v="B-25772"/>
    <n v="1183"/>
    <x v="47"/>
    <n v="4"/>
    <x v="0"/>
    <x v="3"/>
    <s v="EMI"/>
    <n v="1077"/>
    <n v="295.75"/>
  </r>
  <r>
    <s v="B-25655"/>
    <n v="74"/>
    <x v="48"/>
    <n v="8"/>
    <x v="2"/>
    <x v="9"/>
    <s v="UPI"/>
    <n v="197"/>
    <n v="9.25"/>
  </r>
  <r>
    <s v="B-25640"/>
    <n v="1499"/>
    <x v="49"/>
    <n v="13"/>
    <x v="2"/>
    <x v="6"/>
    <s v="Credit Card"/>
    <n v="1260"/>
    <n v="115.30769230769231"/>
  </r>
  <r>
    <s v="B-25810"/>
    <n v="1120"/>
    <x v="50"/>
    <n v="6"/>
    <x v="2"/>
    <x v="6"/>
    <s v="EMI"/>
    <n v="921"/>
    <n v="186.66666666666666"/>
  </r>
  <r>
    <s v="B-25801"/>
    <n v="15"/>
    <x v="51"/>
    <n v="1"/>
    <x v="2"/>
    <x v="14"/>
    <s v="Debit Card"/>
    <n v="17"/>
    <n v="15"/>
  </r>
  <r>
    <s v="B-26085"/>
    <n v="1487"/>
    <x v="52"/>
    <n v="3"/>
    <x v="2"/>
    <x v="5"/>
    <s v="Credit Card"/>
    <n v="863"/>
    <n v="495.66666666666669"/>
  </r>
  <r>
    <s v="B-25868"/>
    <n v="1118"/>
    <x v="53"/>
    <n v="2"/>
    <x v="1"/>
    <x v="10"/>
    <s v="Credit Card"/>
    <n v="912"/>
    <n v="559"/>
  </r>
  <r>
    <s v="B-25714"/>
    <n v="11"/>
    <x v="54"/>
    <n v="2"/>
    <x v="2"/>
    <x v="7"/>
    <s v="COD"/>
    <n v="16"/>
    <n v="5.5"/>
  </r>
  <r>
    <s v="B-25784"/>
    <n v="15"/>
    <x v="55"/>
    <n v="1"/>
    <x v="2"/>
    <x v="7"/>
    <s v="Debit Card"/>
    <n v="11"/>
    <n v="15"/>
  </r>
  <r>
    <s v="B-25608"/>
    <n v="1364"/>
    <x v="56"/>
    <n v="5"/>
    <x v="1"/>
    <x v="10"/>
    <s v="Credit Card"/>
    <n v="-500"/>
    <n v="272.8"/>
  </r>
  <r>
    <s v="B-26051"/>
    <n v="1337"/>
    <x v="57"/>
    <n v="7"/>
    <x v="0"/>
    <x v="3"/>
    <s v="Credit Card"/>
    <n v="1190"/>
    <n v="191"/>
  </r>
  <r>
    <s v="B-25900"/>
    <n v="15"/>
    <x v="24"/>
    <n v="1"/>
    <x v="2"/>
    <x v="12"/>
    <s v="Debit Card"/>
    <n v="13"/>
    <n v="15"/>
  </r>
  <r>
    <s v="B-25760"/>
    <n v="322"/>
    <x v="58"/>
    <n v="5"/>
    <x v="0"/>
    <x v="3"/>
    <s v="UPI"/>
    <n v="515"/>
    <n v="64.400000000000006"/>
  </r>
  <r>
    <s v="B-25762"/>
    <n v="1316"/>
    <x v="59"/>
    <n v="7"/>
    <x v="0"/>
    <x v="0"/>
    <s v="Credit Card"/>
    <n v="789"/>
    <n v="188"/>
  </r>
  <r>
    <s v="B-25995"/>
    <n v="1314"/>
    <x v="60"/>
    <n v="3"/>
    <x v="1"/>
    <x v="2"/>
    <s v="Credit Card"/>
    <n v="972"/>
    <n v="438"/>
  </r>
  <r>
    <s v="B-25965"/>
    <n v="17"/>
    <x v="61"/>
    <n v="3"/>
    <x v="2"/>
    <x v="7"/>
    <s v="Debit Card"/>
    <n v="10"/>
    <n v="5.666666666666667"/>
  </r>
  <r>
    <s v="B-25967"/>
    <n v="17"/>
    <x v="24"/>
    <n v="2"/>
    <x v="2"/>
    <x v="9"/>
    <s v="Debit Card"/>
    <n v="15"/>
    <n v="8.5"/>
  </r>
  <r>
    <s v="B-25674"/>
    <n v="17"/>
    <x v="62"/>
    <n v="5"/>
    <x v="2"/>
    <x v="9"/>
    <s v="Debit Card"/>
    <n v="29"/>
    <n v="3.4"/>
  </r>
  <r>
    <s v="B-25929"/>
    <n v="1308"/>
    <x v="63"/>
    <n v="3"/>
    <x v="1"/>
    <x v="2"/>
    <s v="Credit Card"/>
    <n v="772"/>
    <n v="436"/>
  </r>
  <r>
    <s v="B-25777"/>
    <n v="1076"/>
    <x v="64"/>
    <n v="4"/>
    <x v="0"/>
    <x v="3"/>
    <s v="Credit Card"/>
    <n v="1114"/>
    <n v="269"/>
  </r>
  <r>
    <s v="B-26006"/>
    <n v="1301"/>
    <x v="65"/>
    <n v="5"/>
    <x v="0"/>
    <x v="13"/>
    <s v="Credit Card"/>
    <n v="728"/>
    <n v="260.2"/>
  </r>
  <r>
    <s v="B-25697"/>
    <n v="1300"/>
    <x v="66"/>
    <n v="8"/>
    <x v="0"/>
    <x v="3"/>
    <s v="Credit Card"/>
    <n v="1316"/>
    <n v="162.5"/>
  </r>
  <r>
    <s v="B-25667"/>
    <n v="11"/>
    <x v="51"/>
    <n v="4"/>
    <x v="2"/>
    <x v="7"/>
    <s v="COD"/>
    <n v="13"/>
    <n v="2.75"/>
  </r>
  <r>
    <s v="B-25836"/>
    <n v="1298"/>
    <x v="67"/>
    <n v="9"/>
    <x v="0"/>
    <x v="3"/>
    <s v="EMI"/>
    <n v="1233"/>
    <n v="144.22222222222223"/>
  </r>
  <r>
    <s v="B-25984"/>
    <n v="304"/>
    <x v="68"/>
    <n v="6"/>
    <x v="2"/>
    <x v="11"/>
    <s v="UPI"/>
    <n v="207"/>
    <n v="50.666666666666664"/>
  </r>
  <r>
    <s v="B-25728"/>
    <n v="1055"/>
    <x v="69"/>
    <n v="4"/>
    <x v="0"/>
    <x v="3"/>
    <s v="EMI"/>
    <n v="791"/>
    <n v="263.75"/>
  </r>
  <r>
    <s v="B-25757"/>
    <n v="17"/>
    <x v="70"/>
    <n v="4"/>
    <x v="2"/>
    <x v="9"/>
    <s v="Debit Card"/>
    <n v="30"/>
    <n v="4.25"/>
  </r>
  <r>
    <s v="B-25957"/>
    <n v="147"/>
    <x v="71"/>
    <n v="3"/>
    <x v="2"/>
    <x v="11"/>
    <s v="COD"/>
    <n v="74"/>
    <n v="49"/>
  </r>
  <r>
    <s v="B-26061"/>
    <n v="965"/>
    <x v="72"/>
    <n v="3"/>
    <x v="0"/>
    <x v="3"/>
    <s v="COD"/>
    <n v="1033"/>
    <n v="321.66666666666669"/>
  </r>
  <r>
    <s v="B-25735"/>
    <n v="12"/>
    <x v="51"/>
    <n v="3"/>
    <x v="2"/>
    <x v="7"/>
    <s v="COD"/>
    <n v="14"/>
    <n v="4"/>
  </r>
  <r>
    <s v="B-25616"/>
    <n v="14"/>
    <x v="51"/>
    <n v="3"/>
    <x v="2"/>
    <x v="7"/>
    <s v="UPI"/>
    <n v="16"/>
    <n v="4.666666666666667"/>
  </r>
  <r>
    <s v="B-25666"/>
    <n v="934"/>
    <x v="73"/>
    <n v="7"/>
    <x v="0"/>
    <x v="0"/>
    <s v="COD"/>
    <n v="1850"/>
    <n v="133.42857142857142"/>
  </r>
  <r>
    <s v="B-25675"/>
    <n v="929"/>
    <x v="74"/>
    <n v="9"/>
    <x v="2"/>
    <x v="6"/>
    <s v="COD"/>
    <n v="1022"/>
    <n v="103.22222222222223"/>
  </r>
  <r>
    <s v="B-26079"/>
    <n v="18"/>
    <x v="39"/>
    <n v="2"/>
    <x v="2"/>
    <x v="7"/>
    <s v="Debit Card"/>
    <n v="15"/>
    <n v="9"/>
  </r>
  <r>
    <s v="B-25850"/>
    <n v="916"/>
    <x v="75"/>
    <n v="11"/>
    <x v="0"/>
    <x v="4"/>
    <s v="COD"/>
    <n v="724"/>
    <n v="83.272727272727266"/>
  </r>
  <r>
    <s v="B-25693"/>
    <n v="76"/>
    <x v="76"/>
    <n v="9"/>
    <x v="2"/>
    <x v="7"/>
    <s v="COD"/>
    <n v="148"/>
    <n v="8.4444444444444446"/>
  </r>
  <r>
    <s v="B-25852"/>
    <n v="869"/>
    <x v="77"/>
    <n v="4"/>
    <x v="1"/>
    <x v="10"/>
    <s v="COD"/>
    <n v="802"/>
    <n v="217.25"/>
  </r>
  <r>
    <s v="B-25860"/>
    <n v="112"/>
    <x v="78"/>
    <n v="3"/>
    <x v="2"/>
    <x v="8"/>
    <s v="COD"/>
    <n v="88"/>
    <n v="37.333333333333336"/>
  </r>
  <r>
    <s v="B-25853"/>
    <n v="39"/>
    <x v="79"/>
    <n v="6"/>
    <x v="2"/>
    <x v="9"/>
    <s v="UPI"/>
    <n v="23"/>
    <n v="6.5"/>
  </r>
  <r>
    <s v="B-25898"/>
    <n v="857"/>
    <x v="80"/>
    <n v="2"/>
    <x v="1"/>
    <x v="10"/>
    <s v="COD"/>
    <n v="1131"/>
    <n v="428.5"/>
  </r>
  <r>
    <s v="B-26100"/>
    <n v="828"/>
    <x v="81"/>
    <n v="2"/>
    <x v="1"/>
    <x v="1"/>
    <s v="COD"/>
    <n v="598"/>
    <n v="414"/>
  </r>
  <r>
    <s v="B-25653"/>
    <n v="1279"/>
    <x v="82"/>
    <n v="8"/>
    <x v="0"/>
    <x v="3"/>
    <s v="EMI"/>
    <n v="1919"/>
    <n v="159.875"/>
  </r>
  <r>
    <s v="B-25839"/>
    <n v="1250"/>
    <x v="83"/>
    <n v="7"/>
    <x v="2"/>
    <x v="6"/>
    <s v="EMI"/>
    <n v="764"/>
    <n v="178.57142857142858"/>
  </r>
  <r>
    <s v="B-25651"/>
    <n v="823"/>
    <x v="84"/>
    <n v="7"/>
    <x v="1"/>
    <x v="1"/>
    <s v="COD"/>
    <n v="841"/>
    <n v="117.57142857142857"/>
  </r>
  <r>
    <s v="B-25957"/>
    <n v="1157"/>
    <x v="70"/>
    <n v="9"/>
    <x v="1"/>
    <x v="2"/>
    <s v="Credit Card"/>
    <n v="1170"/>
    <n v="128.55555555555554"/>
  </r>
  <r>
    <s v="B-25704"/>
    <n v="126"/>
    <x v="85"/>
    <n v="3"/>
    <x v="0"/>
    <x v="13"/>
    <s v="UPI"/>
    <n v="189"/>
    <n v="42"/>
  </r>
  <r>
    <s v="B-25730"/>
    <n v="1145"/>
    <x v="86"/>
    <n v="3"/>
    <x v="0"/>
    <x v="4"/>
    <s v="Credit Card"/>
    <n v="1851"/>
    <n v="381.66666666666669"/>
  </r>
  <r>
    <s v="B-26052"/>
    <n v="774"/>
    <x v="87"/>
    <n v="3"/>
    <x v="0"/>
    <x v="13"/>
    <s v="COD"/>
    <n v="604"/>
    <n v="258"/>
  </r>
  <r>
    <s v="B-25656"/>
    <n v="24"/>
    <x v="19"/>
    <n v="2"/>
    <x v="2"/>
    <x v="7"/>
    <s v="COD"/>
    <n v="25"/>
    <n v="12"/>
  </r>
  <r>
    <s v="B-26033"/>
    <n v="774"/>
    <x v="87"/>
    <n v="3"/>
    <x v="0"/>
    <x v="13"/>
    <s v="COD"/>
    <n v="604"/>
    <n v="258"/>
  </r>
  <r>
    <s v="B-25850"/>
    <n v="93"/>
    <x v="19"/>
    <n v="2"/>
    <x v="2"/>
    <x v="7"/>
    <s v="COD"/>
    <n v="94"/>
    <n v="46.5"/>
  </r>
  <r>
    <s v="B-25945"/>
    <n v="765"/>
    <x v="88"/>
    <n v="3"/>
    <x v="0"/>
    <x v="0"/>
    <s v="COD"/>
    <n v="801"/>
    <n v="255"/>
  </r>
  <r>
    <s v="B-26086"/>
    <n v="762"/>
    <x v="89"/>
    <n v="6"/>
    <x v="0"/>
    <x v="3"/>
    <s v="COD"/>
    <n v="661"/>
    <n v="127"/>
  </r>
  <r>
    <s v="B-25752"/>
    <n v="761"/>
    <x v="90"/>
    <n v="9"/>
    <x v="0"/>
    <x v="0"/>
    <s v="COD"/>
    <n v="495"/>
    <n v="84.555555555555557"/>
  </r>
  <r>
    <s v="B-26098"/>
    <n v="96"/>
    <x v="91"/>
    <n v="5"/>
    <x v="2"/>
    <x v="12"/>
    <s v="UPI"/>
    <n v="144"/>
    <n v="19.2"/>
  </r>
  <r>
    <s v="B-26067"/>
    <n v="1137"/>
    <x v="92"/>
    <n v="7"/>
    <x v="0"/>
    <x v="3"/>
    <s v="EMI"/>
    <n v="1151"/>
    <n v="162.42857142857142"/>
  </r>
  <r>
    <s v="B-25730"/>
    <n v="18"/>
    <x v="93"/>
    <n v="2"/>
    <x v="2"/>
    <x v="7"/>
    <s v="Debit Card"/>
    <n v="10"/>
    <n v="9"/>
  </r>
  <r>
    <s v="B-25986"/>
    <n v="749"/>
    <x v="94"/>
    <n v="7"/>
    <x v="1"/>
    <x v="15"/>
    <s v="COD"/>
    <n v="1056"/>
    <n v="107"/>
  </r>
  <r>
    <s v="B-26067"/>
    <n v="1120"/>
    <x v="50"/>
    <n v="6"/>
    <x v="2"/>
    <x v="6"/>
    <s v="EMI"/>
    <n v="921"/>
    <n v="186.66666666666666"/>
  </r>
  <r>
    <s v="B-25953"/>
    <n v="744"/>
    <x v="95"/>
    <n v="6"/>
    <x v="0"/>
    <x v="3"/>
    <s v="COD"/>
    <n v="625"/>
    <n v="124"/>
  </r>
  <r>
    <s v="B-25952"/>
    <n v="14"/>
    <x v="36"/>
    <n v="4"/>
    <x v="2"/>
    <x v="7"/>
    <s v="UPI"/>
    <n v="14"/>
    <n v="3.5"/>
  </r>
  <r>
    <s v="B-25903"/>
    <n v="19"/>
    <x v="93"/>
    <n v="2"/>
    <x v="2"/>
    <x v="7"/>
    <s v="Debit Card"/>
    <n v="11"/>
    <n v="9.5"/>
  </r>
  <r>
    <s v="B-25650"/>
    <n v="512"/>
    <x v="96"/>
    <n v="5"/>
    <x v="2"/>
    <x v="6"/>
    <s v="COD"/>
    <n v="737"/>
    <n v="102.4"/>
  </r>
  <r>
    <s v="B-25970"/>
    <n v="742"/>
    <x v="97"/>
    <n v="2"/>
    <x v="1"/>
    <x v="2"/>
    <s v="COD"/>
    <n v="544"/>
    <n v="371"/>
  </r>
  <r>
    <s v="B-26062"/>
    <n v="44"/>
    <x v="98"/>
    <n v="3"/>
    <x v="2"/>
    <x v="11"/>
    <s v="COD"/>
    <n v="84"/>
    <n v="14.666666666666666"/>
  </r>
  <r>
    <s v="B-25643"/>
    <n v="1061"/>
    <x v="88"/>
    <n v="8"/>
    <x v="1"/>
    <x v="2"/>
    <s v="EMI"/>
    <n v="1097"/>
    <n v="132.625"/>
  </r>
  <r>
    <s v="B-25632"/>
    <n v="19"/>
    <x v="51"/>
    <n v="2"/>
    <x v="2"/>
    <x v="12"/>
    <s v="Debit Card"/>
    <n v="21"/>
    <n v="9.5"/>
  </r>
  <r>
    <s v="B-25821"/>
    <n v="17"/>
    <x v="36"/>
    <n v="1"/>
    <x v="2"/>
    <x v="7"/>
    <s v="COD"/>
    <n v="17"/>
    <n v="17"/>
  </r>
  <r>
    <s v="B-25878"/>
    <n v="741"/>
    <x v="99"/>
    <n v="5"/>
    <x v="1"/>
    <x v="2"/>
    <s v="COD"/>
    <n v="474"/>
    <n v="148.19999999999999"/>
  </r>
  <r>
    <s v="B-25752"/>
    <n v="735"/>
    <x v="100"/>
    <n v="6"/>
    <x v="0"/>
    <x v="3"/>
    <s v="COD"/>
    <n v="970"/>
    <n v="122.5"/>
  </r>
  <r>
    <s v="B-25750"/>
    <n v="19"/>
    <x v="19"/>
    <n v="1"/>
    <x v="2"/>
    <x v="16"/>
    <s v="Debit Card"/>
    <n v="20"/>
    <n v="19"/>
  </r>
  <r>
    <s v="B-25657"/>
    <n v="1021"/>
    <x v="91"/>
    <n v="4"/>
    <x v="0"/>
    <x v="0"/>
    <s v="EMI"/>
    <n v="1069"/>
    <n v="255.25"/>
  </r>
  <r>
    <s v="B-25787"/>
    <n v="556"/>
    <x v="101"/>
    <n v="7"/>
    <x v="2"/>
    <x v="6"/>
    <s v="COD"/>
    <n v="765"/>
    <n v="79.428571428571431"/>
  </r>
  <r>
    <s v="B-25808"/>
    <n v="63"/>
    <x v="102"/>
    <n v="6"/>
    <x v="2"/>
    <x v="12"/>
    <s v="COD"/>
    <n v="80"/>
    <n v="10.5"/>
  </r>
  <r>
    <s v="B-25885"/>
    <n v="734"/>
    <x v="103"/>
    <n v="2"/>
    <x v="1"/>
    <x v="1"/>
    <s v="COD"/>
    <n v="486"/>
    <n v="367"/>
  </r>
  <r>
    <s v="B-25778"/>
    <n v="933"/>
    <x v="104"/>
    <n v="5"/>
    <x v="2"/>
    <x v="6"/>
    <s v="Credit Card"/>
    <n v="767"/>
    <n v="186.6"/>
  </r>
  <r>
    <s v="B-25759"/>
    <n v="20"/>
    <x v="105"/>
    <n v="6"/>
    <x v="2"/>
    <x v="7"/>
    <s v="Debit Card"/>
    <n v="29"/>
    <n v="3.3333333333333335"/>
  </r>
  <r>
    <s v="B-25747"/>
    <n v="877"/>
    <x v="106"/>
    <n v="2"/>
    <x v="1"/>
    <x v="2"/>
    <s v="Credit Card"/>
    <n v="482"/>
    <n v="438.5"/>
  </r>
  <r>
    <s v="B-25878"/>
    <n v="719"/>
    <x v="107"/>
    <n v="6"/>
    <x v="1"/>
    <x v="1"/>
    <s v="COD"/>
    <n v="416"/>
    <n v="119.83333333333333"/>
  </r>
  <r>
    <s v="B-25603"/>
    <n v="12"/>
    <x v="17"/>
    <n v="2"/>
    <x v="2"/>
    <x v="7"/>
    <s v="COD"/>
    <n v="11"/>
    <n v="6"/>
  </r>
  <r>
    <s v="B-25691"/>
    <n v="714"/>
    <x v="108"/>
    <n v="4"/>
    <x v="2"/>
    <x v="6"/>
    <s v="COD"/>
    <n v="658"/>
    <n v="178.5"/>
  </r>
  <r>
    <s v="B-25607"/>
    <n v="50"/>
    <x v="32"/>
    <n v="4"/>
    <x v="2"/>
    <x v="12"/>
    <s v="COD"/>
    <n v="65"/>
    <n v="12.5"/>
  </r>
  <r>
    <s v="B-25708"/>
    <n v="709"/>
    <x v="109"/>
    <n v="5"/>
    <x v="0"/>
    <x v="4"/>
    <s v="COD"/>
    <n v="809"/>
    <n v="141.80000000000001"/>
  </r>
  <r>
    <s v="B-26021"/>
    <n v="21"/>
    <x v="62"/>
    <n v="3"/>
    <x v="2"/>
    <x v="7"/>
    <s v="Debit Card"/>
    <n v="33"/>
    <n v="7"/>
  </r>
  <r>
    <s v="B-25831"/>
    <n v="693"/>
    <x v="22"/>
    <n v="6"/>
    <x v="2"/>
    <x v="6"/>
    <s v="COD"/>
    <n v="439"/>
    <n v="115.5"/>
  </r>
  <r>
    <s v="B-25850"/>
    <n v="24"/>
    <x v="17"/>
    <n v="4"/>
    <x v="2"/>
    <x v="7"/>
    <s v="COD"/>
    <n v="23"/>
    <n v="6"/>
  </r>
  <r>
    <s v="B-25670"/>
    <n v="24"/>
    <x v="17"/>
    <n v="2"/>
    <x v="2"/>
    <x v="7"/>
    <s v="UPI"/>
    <n v="23"/>
    <n v="12"/>
  </r>
  <r>
    <s v="B-25852"/>
    <n v="24"/>
    <x v="17"/>
    <n v="2"/>
    <x v="2"/>
    <x v="7"/>
    <s v="COD"/>
    <n v="23"/>
    <n v="12"/>
  </r>
  <r>
    <s v="B-26029"/>
    <n v="21"/>
    <x v="110"/>
    <n v="1"/>
    <x v="2"/>
    <x v="14"/>
    <s v="Debit Card"/>
    <n v="11"/>
    <n v="21"/>
  </r>
  <r>
    <s v="B-25959"/>
    <n v="681"/>
    <x v="111"/>
    <n v="4"/>
    <x v="1"/>
    <x v="1"/>
    <s v="COD"/>
    <n v="422"/>
    <n v="170.25"/>
  </r>
  <r>
    <s v="B-25676"/>
    <n v="674"/>
    <x v="112"/>
    <n v="2"/>
    <x v="1"/>
    <x v="10"/>
    <s v="COD"/>
    <n v="861"/>
    <n v="337"/>
  </r>
  <r>
    <s v="B-26097"/>
    <n v="671"/>
    <x v="113"/>
    <n v="5"/>
    <x v="0"/>
    <x v="0"/>
    <s v="COD"/>
    <n v="980"/>
    <n v="134.19999999999999"/>
  </r>
  <r>
    <s v="B-25888"/>
    <n v="646"/>
    <x v="7"/>
    <n v="3"/>
    <x v="0"/>
    <x v="0"/>
    <s v="COD"/>
    <n v="859"/>
    <n v="215.33333333333334"/>
  </r>
  <r>
    <s v="B-25911"/>
    <n v="40"/>
    <x v="114"/>
    <n v="1"/>
    <x v="2"/>
    <x v="8"/>
    <s v="COD"/>
    <n v="25"/>
    <n v="40"/>
  </r>
  <r>
    <s v="B-25662"/>
    <n v="24"/>
    <x v="51"/>
    <n v="2"/>
    <x v="2"/>
    <x v="14"/>
    <s v="COD"/>
    <n v="26"/>
    <n v="12"/>
  </r>
  <r>
    <s v="B-25950"/>
    <n v="644"/>
    <x v="115"/>
    <n v="2"/>
    <x v="0"/>
    <x v="3"/>
    <s v="COD"/>
    <n v="477"/>
    <n v="322"/>
  </r>
  <r>
    <s v="B-25847"/>
    <n v="643"/>
    <x v="116"/>
    <n v="2"/>
    <x v="0"/>
    <x v="3"/>
    <s v="COD"/>
    <n v="418"/>
    <n v="321.5"/>
  </r>
  <r>
    <s v="B-25796"/>
    <n v="632"/>
    <x v="117"/>
    <n v="6"/>
    <x v="2"/>
    <x v="6"/>
    <s v="COD"/>
    <n v="948"/>
    <n v="105.33333333333333"/>
  </r>
  <r>
    <s v="B-25693"/>
    <n v="632"/>
    <x v="118"/>
    <n v="6"/>
    <x v="2"/>
    <x v="6"/>
    <s v="COD"/>
    <n v="316"/>
    <n v="105.33333333333333"/>
  </r>
  <r>
    <s v="B-25993"/>
    <n v="610"/>
    <x v="119"/>
    <n v="3"/>
    <x v="0"/>
    <x v="3"/>
    <s v="COD"/>
    <n v="402"/>
    <n v="203.33333333333334"/>
  </r>
  <r>
    <s v="B-26052"/>
    <n v="78"/>
    <x v="120"/>
    <n v="6"/>
    <x v="2"/>
    <x v="8"/>
    <s v="UPI"/>
    <n v="106"/>
    <n v="13"/>
  </r>
  <r>
    <s v="B-25930"/>
    <n v="595"/>
    <x v="95"/>
    <n v="4"/>
    <x v="1"/>
    <x v="2"/>
    <s v="COD"/>
    <n v="476"/>
    <n v="148.75"/>
  </r>
  <r>
    <s v="B-25785"/>
    <n v="595"/>
    <x v="121"/>
    <n v="3"/>
    <x v="2"/>
    <x v="6"/>
    <s v="COD"/>
    <n v="303"/>
    <n v="198.33333333333334"/>
  </r>
  <r>
    <s v="B-26093"/>
    <n v="852"/>
    <x v="122"/>
    <n v="5"/>
    <x v="1"/>
    <x v="2"/>
    <s v="Credit Card"/>
    <n v="801"/>
    <n v="170.4"/>
  </r>
  <r>
    <s v="B-26053"/>
    <n v="594"/>
    <x v="123"/>
    <n v="3"/>
    <x v="1"/>
    <x v="2"/>
    <s v="COD"/>
    <n v="505"/>
    <n v="198"/>
  </r>
  <r>
    <s v="B-26019"/>
    <n v="585"/>
    <x v="124"/>
    <n v="13"/>
    <x v="2"/>
    <x v="14"/>
    <s v="COD"/>
    <n v="410"/>
    <n v="45"/>
  </r>
  <r>
    <s v="B-26070"/>
    <n v="582"/>
    <x v="125"/>
    <n v="5"/>
    <x v="1"/>
    <x v="15"/>
    <s v="COD"/>
    <n v="320"/>
    <n v="116.4"/>
  </r>
  <r>
    <s v="B-25870"/>
    <n v="845"/>
    <x v="126"/>
    <n v="7"/>
    <x v="2"/>
    <x v="6"/>
    <s v="Credit Card"/>
    <n v="761"/>
    <n v="120.71428571428571"/>
  </r>
  <r>
    <s v="B-25855"/>
    <n v="829"/>
    <x v="127"/>
    <n v="4"/>
    <x v="0"/>
    <x v="3"/>
    <s v="Credit Card"/>
    <n v="810"/>
    <n v="207.25"/>
  </r>
  <r>
    <s v="B-25602"/>
    <n v="561"/>
    <x v="128"/>
    <n v="3"/>
    <x v="2"/>
    <x v="6"/>
    <s v="COD"/>
    <n v="349"/>
    <n v="187"/>
  </r>
  <r>
    <s v="B-25728"/>
    <n v="771"/>
    <x v="129"/>
    <n v="2"/>
    <x v="0"/>
    <x v="4"/>
    <s v="Credit Card"/>
    <n v="1195"/>
    <n v="385.5"/>
  </r>
  <r>
    <s v="B-25803"/>
    <n v="765"/>
    <x v="93"/>
    <n v="6"/>
    <x v="2"/>
    <x v="6"/>
    <s v="EMI"/>
    <n v="757"/>
    <n v="127.5"/>
  </r>
  <r>
    <s v="B-25996"/>
    <n v="31"/>
    <x v="24"/>
    <n v="2"/>
    <x v="2"/>
    <x v="7"/>
    <s v="COD"/>
    <n v="29"/>
    <n v="15.5"/>
  </r>
  <r>
    <s v="B-26078"/>
    <n v="557"/>
    <x v="130"/>
    <n v="2"/>
    <x v="0"/>
    <x v="0"/>
    <s v="COD"/>
    <n v="668"/>
    <n v="278.5"/>
  </r>
  <r>
    <s v="B-25803"/>
    <n v="757"/>
    <x v="131"/>
    <n v="2"/>
    <x v="0"/>
    <x v="3"/>
    <s v="Credit Card"/>
    <n v="386"/>
    <n v="378.5"/>
  </r>
  <r>
    <s v="B-25682"/>
    <n v="545"/>
    <x v="132"/>
    <n v="11"/>
    <x v="0"/>
    <x v="4"/>
    <s v="COD"/>
    <n v="618"/>
    <n v="49.545454545454547"/>
  </r>
  <r>
    <s v="B-25749"/>
    <n v="1052"/>
    <x v="133"/>
    <n v="3"/>
    <x v="1"/>
    <x v="2"/>
    <s v="UPI"/>
    <n v="1134"/>
    <n v="350.66666666666669"/>
  </r>
  <r>
    <s v="B-25962"/>
    <n v="544"/>
    <x v="134"/>
    <n v="3"/>
    <x v="1"/>
    <x v="2"/>
    <s v="COD"/>
    <n v="696"/>
    <n v="181.33333333333334"/>
  </r>
  <r>
    <s v="B-25899"/>
    <n v="22"/>
    <x v="135"/>
    <n v="2"/>
    <x v="2"/>
    <x v="12"/>
    <s v="Debit Card"/>
    <n v="13"/>
    <n v="11"/>
  </r>
  <r>
    <s v="B-25845"/>
    <n v="757"/>
    <x v="131"/>
    <n v="2"/>
    <x v="0"/>
    <x v="3"/>
    <s v="Credit Card"/>
    <n v="386"/>
    <n v="378.5"/>
  </r>
  <r>
    <s v="B-25951"/>
    <n v="742"/>
    <x v="97"/>
    <n v="2"/>
    <x v="1"/>
    <x v="2"/>
    <s v="Credit Card"/>
    <n v="544"/>
    <n v="371"/>
  </r>
  <r>
    <s v="B-25828"/>
    <n v="537"/>
    <x v="136"/>
    <n v="3"/>
    <x v="2"/>
    <x v="6"/>
    <s v="COD"/>
    <n v="430"/>
    <n v="179"/>
  </r>
  <r>
    <s v="B-25803"/>
    <n v="536"/>
    <x v="137"/>
    <n v="1"/>
    <x v="2"/>
    <x v="5"/>
    <s v="COD"/>
    <n v="445"/>
    <n v="536"/>
  </r>
  <r>
    <s v="B-25656"/>
    <n v="6"/>
    <x v="39"/>
    <n v="1"/>
    <x v="2"/>
    <x v="7"/>
    <s v="COD"/>
    <n v="3"/>
    <n v="6"/>
  </r>
  <r>
    <s v="B-25681"/>
    <n v="523"/>
    <x v="138"/>
    <n v="7"/>
    <x v="2"/>
    <x v="5"/>
    <s v="COD"/>
    <n v="319"/>
    <n v="74.714285714285708"/>
  </r>
  <r>
    <s v="B-25658"/>
    <n v="27"/>
    <x v="135"/>
    <n v="2"/>
    <x v="2"/>
    <x v="14"/>
    <s v="UPI"/>
    <n v="18"/>
    <n v="13.5"/>
  </r>
  <r>
    <s v="B-25698"/>
    <n v="516"/>
    <x v="139"/>
    <n v="8"/>
    <x v="1"/>
    <x v="1"/>
    <s v="COD"/>
    <n v="124"/>
    <n v="64.5"/>
  </r>
  <r>
    <s v="B-25832"/>
    <n v="504"/>
    <x v="140"/>
    <n v="3"/>
    <x v="1"/>
    <x v="2"/>
    <s v="COD"/>
    <n v="388"/>
    <n v="168"/>
  </r>
  <r>
    <s v="B-25886"/>
    <n v="502"/>
    <x v="126"/>
    <n v="4"/>
    <x v="0"/>
    <x v="4"/>
    <s v="COD"/>
    <n v="418"/>
    <n v="125.5"/>
  </r>
  <r>
    <s v="B-25897"/>
    <n v="734"/>
    <x v="141"/>
    <n v="6"/>
    <x v="0"/>
    <x v="0"/>
    <s v="Credit Card"/>
    <n v="521"/>
    <n v="122.33333333333333"/>
  </r>
  <r>
    <s v="B-25873"/>
    <n v="42"/>
    <x v="142"/>
    <n v="2"/>
    <x v="2"/>
    <x v="8"/>
    <s v="COD"/>
    <n v="30"/>
    <n v="21"/>
  </r>
  <r>
    <s v="B-25858"/>
    <n v="29"/>
    <x v="143"/>
    <n v="4"/>
    <x v="2"/>
    <x v="9"/>
    <s v="COD"/>
    <n v="18"/>
    <n v="7.25"/>
  </r>
  <r>
    <s v="B-25867"/>
    <n v="240"/>
    <x v="142"/>
    <n v="6"/>
    <x v="2"/>
    <x v="8"/>
    <s v="UPI"/>
    <n v="228"/>
    <n v="40"/>
  </r>
  <r>
    <s v="B-25633"/>
    <n v="496"/>
    <x v="144"/>
    <n v="2"/>
    <x v="2"/>
    <x v="5"/>
    <s v="COD"/>
    <n v="575"/>
    <n v="248"/>
  </r>
  <r>
    <s v="B-25609"/>
    <n v="485"/>
    <x v="145"/>
    <n v="4"/>
    <x v="0"/>
    <x v="0"/>
    <s v="COD"/>
    <n v="456"/>
    <n v="121.25"/>
  </r>
  <r>
    <s v="B-25896"/>
    <n v="31"/>
    <x v="146"/>
    <n v="3"/>
    <x v="2"/>
    <x v="9"/>
    <s v="UPI"/>
    <n v="42"/>
    <n v="10.333333333333334"/>
  </r>
  <r>
    <s v="B-26000"/>
    <n v="676"/>
    <x v="147"/>
    <n v="3"/>
    <x v="0"/>
    <x v="3"/>
    <s v="Credit Card"/>
    <n v="525"/>
    <n v="225.33333333333334"/>
  </r>
  <r>
    <s v="B-25959"/>
    <n v="23"/>
    <x v="93"/>
    <n v="2"/>
    <x v="2"/>
    <x v="7"/>
    <s v="Debit Card"/>
    <n v="15"/>
    <n v="11.5"/>
  </r>
  <r>
    <s v="B-25940"/>
    <n v="13"/>
    <x v="39"/>
    <n v="2"/>
    <x v="2"/>
    <x v="7"/>
    <s v="COD"/>
    <n v="10"/>
    <n v="6.5"/>
  </r>
  <r>
    <s v="B-26087"/>
    <n v="180"/>
    <x v="36"/>
    <n v="8"/>
    <x v="2"/>
    <x v="11"/>
    <s v="COD"/>
    <n v="180"/>
    <n v="22.5"/>
  </r>
  <r>
    <s v="B-26055"/>
    <n v="671"/>
    <x v="148"/>
    <n v="9"/>
    <x v="0"/>
    <x v="4"/>
    <s v="Credit Card"/>
    <n v="557"/>
    <n v="74.555555555555557"/>
  </r>
  <r>
    <s v="B-25980"/>
    <n v="22"/>
    <x v="143"/>
    <n v="3"/>
    <x v="2"/>
    <x v="8"/>
    <s v="COD"/>
    <n v="11"/>
    <n v="7.333333333333333"/>
  </r>
  <r>
    <s v="B-25653"/>
    <n v="668"/>
    <x v="149"/>
    <n v="3"/>
    <x v="0"/>
    <x v="3"/>
    <s v="Credit Card"/>
    <n v="699"/>
    <n v="222.66666666666666"/>
  </r>
  <r>
    <s v="B-26052"/>
    <n v="145"/>
    <x v="36"/>
    <n v="3"/>
    <x v="2"/>
    <x v="6"/>
    <s v="UPI"/>
    <n v="145"/>
    <n v="48.333333333333336"/>
  </r>
  <r>
    <s v="B-25877"/>
    <n v="24"/>
    <x v="93"/>
    <n v="2"/>
    <x v="2"/>
    <x v="9"/>
    <s v="Debit Card"/>
    <n v="16"/>
    <n v="12"/>
  </r>
  <r>
    <s v="B-25608"/>
    <n v="476"/>
    <x v="36"/>
    <n v="3"/>
    <x v="1"/>
    <x v="1"/>
    <s v="COD"/>
    <n v="476"/>
    <n v="158.66666666666666"/>
  </r>
  <r>
    <s v="B-25897"/>
    <n v="24"/>
    <x v="143"/>
    <n v="5"/>
    <x v="2"/>
    <x v="7"/>
    <s v="Debit Card"/>
    <n v="13"/>
    <n v="4.8"/>
  </r>
  <r>
    <s v="B-25881"/>
    <n v="37"/>
    <x v="39"/>
    <n v="3"/>
    <x v="2"/>
    <x v="7"/>
    <s v="COD"/>
    <n v="34"/>
    <n v="12.333333333333334"/>
  </r>
  <r>
    <s v="B-25905"/>
    <n v="152"/>
    <x v="150"/>
    <n v="6"/>
    <x v="2"/>
    <x v="11"/>
    <s v="UPI"/>
    <n v="102"/>
    <n v="25.333333333333332"/>
  </r>
  <r>
    <s v="B-25818"/>
    <n v="32"/>
    <x v="143"/>
    <n v="2"/>
    <x v="2"/>
    <x v="12"/>
    <s v="UPI"/>
    <n v="21"/>
    <n v="16"/>
  </r>
  <r>
    <s v="B-25835"/>
    <n v="52"/>
    <x v="143"/>
    <n v="5"/>
    <x v="2"/>
    <x v="12"/>
    <s v="COD"/>
    <n v="41"/>
    <n v="10.4"/>
  </r>
  <r>
    <s v="B-26081"/>
    <n v="24"/>
    <x v="143"/>
    <n v="3"/>
    <x v="2"/>
    <x v="7"/>
    <s v="Debit Card"/>
    <n v="13"/>
    <n v="8"/>
  </r>
  <r>
    <s v="B-25730"/>
    <n v="473"/>
    <x v="151"/>
    <n v="4"/>
    <x v="1"/>
    <x v="1"/>
    <s v="COD"/>
    <n v="431"/>
    <n v="118.25"/>
  </r>
  <r>
    <s v="B-25837"/>
    <n v="263"/>
    <x v="150"/>
    <n v="5"/>
    <x v="2"/>
    <x v="11"/>
    <s v="COD"/>
    <n v="213"/>
    <n v="52.6"/>
  </r>
  <r>
    <s v="B-25893"/>
    <n v="61"/>
    <x v="143"/>
    <n v="3"/>
    <x v="2"/>
    <x v="8"/>
    <s v="COD"/>
    <n v="50"/>
    <n v="20.333333333333332"/>
  </r>
  <r>
    <s v="B-25689"/>
    <n v="469"/>
    <x v="152"/>
    <n v="3"/>
    <x v="0"/>
    <x v="0"/>
    <s v="COD"/>
    <n v="928"/>
    <n v="156.33333333333334"/>
  </r>
  <r>
    <s v="B-26028"/>
    <n v="1272"/>
    <x v="153"/>
    <n v="2"/>
    <x v="0"/>
    <x v="4"/>
    <s v="COD"/>
    <n v="725"/>
    <n v="636"/>
  </r>
  <r>
    <s v="B-26081"/>
    <n v="169"/>
    <x v="36"/>
    <n v="3"/>
    <x v="0"/>
    <x v="13"/>
    <s v="COD"/>
    <n v="169"/>
    <n v="56.333333333333336"/>
  </r>
  <r>
    <s v="B-25903"/>
    <n v="25"/>
    <x v="143"/>
    <n v="3"/>
    <x v="2"/>
    <x v="12"/>
    <s v="Debit Card"/>
    <n v="14"/>
    <n v="8.3333333333333339"/>
  </r>
  <r>
    <s v="B-25651"/>
    <n v="457"/>
    <x v="154"/>
    <n v="4"/>
    <x v="2"/>
    <x v="6"/>
    <s v="COD"/>
    <n v="498"/>
    <n v="114.25"/>
  </r>
  <r>
    <s v="B-25903"/>
    <n v="455"/>
    <x v="155"/>
    <n v="8"/>
    <x v="0"/>
    <x v="13"/>
    <s v="COD"/>
    <n v="378"/>
    <n v="56.875"/>
  </r>
  <r>
    <s v="B-26086"/>
    <n v="25"/>
    <x v="24"/>
    <n v="2"/>
    <x v="2"/>
    <x v="7"/>
    <s v="Debit Card"/>
    <n v="23"/>
    <n v="12.5"/>
  </r>
  <r>
    <s v="B-25654"/>
    <n v="450"/>
    <x v="156"/>
    <n v="3"/>
    <x v="0"/>
    <x v="3"/>
    <s v="COD"/>
    <n v="540"/>
    <n v="150"/>
  </r>
  <r>
    <s v="B-25720"/>
    <n v="30"/>
    <x v="157"/>
    <n v="1"/>
    <x v="1"/>
    <x v="1"/>
    <s v="COD"/>
    <n v="65"/>
    <n v="30"/>
  </r>
  <r>
    <s v="B-26057"/>
    <n v="659"/>
    <x v="158"/>
    <n v="2"/>
    <x v="1"/>
    <x v="2"/>
    <s v="Credit Card"/>
    <n v="696"/>
    <n v="329.5"/>
  </r>
  <r>
    <s v="B-25798"/>
    <n v="448"/>
    <x v="159"/>
    <n v="2"/>
    <x v="0"/>
    <x v="3"/>
    <s v="COD"/>
    <n v="300"/>
    <n v="224"/>
  </r>
  <r>
    <s v="B-25961"/>
    <n v="446"/>
    <x v="160"/>
    <n v="3"/>
    <x v="0"/>
    <x v="3"/>
    <s v="COD"/>
    <n v="393"/>
    <n v="148.66666666666666"/>
  </r>
  <r>
    <s v="B-25701"/>
    <n v="98"/>
    <x v="161"/>
    <n v="2"/>
    <x v="1"/>
    <x v="1"/>
    <s v="UPI"/>
    <n v="143"/>
    <n v="49"/>
  </r>
  <r>
    <s v="B-26055"/>
    <n v="443"/>
    <x v="143"/>
    <n v="1"/>
    <x v="2"/>
    <x v="6"/>
    <s v="COD"/>
    <n v="432"/>
    <n v="443"/>
  </r>
  <r>
    <s v="B-25653"/>
    <n v="427"/>
    <x v="162"/>
    <n v="7"/>
    <x v="0"/>
    <x v="4"/>
    <s v="COD"/>
    <n v="477"/>
    <n v="61"/>
  </r>
  <r>
    <s v="B-25670"/>
    <n v="656"/>
    <x v="88"/>
    <n v="2"/>
    <x v="1"/>
    <x v="2"/>
    <s v="Credit Card"/>
    <n v="692"/>
    <n v="328"/>
  </r>
  <r>
    <s v="B-26056"/>
    <n v="424"/>
    <x v="163"/>
    <n v="2"/>
    <x v="2"/>
    <x v="6"/>
    <s v="COD"/>
    <n v="263"/>
    <n v="212"/>
  </r>
  <r>
    <s v="B-26061"/>
    <n v="27"/>
    <x v="93"/>
    <n v="2"/>
    <x v="2"/>
    <x v="14"/>
    <s v="Debit Card"/>
    <n v="19"/>
    <n v="13.5"/>
  </r>
  <r>
    <s v="B-25602"/>
    <n v="424"/>
    <x v="164"/>
    <n v="5"/>
    <x v="0"/>
    <x v="4"/>
    <s v="COD"/>
    <n v="696"/>
    <n v="84.8"/>
  </r>
  <r>
    <s v="B-26016"/>
    <n v="202"/>
    <x v="55"/>
    <n v="4"/>
    <x v="2"/>
    <x v="7"/>
    <s v="COD"/>
    <n v="198"/>
    <n v="50.5"/>
  </r>
  <r>
    <s v="B-25873"/>
    <n v="1275"/>
    <x v="165"/>
    <n v="2"/>
    <x v="0"/>
    <x v="4"/>
    <s v="UPI"/>
    <n v="918"/>
    <n v="637.5"/>
  </r>
  <r>
    <s v="B-25761"/>
    <n v="418"/>
    <x v="166"/>
    <n v="7"/>
    <x v="0"/>
    <x v="4"/>
    <s v="COD"/>
    <n v="348"/>
    <n v="59.714285714285715"/>
  </r>
  <r>
    <s v="B-25819"/>
    <n v="417"/>
    <x v="167"/>
    <n v="3"/>
    <x v="0"/>
    <x v="0"/>
    <s v="COD"/>
    <n v="368"/>
    <n v="139"/>
  </r>
  <r>
    <s v="B-25853"/>
    <n v="199"/>
    <x v="168"/>
    <n v="4"/>
    <x v="2"/>
    <x v="11"/>
    <s v="UPI"/>
    <n v="151"/>
    <n v="49.75"/>
  </r>
  <r>
    <s v="B-25662"/>
    <n v="385"/>
    <x v="40"/>
    <n v="11"/>
    <x v="1"/>
    <x v="15"/>
    <s v="UPI"/>
    <n v="462"/>
    <n v="35"/>
  </r>
  <r>
    <s v="B-25993"/>
    <n v="414"/>
    <x v="50"/>
    <n v="3"/>
    <x v="0"/>
    <x v="4"/>
    <s v="COD"/>
    <n v="215"/>
    <n v="138"/>
  </r>
  <r>
    <s v="B-25703"/>
    <n v="97"/>
    <x v="161"/>
    <n v="4"/>
    <x v="2"/>
    <x v="6"/>
    <s v="COD"/>
    <n v="142"/>
    <n v="24.25"/>
  </r>
  <r>
    <s v="B-25848"/>
    <n v="648"/>
    <x v="150"/>
    <n v="6"/>
    <x v="0"/>
    <x v="0"/>
    <s v="Credit Card"/>
    <n v="598"/>
    <n v="108"/>
  </r>
  <r>
    <s v="B-25678"/>
    <n v="27"/>
    <x v="169"/>
    <n v="2"/>
    <x v="2"/>
    <x v="16"/>
    <s v="Debit Card"/>
    <n v="52"/>
    <n v="13.5"/>
  </r>
  <r>
    <s v="B-25925"/>
    <n v="27"/>
    <x v="142"/>
    <n v="1"/>
    <x v="2"/>
    <x v="11"/>
    <s v="Debit Card"/>
    <n v="15"/>
    <n v="27"/>
  </r>
  <r>
    <s v="B-25977"/>
    <n v="27"/>
    <x v="17"/>
    <n v="1"/>
    <x v="2"/>
    <x v="11"/>
    <s v="UPI"/>
    <n v="26"/>
    <n v="27"/>
  </r>
  <r>
    <s v="B-25797"/>
    <n v="413"/>
    <x v="170"/>
    <n v="9"/>
    <x v="1"/>
    <x v="1"/>
    <s v="COD"/>
    <n v="727"/>
    <n v="45.888888888888886"/>
  </r>
  <r>
    <s v="B-26067"/>
    <n v="53"/>
    <x v="24"/>
    <n v="4"/>
    <x v="2"/>
    <x v="7"/>
    <s v="COD"/>
    <n v="51"/>
    <n v="13.25"/>
  </r>
  <r>
    <s v="B-25810"/>
    <n v="29"/>
    <x v="93"/>
    <n v="5"/>
    <x v="2"/>
    <x v="7"/>
    <s v="UPI"/>
    <n v="21"/>
    <n v="5.8"/>
  </r>
  <r>
    <s v="B-25648"/>
    <n v="30"/>
    <x v="171"/>
    <n v="1"/>
    <x v="2"/>
    <x v="14"/>
    <s v="UPI"/>
    <n v="17"/>
    <n v="30"/>
  </r>
  <r>
    <s v="B-25933"/>
    <n v="412"/>
    <x v="172"/>
    <n v="6"/>
    <x v="2"/>
    <x v="6"/>
    <s v="COD"/>
    <n v="0"/>
    <n v="68.666666666666671"/>
  </r>
  <r>
    <s v="B-25942"/>
    <n v="646"/>
    <x v="173"/>
    <n v="2"/>
    <x v="0"/>
    <x v="3"/>
    <s v="Credit Card"/>
    <n v="669"/>
    <n v="323"/>
  </r>
  <r>
    <s v="B-25656"/>
    <n v="30"/>
    <x v="54"/>
    <n v="5"/>
    <x v="2"/>
    <x v="11"/>
    <s v="UPI"/>
    <n v="35"/>
    <n v="6"/>
  </r>
  <r>
    <s v="B-26067"/>
    <n v="618"/>
    <x v="174"/>
    <n v="4"/>
    <x v="1"/>
    <x v="2"/>
    <s v="Credit Card"/>
    <n v="591"/>
    <n v="154.5"/>
  </r>
  <r>
    <s v="B-25673"/>
    <n v="143"/>
    <x v="175"/>
    <n v="5"/>
    <x v="2"/>
    <x v="6"/>
    <s v="UPI"/>
    <n v="267"/>
    <n v="28.6"/>
  </r>
  <r>
    <s v="B-25797"/>
    <n v="31"/>
    <x v="17"/>
    <n v="2"/>
    <x v="2"/>
    <x v="7"/>
    <s v="UPI"/>
    <n v="30"/>
    <n v="15.5"/>
  </r>
  <r>
    <s v="B-26098"/>
    <n v="409"/>
    <x v="176"/>
    <n v="3"/>
    <x v="2"/>
    <x v="6"/>
    <s v="COD"/>
    <n v="323"/>
    <n v="136.33333333333334"/>
  </r>
  <r>
    <s v="B-25656"/>
    <n v="406"/>
    <x v="177"/>
    <n v="2"/>
    <x v="2"/>
    <x v="6"/>
    <s v="COD"/>
    <n v="280"/>
    <n v="203"/>
  </r>
  <r>
    <s v="B-25791"/>
    <n v="565"/>
    <x v="178"/>
    <n v="7"/>
    <x v="2"/>
    <x v="6"/>
    <s v="Credit Card"/>
    <n v="499"/>
    <n v="80.714285714285708"/>
  </r>
  <r>
    <s v="B-26053"/>
    <n v="85"/>
    <x v="24"/>
    <n v="6"/>
    <x v="2"/>
    <x v="11"/>
    <s v="COD"/>
    <n v="83"/>
    <n v="14.166666666666666"/>
  </r>
  <r>
    <s v="B-25983"/>
    <n v="561"/>
    <x v="179"/>
    <n v="5"/>
    <x v="1"/>
    <x v="2"/>
    <s v="Credit Card"/>
    <n v="443"/>
    <n v="112.2"/>
  </r>
  <r>
    <s v="B-25743"/>
    <n v="503"/>
    <x v="28"/>
    <n v="2"/>
    <x v="2"/>
    <x v="5"/>
    <s v="COD"/>
    <n v="559"/>
    <n v="251.5"/>
  </r>
  <r>
    <s v="B-25867"/>
    <n v="31"/>
    <x v="180"/>
    <n v="3"/>
    <x v="2"/>
    <x v="11"/>
    <s v="UPI"/>
    <n v="17"/>
    <n v="10.333333333333334"/>
  </r>
  <r>
    <s v="B-25973"/>
    <n v="398"/>
    <x v="181"/>
    <n v="8"/>
    <x v="2"/>
    <x v="7"/>
    <s v="COD"/>
    <n v="287"/>
    <n v="49.75"/>
  </r>
  <r>
    <s v="B-25895"/>
    <n v="388"/>
    <x v="182"/>
    <n v="2"/>
    <x v="1"/>
    <x v="2"/>
    <s v="COD"/>
    <n v="295"/>
    <n v="194"/>
  </r>
  <r>
    <s v="B-26003"/>
    <n v="498"/>
    <x v="183"/>
    <n v="4"/>
    <x v="2"/>
    <x v="6"/>
    <s v="UPI"/>
    <n v="614"/>
    <n v="124.5"/>
  </r>
  <r>
    <s v="B-25717"/>
    <n v="561"/>
    <x v="128"/>
    <n v="3"/>
    <x v="2"/>
    <x v="6"/>
    <s v="Credit Card"/>
    <n v="349"/>
    <n v="187"/>
  </r>
  <r>
    <s v="B-26064"/>
    <n v="61"/>
    <x v="39"/>
    <n v="4"/>
    <x v="2"/>
    <x v="7"/>
    <s v="COD"/>
    <n v="58"/>
    <n v="15.25"/>
  </r>
  <r>
    <s v="B-25630"/>
    <n v="34"/>
    <x v="184"/>
    <n v="4"/>
    <x v="2"/>
    <x v="14"/>
    <s v="COD"/>
    <n v="56"/>
    <n v="8.5"/>
  </r>
  <r>
    <s v="B-26050"/>
    <n v="32"/>
    <x v="185"/>
    <n v="3"/>
    <x v="2"/>
    <x v="16"/>
    <s v="UPI"/>
    <n v="26"/>
    <n v="10.666666666666666"/>
  </r>
  <r>
    <s v="B-25786"/>
    <n v="623"/>
    <x v="186"/>
    <n v="3"/>
    <x v="1"/>
    <x v="10"/>
    <s v="UPI"/>
    <n v="815"/>
    <n v="207.66666666666666"/>
  </r>
  <r>
    <s v="B-26035"/>
    <n v="520"/>
    <x v="147"/>
    <n v="3"/>
    <x v="0"/>
    <x v="4"/>
    <s v="Credit Card"/>
    <n v="369"/>
    <n v="173.33333333333334"/>
  </r>
  <r>
    <s v="B-25693"/>
    <n v="32"/>
    <x v="66"/>
    <n v="6"/>
    <x v="2"/>
    <x v="6"/>
    <s v="UPI"/>
    <n v="48"/>
    <n v="5.333333333333333"/>
  </r>
  <r>
    <s v="B-25703"/>
    <n v="32"/>
    <x v="54"/>
    <n v="5"/>
    <x v="2"/>
    <x v="7"/>
    <s v="UPI"/>
    <n v="37"/>
    <n v="6.4"/>
  </r>
  <r>
    <s v="B-25966"/>
    <n v="510"/>
    <x v="187"/>
    <n v="6"/>
    <x v="0"/>
    <x v="0"/>
    <s v="EMI"/>
    <n v="276"/>
    <n v="85"/>
  </r>
  <r>
    <s v="B-26060"/>
    <n v="382"/>
    <x v="188"/>
    <n v="3"/>
    <x v="2"/>
    <x v="6"/>
    <s v="COD"/>
    <n v="314"/>
    <n v="127.33333333333333"/>
  </r>
  <r>
    <s v="B-25898"/>
    <n v="33"/>
    <x v="171"/>
    <n v="3"/>
    <x v="2"/>
    <x v="12"/>
    <s v="UPI"/>
    <n v="20"/>
    <n v="11"/>
  </r>
  <r>
    <s v="B-25686"/>
    <n v="381"/>
    <x v="70"/>
    <n v="2"/>
    <x v="2"/>
    <x v="6"/>
    <s v="COD"/>
    <n v="394"/>
    <n v="190.5"/>
  </r>
  <r>
    <s v="B-26051"/>
    <n v="490"/>
    <x v="189"/>
    <n v="2"/>
    <x v="0"/>
    <x v="13"/>
    <s v="EMI"/>
    <n v="402"/>
    <n v="245"/>
  </r>
  <r>
    <s v="B-25854"/>
    <n v="381"/>
    <x v="190"/>
    <n v="2"/>
    <x v="2"/>
    <x v="6"/>
    <s v="COD"/>
    <n v="237"/>
    <n v="190.5"/>
  </r>
  <r>
    <s v="B-26050"/>
    <n v="487"/>
    <x v="191"/>
    <n v="4"/>
    <x v="0"/>
    <x v="4"/>
    <s v="EMI"/>
    <n v="344"/>
    <n v="121.75"/>
  </r>
  <r>
    <s v="B-25961"/>
    <n v="366"/>
    <x v="126"/>
    <n v="3"/>
    <x v="1"/>
    <x v="2"/>
    <s v="COD"/>
    <n v="282"/>
    <n v="122"/>
  </r>
  <r>
    <s v="B-25701"/>
    <n v="33"/>
    <x v="192"/>
    <n v="3"/>
    <x v="2"/>
    <x v="16"/>
    <s v="UPI"/>
    <n v="62"/>
    <n v="11"/>
  </r>
  <r>
    <s v="B-25970"/>
    <n v="365"/>
    <x v="136"/>
    <n v="3"/>
    <x v="0"/>
    <x v="4"/>
    <s v="COD"/>
    <n v="258"/>
    <n v="121.66666666666667"/>
  </r>
  <r>
    <s v="B-25933"/>
    <n v="207"/>
    <x v="109"/>
    <n v="2"/>
    <x v="2"/>
    <x v="6"/>
    <s v="UPI"/>
    <n v="307"/>
    <n v="103.5"/>
  </r>
  <r>
    <s v="B-26081"/>
    <n v="359"/>
    <x v="193"/>
    <n v="5"/>
    <x v="1"/>
    <x v="2"/>
    <s v="COD"/>
    <n v="697"/>
    <n v="71.8"/>
  </r>
  <r>
    <s v="B-25650"/>
    <n v="351"/>
    <x v="194"/>
    <n v="8"/>
    <x v="0"/>
    <x v="4"/>
    <s v="COD"/>
    <n v="398"/>
    <n v="43.875"/>
  </r>
  <r>
    <s v="B-25850"/>
    <n v="485"/>
    <x v="50"/>
    <n v="4"/>
    <x v="2"/>
    <x v="6"/>
    <s v="EMI"/>
    <n v="286"/>
    <n v="121.25"/>
  </r>
  <r>
    <s v="B-25643"/>
    <n v="37"/>
    <x v="173"/>
    <n v="4"/>
    <x v="2"/>
    <x v="16"/>
    <s v="UPI"/>
    <n v="60"/>
    <n v="9.25"/>
  </r>
  <r>
    <s v="B-26100"/>
    <n v="34"/>
    <x v="110"/>
    <n v="2"/>
    <x v="2"/>
    <x v="14"/>
    <s v="Debit Card"/>
    <n v="24"/>
    <n v="17"/>
  </r>
  <r>
    <s v="B-25964"/>
    <n v="346"/>
    <x v="195"/>
    <n v="3"/>
    <x v="1"/>
    <x v="1"/>
    <s v="COD"/>
    <n v="238"/>
    <n v="115.33333333333333"/>
  </r>
  <r>
    <s v="B-25676"/>
    <n v="342"/>
    <x v="196"/>
    <n v="4"/>
    <x v="0"/>
    <x v="0"/>
    <s v="COD"/>
    <n v="445"/>
    <n v="85.5"/>
  </r>
  <r>
    <s v="B-25628"/>
    <n v="35"/>
    <x v="197"/>
    <n v="2"/>
    <x v="1"/>
    <x v="15"/>
    <s v="Debit Card"/>
    <n v="43"/>
    <n v="17.5"/>
  </r>
  <r>
    <s v="B-25891"/>
    <n v="121"/>
    <x v="198"/>
    <n v="4"/>
    <x v="2"/>
    <x v="11"/>
    <s v="UPI"/>
    <n v="80"/>
    <n v="30.25"/>
  </r>
  <r>
    <s v="B-25903"/>
    <n v="336"/>
    <x v="199"/>
    <n v="2"/>
    <x v="0"/>
    <x v="4"/>
    <s v="COD"/>
    <n v="279"/>
    <n v="168"/>
  </r>
  <r>
    <s v="B-25851"/>
    <n v="336"/>
    <x v="200"/>
    <n v="3"/>
    <x v="1"/>
    <x v="2"/>
    <s v="COD"/>
    <n v="265"/>
    <n v="112"/>
  </r>
  <r>
    <s v="B-26089"/>
    <n v="27"/>
    <x v="55"/>
    <n v="1"/>
    <x v="2"/>
    <x v="7"/>
    <s v="COD"/>
    <n v="23"/>
    <n v="27"/>
  </r>
  <r>
    <s v="B-25996"/>
    <n v="333"/>
    <x v="150"/>
    <n v="2"/>
    <x v="0"/>
    <x v="4"/>
    <s v="COD"/>
    <n v="283"/>
    <n v="166.5"/>
  </r>
  <r>
    <s v="B-25881"/>
    <n v="36"/>
    <x v="61"/>
    <n v="3"/>
    <x v="2"/>
    <x v="12"/>
    <s v="Debit Card"/>
    <n v="29"/>
    <n v="12"/>
  </r>
  <r>
    <s v="B-25621"/>
    <n v="333"/>
    <x v="32"/>
    <n v="3"/>
    <x v="0"/>
    <x v="4"/>
    <s v="COD"/>
    <n v="348"/>
    <n v="111"/>
  </r>
  <r>
    <s v="B-25727"/>
    <n v="327"/>
    <x v="148"/>
    <n v="4"/>
    <x v="2"/>
    <x v="5"/>
    <s v="COD"/>
    <n v="213"/>
    <n v="81.75"/>
  </r>
  <r>
    <s v="B-25843"/>
    <n v="18"/>
    <x v="185"/>
    <n v="3"/>
    <x v="2"/>
    <x v="7"/>
    <s v="UPI"/>
    <n v="12"/>
    <n v="6"/>
  </r>
  <r>
    <s v="B-26050"/>
    <n v="325"/>
    <x v="201"/>
    <n v="7"/>
    <x v="2"/>
    <x v="14"/>
    <s v="COD"/>
    <n v="293"/>
    <n v="46.428571428571431"/>
  </r>
  <r>
    <s v="B-25741"/>
    <n v="482"/>
    <x v="202"/>
    <n v="7"/>
    <x v="0"/>
    <x v="0"/>
    <s v="EMI"/>
    <n v="488"/>
    <n v="68.857142857142861"/>
  </r>
  <r>
    <s v="B-25756"/>
    <n v="465"/>
    <x v="23"/>
    <n v="4"/>
    <x v="0"/>
    <x v="4"/>
    <s v="EMI"/>
    <n v="498"/>
    <n v="116.25"/>
  </r>
  <r>
    <s v="B-25787"/>
    <n v="40"/>
    <x v="62"/>
    <n v="3"/>
    <x v="2"/>
    <x v="16"/>
    <s v="COD"/>
    <n v="52"/>
    <n v="13.333333333333334"/>
  </r>
  <r>
    <s v="B-25603"/>
    <n v="107"/>
    <x v="203"/>
    <n v="6"/>
    <x v="2"/>
    <x v="11"/>
    <s v="COD"/>
    <n v="71"/>
    <n v="17.833333333333332"/>
  </r>
  <r>
    <s v="B-25655"/>
    <n v="312"/>
    <x v="204"/>
    <n v="7"/>
    <x v="1"/>
    <x v="1"/>
    <s v="COD"/>
    <n v="624"/>
    <n v="44.571428571428569"/>
  </r>
  <r>
    <s v="B-26096"/>
    <n v="451"/>
    <x v="205"/>
    <n v="3"/>
    <x v="0"/>
    <x v="4"/>
    <s v="EMI"/>
    <n v="426"/>
    <n v="150.33333333333334"/>
  </r>
  <r>
    <s v="B-25962"/>
    <n v="312"/>
    <x v="206"/>
    <n v="1"/>
    <x v="0"/>
    <x v="0"/>
    <s v="COD"/>
    <n v="250"/>
    <n v="312"/>
  </r>
  <r>
    <s v="B-26007"/>
    <n v="311"/>
    <x v="207"/>
    <n v="2"/>
    <x v="1"/>
    <x v="2"/>
    <s v="COD"/>
    <n v="239"/>
    <n v="155.5"/>
  </r>
  <r>
    <s v="B-26088"/>
    <n v="11"/>
    <x v="41"/>
    <n v="2"/>
    <x v="2"/>
    <x v="7"/>
    <s v="UPI"/>
    <n v="6"/>
    <n v="5.5"/>
  </r>
  <r>
    <s v="B-25673"/>
    <n v="37"/>
    <x v="54"/>
    <n v="3"/>
    <x v="2"/>
    <x v="14"/>
    <s v="Debit Card"/>
    <n v="42"/>
    <n v="12.333333333333334"/>
  </r>
  <r>
    <s v="B-25664"/>
    <n v="444"/>
    <x v="208"/>
    <n v="4"/>
    <x v="0"/>
    <x v="4"/>
    <s v="EMI"/>
    <n v="644"/>
    <n v="111"/>
  </r>
  <r>
    <s v="B-25642"/>
    <n v="434"/>
    <x v="209"/>
    <n v="11"/>
    <x v="2"/>
    <x v="16"/>
    <s v="Credit Card"/>
    <n v="408"/>
    <n v="39.454545454545453"/>
  </r>
  <r>
    <s v="B-25987"/>
    <n v="299"/>
    <x v="36"/>
    <n v="6"/>
    <x v="2"/>
    <x v="11"/>
    <s v="COD"/>
    <n v="299"/>
    <n v="49.833333333333336"/>
  </r>
  <r>
    <s v="B-25903"/>
    <n v="37"/>
    <x v="210"/>
    <n v="3"/>
    <x v="2"/>
    <x v="7"/>
    <s v="Debit Card"/>
    <n v="20"/>
    <n v="12.333333333333334"/>
  </r>
  <r>
    <s v="B-25770"/>
    <n v="299"/>
    <x v="30"/>
    <n v="2"/>
    <x v="1"/>
    <x v="2"/>
    <s v="COD"/>
    <n v="186"/>
    <n v="149.5"/>
  </r>
  <r>
    <s v="B-25840"/>
    <n v="298"/>
    <x v="211"/>
    <n v="2"/>
    <x v="1"/>
    <x v="2"/>
    <s v="COD"/>
    <n v="224"/>
    <n v="149"/>
  </r>
  <r>
    <s v="B-25846"/>
    <n v="94"/>
    <x v="61"/>
    <n v="7"/>
    <x v="2"/>
    <x v="12"/>
    <s v="UPI"/>
    <n v="87"/>
    <n v="13.428571428571429"/>
  </r>
  <r>
    <s v="B-25745"/>
    <n v="296"/>
    <x v="116"/>
    <n v="11"/>
    <x v="2"/>
    <x v="6"/>
    <s v="COD"/>
    <n v="71"/>
    <n v="26.90909090909091"/>
  </r>
  <r>
    <s v="B-26073"/>
    <n v="37"/>
    <x v="210"/>
    <n v="3"/>
    <x v="2"/>
    <x v="7"/>
    <s v="Debit Card"/>
    <n v="20"/>
    <n v="12.333333333333334"/>
  </r>
  <r>
    <s v="B-26030"/>
    <n v="291"/>
    <x v="182"/>
    <n v="2"/>
    <x v="0"/>
    <x v="3"/>
    <s v="COD"/>
    <n v="198"/>
    <n v="145.5"/>
  </r>
  <r>
    <s v="B-25678"/>
    <n v="327"/>
    <x v="212"/>
    <n v="1"/>
    <x v="0"/>
    <x v="4"/>
    <s v="COD"/>
    <n v="366"/>
    <n v="327"/>
  </r>
  <r>
    <s v="B-26035"/>
    <n v="291"/>
    <x v="95"/>
    <n v="11"/>
    <x v="2"/>
    <x v="6"/>
    <s v="COD"/>
    <n v="172"/>
    <n v="26.454545454545453"/>
  </r>
  <r>
    <s v="B-25896"/>
    <n v="287"/>
    <x v="213"/>
    <n v="6"/>
    <x v="2"/>
    <x v="8"/>
    <s v="COD"/>
    <n v="353"/>
    <n v="47.833333333333336"/>
  </r>
  <r>
    <s v="B-25989"/>
    <n v="42"/>
    <x v="114"/>
    <n v="1"/>
    <x v="0"/>
    <x v="13"/>
    <s v="UPI"/>
    <n v="27"/>
    <n v="42"/>
  </r>
  <r>
    <s v="B-26016"/>
    <n v="429"/>
    <x v="214"/>
    <n v="3"/>
    <x v="0"/>
    <x v="0"/>
    <s v="Credit Card"/>
    <n v="368"/>
    <n v="143"/>
  </r>
  <r>
    <s v="B-26009"/>
    <n v="285"/>
    <x v="215"/>
    <n v="2"/>
    <x v="0"/>
    <x v="3"/>
    <s v="COD"/>
    <n v="157"/>
    <n v="142.5"/>
  </r>
  <r>
    <s v="B-25915"/>
    <n v="277"/>
    <x v="39"/>
    <n v="1"/>
    <x v="0"/>
    <x v="0"/>
    <s v="COD"/>
    <n v="274"/>
    <n v="277"/>
  </r>
  <r>
    <s v="B-25845"/>
    <n v="274"/>
    <x v="37"/>
    <n v="4"/>
    <x v="0"/>
    <x v="4"/>
    <s v="COD"/>
    <n v="281"/>
    <n v="68.5"/>
  </r>
  <r>
    <s v="B-25645"/>
    <n v="273"/>
    <x v="216"/>
    <n v="4"/>
    <x v="0"/>
    <x v="4"/>
    <s v="COD"/>
    <n v="360"/>
    <n v="68.25"/>
  </r>
  <r>
    <s v="B-25803"/>
    <n v="269"/>
    <x v="137"/>
    <n v="1"/>
    <x v="0"/>
    <x v="0"/>
    <s v="COD"/>
    <n v="178"/>
    <n v="269"/>
  </r>
  <r>
    <s v="B-26030"/>
    <n v="11"/>
    <x v="41"/>
    <n v="1"/>
    <x v="2"/>
    <x v="9"/>
    <s v="COD"/>
    <n v="6"/>
    <n v="11"/>
  </r>
  <r>
    <s v="B-25955"/>
    <n v="39"/>
    <x v="24"/>
    <n v="2"/>
    <x v="2"/>
    <x v="6"/>
    <s v="Debit Card"/>
    <n v="37"/>
    <n v="19.5"/>
  </r>
  <r>
    <s v="B-26096"/>
    <n v="264"/>
    <x v="217"/>
    <n v="3"/>
    <x v="2"/>
    <x v="5"/>
    <s v="COD"/>
    <n v="290"/>
    <n v="88"/>
  </r>
  <r>
    <s v="B-25635"/>
    <n v="40"/>
    <x v="79"/>
    <n v="3"/>
    <x v="2"/>
    <x v="7"/>
    <s v="Debit Card"/>
    <n v="24"/>
    <n v="13.333333333333334"/>
  </r>
  <r>
    <s v="B-26038"/>
    <n v="41"/>
    <x v="127"/>
    <n v="2"/>
    <x v="2"/>
    <x v="14"/>
    <s v="Debit Card"/>
    <n v="22"/>
    <n v="20.5"/>
  </r>
  <r>
    <s v="B-25791"/>
    <n v="253"/>
    <x v="85"/>
    <n v="2"/>
    <x v="2"/>
    <x v="6"/>
    <s v="UPI"/>
    <n v="316"/>
    <n v="126.5"/>
  </r>
  <r>
    <s v="B-26014"/>
    <n v="406"/>
    <x v="68"/>
    <n v="7"/>
    <x v="1"/>
    <x v="1"/>
    <s v="Credit Card"/>
    <n v="309"/>
    <n v="58"/>
  </r>
  <r>
    <s v="B-25751"/>
    <n v="32"/>
    <x v="61"/>
    <n v="3"/>
    <x v="2"/>
    <x v="7"/>
    <s v="COD"/>
    <n v="25"/>
    <n v="10.666666666666666"/>
  </r>
  <r>
    <s v="B-25962"/>
    <n v="260"/>
    <x v="188"/>
    <n v="2"/>
    <x v="0"/>
    <x v="3"/>
    <s v="COD"/>
    <n v="192"/>
    <n v="130"/>
  </r>
  <r>
    <s v="B-26025"/>
    <n v="41"/>
    <x v="127"/>
    <n v="5"/>
    <x v="2"/>
    <x v="7"/>
    <s v="Debit Card"/>
    <n v="22"/>
    <n v="8.1999999999999993"/>
  </r>
  <r>
    <s v="B-26048"/>
    <n v="401"/>
    <x v="171"/>
    <n v="6"/>
    <x v="1"/>
    <x v="1"/>
    <s v="Credit Card"/>
    <n v="388"/>
    <n v="66.833333333333329"/>
  </r>
  <r>
    <s v="B-25635"/>
    <n v="382"/>
    <x v="218"/>
    <n v="3"/>
    <x v="2"/>
    <x v="6"/>
    <s v="Credit Card"/>
    <n v="352"/>
    <n v="127.33333333333333"/>
  </r>
  <r>
    <s v="B-25981"/>
    <n v="867"/>
    <x v="219"/>
    <n v="5"/>
    <x v="0"/>
    <x v="4"/>
    <s v="COD"/>
    <n v="616"/>
    <n v="173.4"/>
  </r>
  <r>
    <s v="B-25610"/>
    <n v="43"/>
    <x v="36"/>
    <n v="3"/>
    <x v="2"/>
    <x v="6"/>
    <s v="Debit Card"/>
    <n v="43"/>
    <n v="14.333333333333334"/>
  </r>
  <r>
    <s v="B-25733"/>
    <n v="43"/>
    <x v="220"/>
    <n v="7"/>
    <x v="2"/>
    <x v="11"/>
    <s v="Debit Card"/>
    <n v="86"/>
    <n v="6.1428571428571432"/>
  </r>
  <r>
    <s v="B-25977"/>
    <n v="74"/>
    <x v="145"/>
    <n v="3"/>
    <x v="2"/>
    <x v="11"/>
    <s v="COD"/>
    <n v="45"/>
    <n v="24.666666666666668"/>
  </r>
  <r>
    <s v="B-25655"/>
    <n v="44"/>
    <x v="217"/>
    <n v="3"/>
    <x v="2"/>
    <x v="7"/>
    <s v="Debit Card"/>
    <n v="70"/>
    <n v="14.666666666666666"/>
  </r>
  <r>
    <s v="B-25612"/>
    <n v="259"/>
    <x v="221"/>
    <n v="2"/>
    <x v="1"/>
    <x v="1"/>
    <s v="COD"/>
    <n v="314"/>
    <n v="129.5"/>
  </r>
  <r>
    <s v="B-25608"/>
    <n v="257"/>
    <x v="222"/>
    <n v="5"/>
    <x v="2"/>
    <x v="7"/>
    <s v="COD"/>
    <n v="234"/>
    <n v="51.4"/>
  </r>
  <r>
    <s v="B-25752"/>
    <n v="76"/>
    <x v="174"/>
    <n v="5"/>
    <x v="2"/>
    <x v="11"/>
    <s v="COD"/>
    <n v="49"/>
    <n v="15.2"/>
  </r>
  <r>
    <s v="B-25700"/>
    <n v="44"/>
    <x v="223"/>
    <n v="3"/>
    <x v="2"/>
    <x v="11"/>
    <s v="Debit Card"/>
    <n v="76"/>
    <n v="14.666666666666666"/>
  </r>
  <r>
    <s v="B-25856"/>
    <n v="257"/>
    <x v="39"/>
    <n v="2"/>
    <x v="2"/>
    <x v="6"/>
    <s v="COD"/>
    <n v="254"/>
    <n v="128.5"/>
  </r>
  <r>
    <s v="B-26026"/>
    <n v="255"/>
    <x v="224"/>
    <n v="9"/>
    <x v="2"/>
    <x v="7"/>
    <s v="COD"/>
    <n v="179"/>
    <n v="28.333333333333332"/>
  </r>
  <r>
    <s v="B-25861"/>
    <n v="44"/>
    <x v="180"/>
    <n v="3"/>
    <x v="2"/>
    <x v="7"/>
    <s v="Debit Card"/>
    <n v="30"/>
    <n v="14.666666666666666"/>
  </r>
  <r>
    <s v="B-25673"/>
    <n v="45"/>
    <x v="51"/>
    <n v="4"/>
    <x v="2"/>
    <x v="16"/>
    <s v="COD"/>
    <n v="47"/>
    <n v="11.25"/>
  </r>
  <r>
    <s v="B-25681"/>
    <n v="44"/>
    <x v="15"/>
    <n v="1"/>
    <x v="2"/>
    <x v="6"/>
    <s v="Debit Card"/>
    <n v="47"/>
    <n v="44"/>
  </r>
  <r>
    <s v="B-26051"/>
    <n v="382"/>
    <x v="95"/>
    <n v="2"/>
    <x v="2"/>
    <x v="6"/>
    <s v="Credit Card"/>
    <n v="263"/>
    <n v="191"/>
  </r>
  <r>
    <s v="B-25951"/>
    <n v="250"/>
    <x v="225"/>
    <n v="3"/>
    <x v="2"/>
    <x v="5"/>
    <s v="COD"/>
    <n v="150"/>
    <n v="83.333333333333329"/>
  </r>
  <r>
    <s v="B-25799"/>
    <n v="45"/>
    <x v="32"/>
    <n v="2"/>
    <x v="1"/>
    <x v="1"/>
    <s v="COD"/>
    <n v="60"/>
    <n v="22.5"/>
  </r>
  <r>
    <s v="B-26053"/>
    <n v="246"/>
    <x v="214"/>
    <n v="2"/>
    <x v="1"/>
    <x v="2"/>
    <s v="COD"/>
    <n v="185"/>
    <n v="123"/>
  </r>
  <r>
    <s v="B-26030"/>
    <n v="50"/>
    <x v="205"/>
    <n v="5"/>
    <x v="2"/>
    <x v="11"/>
    <s v="COD"/>
    <n v="25"/>
    <n v="10"/>
  </r>
  <r>
    <s v="B-26054"/>
    <n v="246"/>
    <x v="226"/>
    <n v="5"/>
    <x v="2"/>
    <x v="7"/>
    <s v="COD"/>
    <n v="148"/>
    <n v="49.2"/>
  </r>
  <r>
    <s v="B-25696"/>
    <n v="44"/>
    <x v="227"/>
    <n v="3"/>
    <x v="2"/>
    <x v="8"/>
    <s v="Debit Card"/>
    <n v="-55"/>
    <n v="14.666666666666666"/>
  </r>
  <r>
    <s v="B-25660"/>
    <n v="245"/>
    <x v="228"/>
    <n v="3"/>
    <x v="2"/>
    <x v="6"/>
    <s v="COD"/>
    <n v="323"/>
    <n v="81.666666666666671"/>
  </r>
  <r>
    <s v="B-25858"/>
    <n v="245"/>
    <x v="218"/>
    <n v="2"/>
    <x v="2"/>
    <x v="6"/>
    <s v="COD"/>
    <n v="215"/>
    <n v="122.5"/>
  </r>
  <r>
    <s v="B-26045"/>
    <n v="376"/>
    <x v="36"/>
    <n v="7"/>
    <x v="2"/>
    <x v="11"/>
    <s v="Credit Card"/>
    <n v="376"/>
    <n v="53.714285714285715"/>
  </r>
  <r>
    <s v="B-25850"/>
    <n v="45"/>
    <x v="17"/>
    <n v="3"/>
    <x v="2"/>
    <x v="14"/>
    <s v="Debit Card"/>
    <n v="44"/>
    <n v="15"/>
  </r>
  <r>
    <s v="B-25781"/>
    <n v="45"/>
    <x v="120"/>
    <n v="2"/>
    <x v="2"/>
    <x v="11"/>
    <s v="Debit Card"/>
    <n v="73"/>
    <n v="22.5"/>
  </r>
  <r>
    <s v="B-25918"/>
    <n v="244"/>
    <x v="229"/>
    <n v="5"/>
    <x v="1"/>
    <x v="15"/>
    <s v="COD"/>
    <n v="366"/>
    <n v="48.8"/>
  </r>
  <r>
    <s v="B-25971"/>
    <n v="244"/>
    <x v="230"/>
    <n v="2"/>
    <x v="1"/>
    <x v="2"/>
    <s v="COD"/>
    <n v="161"/>
    <n v="122"/>
  </r>
  <r>
    <s v="B-25870"/>
    <n v="10"/>
    <x v="55"/>
    <n v="1"/>
    <x v="2"/>
    <x v="8"/>
    <s v="UPI"/>
    <n v="6"/>
    <n v="10"/>
  </r>
  <r>
    <s v="B-25770"/>
    <n v="375"/>
    <x v="231"/>
    <n v="3"/>
    <x v="1"/>
    <x v="2"/>
    <s v="Credit Card"/>
    <n v="195"/>
    <n v="125"/>
  </r>
  <r>
    <s v="B-25757"/>
    <n v="46"/>
    <x v="180"/>
    <n v="5"/>
    <x v="2"/>
    <x v="9"/>
    <s v="Debit Card"/>
    <n v="32"/>
    <n v="9.1999999999999993"/>
  </r>
  <r>
    <s v="B-25699"/>
    <n v="49"/>
    <x v="149"/>
    <n v="2"/>
    <x v="2"/>
    <x v="11"/>
    <s v="UPI"/>
    <n v="80"/>
    <n v="24.5"/>
  </r>
  <r>
    <s v="B-25776"/>
    <n v="47"/>
    <x v="232"/>
    <n v="2"/>
    <x v="2"/>
    <x v="8"/>
    <s v="Debit Card"/>
    <n v="67"/>
    <n v="23.5"/>
  </r>
  <r>
    <s v="B-25893"/>
    <n v="355"/>
    <x v="233"/>
    <n v="7"/>
    <x v="2"/>
    <x v="11"/>
    <s v="Credit Card"/>
    <n v="469"/>
    <n v="50.714285714285715"/>
  </r>
  <r>
    <s v="B-25985"/>
    <n v="32"/>
    <x v="93"/>
    <n v="5"/>
    <x v="2"/>
    <x v="7"/>
    <s v="UPI"/>
    <n v="24"/>
    <n v="6.4"/>
  </r>
  <r>
    <s v="B-25681"/>
    <n v="243"/>
    <x v="92"/>
    <n v="2"/>
    <x v="1"/>
    <x v="1"/>
    <s v="COD"/>
    <n v="257"/>
    <n v="121.5"/>
  </r>
  <r>
    <s v="B-26063"/>
    <n v="241"/>
    <x v="40"/>
    <n v="4"/>
    <x v="0"/>
    <x v="0"/>
    <s v="COD"/>
    <n v="318"/>
    <n v="60.25"/>
  </r>
  <r>
    <s v="B-26032"/>
    <n v="47"/>
    <x v="114"/>
    <n v="5"/>
    <x v="2"/>
    <x v="6"/>
    <s v="Debit Card"/>
    <n v="32"/>
    <n v="9.4"/>
  </r>
  <r>
    <s v="B-26001"/>
    <n v="50"/>
    <x v="234"/>
    <n v="6"/>
    <x v="2"/>
    <x v="9"/>
    <s v="Debit Card"/>
    <n v="60"/>
    <n v="8.3333333333333339"/>
  </r>
  <r>
    <s v="B-26056"/>
    <n v="15"/>
    <x v="185"/>
    <n v="2"/>
    <x v="2"/>
    <x v="7"/>
    <s v="COD"/>
    <n v="9"/>
    <n v="7.5"/>
  </r>
  <r>
    <s v="B-25850"/>
    <n v="148"/>
    <x v="78"/>
    <n v="3"/>
    <x v="2"/>
    <x v="11"/>
    <s v="COD"/>
    <n v="124"/>
    <n v="49.333333333333336"/>
  </r>
  <r>
    <s v="B-25767"/>
    <n v="299"/>
    <x v="120"/>
    <n v="3"/>
    <x v="0"/>
    <x v="0"/>
    <s v="UPI"/>
    <n v="327"/>
    <n v="99.666666666666671"/>
  </r>
  <r>
    <s v="B-25693"/>
    <n v="68"/>
    <x v="235"/>
    <n v="1"/>
    <x v="0"/>
    <x v="4"/>
    <s v="UPI"/>
    <n v="98"/>
    <n v="68"/>
  </r>
  <r>
    <s v="B-25850"/>
    <n v="52"/>
    <x v="236"/>
    <n v="5"/>
    <x v="2"/>
    <x v="12"/>
    <s v="Debit Card"/>
    <n v="34"/>
    <n v="10.4"/>
  </r>
  <r>
    <s v="B-25796"/>
    <n v="239"/>
    <x v="237"/>
    <n v="5"/>
    <x v="1"/>
    <x v="1"/>
    <s v="COD"/>
    <n v="401"/>
    <n v="47.8"/>
  </r>
  <r>
    <s v="B-26053"/>
    <n v="27"/>
    <x v="185"/>
    <n v="3"/>
    <x v="2"/>
    <x v="9"/>
    <s v="COD"/>
    <n v="21"/>
    <n v="9"/>
  </r>
  <r>
    <s v="B-25650"/>
    <n v="238"/>
    <x v="238"/>
    <n v="2"/>
    <x v="2"/>
    <x v="6"/>
    <s v="COD"/>
    <n v="218"/>
    <n v="119"/>
  </r>
  <r>
    <s v="B-25961"/>
    <n v="48"/>
    <x v="79"/>
    <n v="3"/>
    <x v="2"/>
    <x v="16"/>
    <s v="COD"/>
    <n v="32"/>
    <n v="16"/>
  </r>
  <r>
    <s v="B-26023"/>
    <n v="66"/>
    <x v="239"/>
    <n v="3"/>
    <x v="2"/>
    <x v="11"/>
    <s v="UPI"/>
    <n v="44"/>
    <n v="22"/>
  </r>
  <r>
    <s v="B-25809"/>
    <n v="53"/>
    <x v="78"/>
    <n v="1"/>
    <x v="2"/>
    <x v="7"/>
    <s v="Debit Card"/>
    <n v="29"/>
    <n v="53"/>
  </r>
  <r>
    <s v="B-25621"/>
    <n v="233"/>
    <x v="234"/>
    <n v="5"/>
    <x v="0"/>
    <x v="0"/>
    <s v="COD"/>
    <n v="243"/>
    <n v="46.6"/>
  </r>
  <r>
    <s v="B-25854"/>
    <n v="53"/>
    <x v="51"/>
    <n v="3"/>
    <x v="2"/>
    <x v="6"/>
    <s v="Debit Card"/>
    <n v="55"/>
    <n v="17.666666666666668"/>
  </r>
  <r>
    <s v="B-26057"/>
    <n v="54"/>
    <x v="93"/>
    <n v="4"/>
    <x v="2"/>
    <x v="14"/>
    <s v="Debit Card"/>
    <n v="46"/>
    <n v="13.5"/>
  </r>
  <r>
    <s v="B-25688"/>
    <n v="352"/>
    <x v="240"/>
    <n v="5"/>
    <x v="2"/>
    <x v="6"/>
    <s v="Credit Card"/>
    <n v="697"/>
    <n v="70.400000000000006"/>
  </r>
  <r>
    <s v="B-25885"/>
    <n v="349"/>
    <x v="36"/>
    <n v="7"/>
    <x v="2"/>
    <x v="11"/>
    <s v="Credit Card"/>
    <n v="349"/>
    <n v="49.857142857142854"/>
  </r>
  <r>
    <s v="B-25753"/>
    <n v="341"/>
    <x v="241"/>
    <n v="6"/>
    <x v="2"/>
    <x v="5"/>
    <s v="Credit Card"/>
    <n v="426"/>
    <n v="56.833333333333336"/>
  </r>
  <r>
    <s v="B-25981"/>
    <n v="54"/>
    <x v="142"/>
    <n v="3"/>
    <x v="2"/>
    <x v="6"/>
    <s v="Debit Card"/>
    <n v="42"/>
    <n v="18"/>
  </r>
  <r>
    <s v="B-26055"/>
    <n v="57"/>
    <x v="61"/>
    <n v="2"/>
    <x v="2"/>
    <x v="16"/>
    <s v="UPI"/>
    <n v="50"/>
    <n v="28.5"/>
  </r>
  <r>
    <s v="B-25714"/>
    <n v="340"/>
    <x v="238"/>
    <n v="7"/>
    <x v="2"/>
    <x v="16"/>
    <s v="Credit Card"/>
    <n v="320"/>
    <n v="48.571428571428569"/>
  </r>
  <r>
    <s v="B-26055"/>
    <n v="227"/>
    <x v="168"/>
    <n v="5"/>
    <x v="2"/>
    <x v="11"/>
    <s v="COD"/>
    <n v="179"/>
    <n v="45.4"/>
  </r>
  <r>
    <s v="B-25989"/>
    <n v="330"/>
    <x v="242"/>
    <n v="1"/>
    <x v="1"/>
    <x v="2"/>
    <s v="Credit Card"/>
    <n v="249"/>
    <n v="330"/>
  </r>
  <r>
    <s v="B-25710"/>
    <n v="216"/>
    <x v="64"/>
    <n v="6"/>
    <x v="1"/>
    <x v="15"/>
    <s v="UPI"/>
    <n v="254"/>
    <n v="36"/>
  </r>
  <r>
    <s v="B-25773"/>
    <n v="224"/>
    <x v="243"/>
    <n v="3"/>
    <x v="1"/>
    <x v="1"/>
    <s v="COD"/>
    <n v="367"/>
    <n v="74.666666666666671"/>
  </r>
  <r>
    <s v="B-25661"/>
    <n v="55"/>
    <x v="23"/>
    <n v="2"/>
    <x v="1"/>
    <x v="1"/>
    <s v="Debit Card"/>
    <n v="88"/>
    <n v="27.5"/>
  </r>
  <r>
    <s v="B-26021"/>
    <n v="49"/>
    <x v="244"/>
    <n v="1"/>
    <x v="2"/>
    <x v="11"/>
    <s v="UPI"/>
    <n v="28"/>
    <n v="49"/>
  </r>
  <r>
    <s v="B-26057"/>
    <n v="224"/>
    <x v="245"/>
    <n v="3"/>
    <x v="2"/>
    <x v="5"/>
    <s v="COD"/>
    <n v="137"/>
    <n v="74.666666666666671"/>
  </r>
  <r>
    <s v="B-25858"/>
    <n v="223"/>
    <x v="174"/>
    <n v="2"/>
    <x v="1"/>
    <x v="2"/>
    <s v="COD"/>
    <n v="196"/>
    <n v="111.5"/>
  </r>
  <r>
    <s v="B-25857"/>
    <n v="324"/>
    <x v="246"/>
    <n v="8"/>
    <x v="0"/>
    <x v="13"/>
    <s v="Credit Card"/>
    <n v="285"/>
    <n v="40.5"/>
  </r>
  <r>
    <s v="B-25656"/>
    <n v="56"/>
    <x v="236"/>
    <n v="2"/>
    <x v="2"/>
    <x v="7"/>
    <s v="Debit Card"/>
    <n v="38"/>
    <n v="28"/>
  </r>
  <r>
    <s v="B-25999"/>
    <n v="223"/>
    <x v="206"/>
    <n v="7"/>
    <x v="2"/>
    <x v="16"/>
    <s v="COD"/>
    <n v="161"/>
    <n v="31.857142857142858"/>
  </r>
  <r>
    <s v="B-25856"/>
    <n v="10"/>
    <x v="24"/>
    <n v="2"/>
    <x v="2"/>
    <x v="9"/>
    <s v="COD"/>
    <n v="8"/>
    <n v="5"/>
  </r>
  <r>
    <s v="B-25926"/>
    <n v="57"/>
    <x v="185"/>
    <n v="5"/>
    <x v="2"/>
    <x v="12"/>
    <s v="Debit Card"/>
    <n v="51"/>
    <n v="11.4"/>
  </r>
  <r>
    <s v="B-25728"/>
    <n v="322"/>
    <x v="247"/>
    <n v="4"/>
    <x v="2"/>
    <x v="6"/>
    <s v="Credit Card"/>
    <n v="435"/>
    <n v="80.5"/>
  </r>
  <r>
    <s v="B-26076"/>
    <n v="219"/>
    <x v="55"/>
    <n v="2"/>
    <x v="2"/>
    <x v="6"/>
    <s v="COD"/>
    <n v="215"/>
    <n v="109.5"/>
  </r>
  <r>
    <s v="B-25913"/>
    <n v="103"/>
    <x v="244"/>
    <n v="7"/>
    <x v="2"/>
    <x v="11"/>
    <s v="UPI"/>
    <n v="82"/>
    <n v="14.714285714285714"/>
  </r>
  <r>
    <s v="B-25703"/>
    <n v="47"/>
    <x v="248"/>
    <n v="4"/>
    <x v="2"/>
    <x v="6"/>
    <s v="COD"/>
    <n v="74"/>
    <n v="11.75"/>
  </r>
  <r>
    <s v="B-25858"/>
    <n v="219"/>
    <x v="36"/>
    <n v="1"/>
    <x v="2"/>
    <x v="6"/>
    <s v="COD"/>
    <n v="219"/>
    <n v="219"/>
  </r>
  <r>
    <s v="B-25727"/>
    <n v="57"/>
    <x v="91"/>
    <n v="6"/>
    <x v="2"/>
    <x v="12"/>
    <s v="Debit Card"/>
    <n v="105"/>
    <n v="9.5"/>
  </r>
  <r>
    <s v="B-26020"/>
    <n v="319"/>
    <x v="249"/>
    <n v="6"/>
    <x v="0"/>
    <x v="13"/>
    <s v="Credit Card"/>
    <n v="217"/>
    <n v="53.166666666666664"/>
  </r>
  <r>
    <s v="B-26003"/>
    <n v="315"/>
    <x v="197"/>
    <n v="3"/>
    <x v="1"/>
    <x v="1"/>
    <s v="Credit Card"/>
    <n v="323"/>
    <n v="105"/>
  </r>
  <r>
    <s v="B-25925"/>
    <n v="314"/>
    <x v="154"/>
    <n v="3"/>
    <x v="0"/>
    <x v="0"/>
    <s v="Credit Card"/>
    <n v="355"/>
    <n v="104.66666666666667"/>
  </r>
  <r>
    <s v="B-26087"/>
    <n v="311"/>
    <x v="250"/>
    <n v="1"/>
    <x v="0"/>
    <x v="0"/>
    <s v="EMI"/>
    <n v="271"/>
    <n v="311"/>
  </r>
  <r>
    <s v="B-25810"/>
    <n v="307"/>
    <x v="211"/>
    <n v="3"/>
    <x v="0"/>
    <x v="13"/>
    <s v="EMI"/>
    <n v="233"/>
    <n v="102.33333333333333"/>
  </r>
  <r>
    <s v="B-25858"/>
    <n v="294"/>
    <x v="251"/>
    <n v="7"/>
    <x v="0"/>
    <x v="13"/>
    <s v="EMI"/>
    <n v="185"/>
    <n v="42"/>
  </r>
  <r>
    <s v="B-25861"/>
    <n v="216"/>
    <x v="252"/>
    <n v="3"/>
    <x v="0"/>
    <x v="0"/>
    <s v="COD"/>
    <n v="299"/>
    <n v="72"/>
  </r>
  <r>
    <s v="B-25661"/>
    <n v="58"/>
    <x v="253"/>
    <n v="2"/>
    <x v="1"/>
    <x v="1"/>
    <s v="Debit Card"/>
    <n v="100"/>
    <n v="29"/>
  </r>
  <r>
    <s v="B-25943"/>
    <n v="48"/>
    <x v="238"/>
    <n v="4"/>
    <x v="2"/>
    <x v="11"/>
    <s v="UPI"/>
    <n v="28"/>
    <n v="12"/>
  </r>
  <r>
    <s v="B-25955"/>
    <n v="54"/>
    <x v="180"/>
    <n v="3"/>
    <x v="2"/>
    <x v="14"/>
    <s v="UPI"/>
    <n v="40"/>
    <n v="18"/>
  </r>
  <r>
    <s v="B-26051"/>
    <n v="216"/>
    <x v="150"/>
    <n v="4"/>
    <x v="2"/>
    <x v="11"/>
    <s v="COD"/>
    <n v="166"/>
    <n v="54"/>
  </r>
  <r>
    <s v="B-25999"/>
    <n v="215"/>
    <x v="235"/>
    <n v="2"/>
    <x v="2"/>
    <x v="6"/>
    <s v="COD"/>
    <n v="245"/>
    <n v="107.5"/>
  </r>
  <r>
    <s v="B-26083"/>
    <n v="43"/>
    <x v="93"/>
    <n v="3"/>
    <x v="2"/>
    <x v="12"/>
    <s v="COD"/>
    <n v="35"/>
    <n v="14.333333333333334"/>
  </r>
  <r>
    <s v="B-25950"/>
    <n v="136"/>
    <x v="23"/>
    <n v="5"/>
    <x v="2"/>
    <x v="6"/>
    <s v="COD"/>
    <n v="169"/>
    <n v="27.2"/>
  </r>
  <r>
    <s v="B-25625"/>
    <n v="59"/>
    <x v="235"/>
    <n v="3"/>
    <x v="2"/>
    <x v="12"/>
    <s v="Debit Card"/>
    <n v="89"/>
    <n v="19.666666666666668"/>
  </r>
  <r>
    <s v="B-26055"/>
    <n v="213"/>
    <x v="55"/>
    <n v="14"/>
    <x v="2"/>
    <x v="16"/>
    <s v="COD"/>
    <n v="209"/>
    <n v="15.214285714285714"/>
  </r>
  <r>
    <s v="B-26023"/>
    <n v="59"/>
    <x v="244"/>
    <n v="2"/>
    <x v="2"/>
    <x v="11"/>
    <s v="Debit Card"/>
    <n v="38"/>
    <n v="29.5"/>
  </r>
  <r>
    <s v="B-26010"/>
    <n v="55"/>
    <x v="39"/>
    <n v="3"/>
    <x v="2"/>
    <x v="14"/>
    <s v="COD"/>
    <n v="52"/>
    <n v="18.333333333333332"/>
  </r>
  <r>
    <s v="B-25955"/>
    <n v="294"/>
    <x v="206"/>
    <n v="9"/>
    <x v="2"/>
    <x v="14"/>
    <s v="EMI"/>
    <n v="232"/>
    <n v="32.666666666666664"/>
  </r>
  <r>
    <s v="B-25900"/>
    <n v="210"/>
    <x v="206"/>
    <n v="2"/>
    <x v="0"/>
    <x v="4"/>
    <s v="COD"/>
    <n v="148"/>
    <n v="105"/>
  </r>
  <r>
    <s v="B-26089"/>
    <n v="59"/>
    <x v="78"/>
    <n v="6"/>
    <x v="2"/>
    <x v="8"/>
    <s v="Debit Card"/>
    <n v="35"/>
    <n v="9.8333333333333339"/>
  </r>
  <r>
    <s v="B-25655"/>
    <n v="396"/>
    <x v="149"/>
    <n v="9"/>
    <x v="2"/>
    <x v="6"/>
    <s v="COD"/>
    <n v="427"/>
    <n v="44"/>
  </r>
  <r>
    <s v="B-25979"/>
    <n v="284"/>
    <x v="254"/>
    <n v="2"/>
    <x v="1"/>
    <x v="2"/>
    <s v="EMI"/>
    <n v="239"/>
    <n v="142"/>
  </r>
  <r>
    <s v="B-26002"/>
    <n v="276"/>
    <x v="255"/>
    <n v="5"/>
    <x v="2"/>
    <x v="6"/>
    <s v="EMI"/>
    <n v="224"/>
    <n v="55.2"/>
  </r>
  <r>
    <s v="B-25635"/>
    <n v="23"/>
    <x v="24"/>
    <n v="2"/>
    <x v="2"/>
    <x v="9"/>
    <s v="UPI"/>
    <n v="21"/>
    <n v="11.5"/>
  </r>
  <r>
    <s v="B-26084"/>
    <n v="209"/>
    <x v="85"/>
    <n v="4"/>
    <x v="0"/>
    <x v="0"/>
    <s v="COD"/>
    <n v="272"/>
    <n v="52.25"/>
  </r>
  <r>
    <s v="B-25998"/>
    <n v="50"/>
    <x v="120"/>
    <n v="5"/>
    <x v="1"/>
    <x v="15"/>
    <s v="COD"/>
    <n v="78"/>
    <n v="10"/>
  </r>
  <r>
    <s v="B-25872"/>
    <n v="57"/>
    <x v="174"/>
    <n v="2"/>
    <x v="2"/>
    <x v="16"/>
    <s v="COD"/>
    <n v="30"/>
    <n v="28.5"/>
  </r>
  <r>
    <s v="B-25795"/>
    <n v="276"/>
    <x v="256"/>
    <n v="2"/>
    <x v="0"/>
    <x v="4"/>
    <s v="EMI"/>
    <n v="297"/>
    <n v="138"/>
  </r>
  <r>
    <s v="B-25902"/>
    <n v="268"/>
    <x v="185"/>
    <n v="2"/>
    <x v="1"/>
    <x v="2"/>
    <s v="UPI"/>
    <n v="262"/>
    <n v="134"/>
  </r>
  <r>
    <s v="B-25650"/>
    <n v="269"/>
    <x v="181"/>
    <n v="3"/>
    <x v="2"/>
    <x v="5"/>
    <s v="EMI"/>
    <n v="158"/>
    <n v="89.666666666666671"/>
  </r>
  <r>
    <s v="B-25957"/>
    <n v="209"/>
    <x v="24"/>
    <n v="1"/>
    <x v="2"/>
    <x v="6"/>
    <s v="COD"/>
    <n v="207"/>
    <n v="209"/>
  </r>
  <r>
    <s v="B-25793"/>
    <n v="60"/>
    <x v="62"/>
    <n v="4"/>
    <x v="2"/>
    <x v="7"/>
    <s v="Debit Card"/>
    <n v="72"/>
    <n v="15"/>
  </r>
  <r>
    <s v="B-25654"/>
    <n v="269"/>
    <x v="257"/>
    <n v="2"/>
    <x v="0"/>
    <x v="0"/>
    <s v="EMI"/>
    <n v="355"/>
    <n v="134.5"/>
  </r>
  <r>
    <s v="B-25750"/>
    <n v="208"/>
    <x v="169"/>
    <n v="2"/>
    <x v="2"/>
    <x v="6"/>
    <s v="COD"/>
    <n v="233"/>
    <n v="104"/>
  </r>
  <r>
    <s v="B-25835"/>
    <n v="27"/>
    <x v="24"/>
    <n v="2"/>
    <x v="2"/>
    <x v="12"/>
    <s v="UPI"/>
    <n v="25"/>
    <n v="13.5"/>
  </r>
  <r>
    <s v="B-25652"/>
    <n v="206"/>
    <x v="258"/>
    <n v="3"/>
    <x v="2"/>
    <x v="6"/>
    <s v="COD"/>
    <n v="412"/>
    <n v="68.666666666666671"/>
  </r>
  <r>
    <s v="B-26018"/>
    <n v="61"/>
    <x v="93"/>
    <n v="4"/>
    <x v="2"/>
    <x v="7"/>
    <s v="Debit Card"/>
    <n v="53"/>
    <n v="15.25"/>
  </r>
  <r>
    <s v="B-25750"/>
    <n v="212"/>
    <x v="259"/>
    <n v="2"/>
    <x v="1"/>
    <x v="1"/>
    <s v="COD"/>
    <n v="236"/>
    <n v="106"/>
  </r>
  <r>
    <s v="B-25840"/>
    <n v="262"/>
    <x v="1"/>
    <n v="6"/>
    <x v="2"/>
    <x v="6"/>
    <s v="EMI"/>
    <n v="198"/>
    <n v="43.666666666666664"/>
  </r>
  <r>
    <s v="B-25756"/>
    <n v="204"/>
    <x v="260"/>
    <n v="3"/>
    <x v="1"/>
    <x v="2"/>
    <s v="COD"/>
    <n v="-72"/>
    <n v="68"/>
  </r>
  <r>
    <s v="B-25777"/>
    <n v="59"/>
    <x v="261"/>
    <n v="7"/>
    <x v="2"/>
    <x v="14"/>
    <s v="UPI"/>
    <n v="105"/>
    <n v="8.4285714285714288"/>
  </r>
  <r>
    <s v="B-25750"/>
    <n v="199"/>
    <x v="84"/>
    <n v="2"/>
    <x v="2"/>
    <x v="6"/>
    <s v="COD"/>
    <n v="217"/>
    <n v="99.5"/>
  </r>
  <r>
    <s v="B-25823"/>
    <n v="59"/>
    <x v="185"/>
    <n v="1"/>
    <x v="0"/>
    <x v="13"/>
    <s v="UPI"/>
    <n v="53"/>
    <n v="59"/>
  </r>
  <r>
    <s v="B-26096"/>
    <n v="45"/>
    <x v="135"/>
    <n v="3"/>
    <x v="2"/>
    <x v="12"/>
    <s v="UPI"/>
    <n v="36"/>
    <n v="15"/>
  </r>
  <r>
    <s v="B-25757"/>
    <n v="211"/>
    <x v="127"/>
    <n v="8"/>
    <x v="2"/>
    <x v="11"/>
    <s v="COD"/>
    <n v="192"/>
    <n v="26.375"/>
  </r>
  <r>
    <s v="B-25698"/>
    <n v="65"/>
    <x v="66"/>
    <n v="2"/>
    <x v="0"/>
    <x v="4"/>
    <s v="Debit Card"/>
    <n v="81"/>
    <n v="32.5"/>
  </r>
  <r>
    <s v="B-25710"/>
    <n v="25"/>
    <x v="36"/>
    <n v="4"/>
    <x v="2"/>
    <x v="9"/>
    <s v="UPI"/>
    <n v="25"/>
    <n v="6.25"/>
  </r>
  <r>
    <s v="B-25994"/>
    <n v="196"/>
    <x v="37"/>
    <n v="5"/>
    <x v="0"/>
    <x v="4"/>
    <s v="COD"/>
    <n v="203"/>
    <n v="39.200000000000003"/>
  </r>
  <r>
    <s v="B-25950"/>
    <n v="261"/>
    <x v="171"/>
    <n v="6"/>
    <x v="2"/>
    <x v="16"/>
    <s v="Credit Card"/>
    <n v="248"/>
    <n v="43.5"/>
  </r>
  <r>
    <s v="B-25653"/>
    <n v="195"/>
    <x v="262"/>
    <n v="5"/>
    <x v="0"/>
    <x v="4"/>
    <s v="COD"/>
    <n v="312"/>
    <n v="39"/>
  </r>
  <r>
    <s v="B-25785"/>
    <n v="192"/>
    <x v="263"/>
    <n v="3"/>
    <x v="2"/>
    <x v="6"/>
    <s v="COD"/>
    <n v="338"/>
    <n v="64"/>
  </r>
  <r>
    <s v="B-25863"/>
    <n v="189"/>
    <x v="245"/>
    <n v="7"/>
    <x v="2"/>
    <x v="11"/>
    <s v="COD"/>
    <n v="102"/>
    <n v="27"/>
  </r>
  <r>
    <s v="B-25959"/>
    <n v="32"/>
    <x v="24"/>
    <n v="2"/>
    <x v="2"/>
    <x v="8"/>
    <s v="UPI"/>
    <n v="30"/>
    <n v="16"/>
  </r>
  <r>
    <s v="B-25991"/>
    <n v="188"/>
    <x v="171"/>
    <n v="7"/>
    <x v="2"/>
    <x v="16"/>
    <s v="COD"/>
    <n v="175"/>
    <n v="26.857142857142858"/>
  </r>
  <r>
    <s v="B-25680"/>
    <n v="73"/>
    <x v="169"/>
    <n v="3"/>
    <x v="2"/>
    <x v="6"/>
    <s v="COD"/>
    <n v="98"/>
    <n v="24.333333333333332"/>
  </r>
  <r>
    <s v="B-25910"/>
    <n v="259"/>
    <x v="264"/>
    <n v="5"/>
    <x v="2"/>
    <x v="7"/>
    <s v="Credit Card"/>
    <n v="212"/>
    <n v="51.8"/>
  </r>
  <r>
    <s v="B-25737"/>
    <n v="187"/>
    <x v="32"/>
    <n v="3"/>
    <x v="2"/>
    <x v="5"/>
    <s v="COD"/>
    <n v="202"/>
    <n v="62.333333333333336"/>
  </r>
  <r>
    <s v="B-25853"/>
    <n v="26"/>
    <x v="143"/>
    <n v="2"/>
    <x v="2"/>
    <x v="7"/>
    <s v="UPI"/>
    <n v="15"/>
    <n v="13"/>
  </r>
  <r>
    <s v="B-26097"/>
    <n v="185"/>
    <x v="217"/>
    <n v="6"/>
    <x v="1"/>
    <x v="1"/>
    <s v="COD"/>
    <n v="211"/>
    <n v="30.833333333333332"/>
  </r>
  <r>
    <s v="B-25875"/>
    <n v="248"/>
    <x v="93"/>
    <n v="2"/>
    <x v="2"/>
    <x v="6"/>
    <s v="Credit Card"/>
    <n v="240"/>
    <n v="124"/>
  </r>
  <r>
    <s v="B-26031"/>
    <n v="67"/>
    <x v="135"/>
    <n v="4"/>
    <x v="2"/>
    <x v="12"/>
    <s v="Debit Card"/>
    <n v="58"/>
    <n v="16.75"/>
  </r>
  <r>
    <s v="B-25773"/>
    <n v="248"/>
    <x v="265"/>
    <n v="3"/>
    <x v="1"/>
    <x v="1"/>
    <s v="Credit Card"/>
    <n v="318"/>
    <n v="82.666666666666671"/>
  </r>
  <r>
    <s v="B-25840"/>
    <n v="246"/>
    <x v="214"/>
    <n v="2"/>
    <x v="1"/>
    <x v="2"/>
    <s v="Credit Card"/>
    <n v="185"/>
    <n v="123"/>
  </r>
  <r>
    <s v="B-25908"/>
    <n v="179"/>
    <x v="169"/>
    <n v="5"/>
    <x v="2"/>
    <x v="8"/>
    <s v="COD"/>
    <n v="204"/>
    <n v="35.799999999999997"/>
  </r>
  <r>
    <s v="B-26041"/>
    <n v="176"/>
    <x v="120"/>
    <n v="5"/>
    <x v="1"/>
    <x v="15"/>
    <s v="COD"/>
    <n v="204"/>
    <n v="35.200000000000003"/>
  </r>
  <r>
    <s v="B-26010"/>
    <n v="176"/>
    <x v="70"/>
    <n v="5"/>
    <x v="1"/>
    <x v="15"/>
    <s v="COD"/>
    <n v="189"/>
    <n v="35.200000000000003"/>
  </r>
  <r>
    <s v="B-25640"/>
    <n v="68"/>
    <x v="266"/>
    <n v="2"/>
    <x v="2"/>
    <x v="5"/>
    <s v="Debit Card"/>
    <n v="130"/>
    <n v="34"/>
  </r>
  <r>
    <s v="B-25794"/>
    <n v="176"/>
    <x v="267"/>
    <n v="6"/>
    <x v="0"/>
    <x v="13"/>
    <s v="COD"/>
    <n v="139"/>
    <n v="29.333333333333332"/>
  </r>
  <r>
    <s v="B-25987"/>
    <n v="88"/>
    <x v="143"/>
    <n v="7"/>
    <x v="2"/>
    <x v="7"/>
    <s v="UPI"/>
    <n v="77"/>
    <n v="12.571428571428571"/>
  </r>
  <r>
    <s v="B-25615"/>
    <n v="68"/>
    <x v="238"/>
    <n v="5"/>
    <x v="2"/>
    <x v="7"/>
    <s v="Debit Card"/>
    <n v="48"/>
    <n v="13.6"/>
  </r>
  <r>
    <s v="B-25997"/>
    <n v="231"/>
    <x v="227"/>
    <n v="2"/>
    <x v="0"/>
    <x v="0"/>
    <s v="Credit Card"/>
    <n v="132"/>
    <n v="115.5"/>
  </r>
  <r>
    <s v="B-25981"/>
    <n v="62"/>
    <x v="93"/>
    <n v="2"/>
    <x v="2"/>
    <x v="14"/>
    <s v="UPI"/>
    <n v="54"/>
    <n v="31"/>
  </r>
  <r>
    <s v="B-25791"/>
    <n v="175"/>
    <x v="155"/>
    <n v="3"/>
    <x v="2"/>
    <x v="6"/>
    <s v="COD"/>
    <n v="98"/>
    <n v="58.333333333333336"/>
  </r>
  <r>
    <s v="B-25986"/>
    <n v="71"/>
    <x v="55"/>
    <n v="5"/>
    <x v="2"/>
    <x v="12"/>
    <s v="Debit Card"/>
    <n v="67"/>
    <n v="14.2"/>
  </r>
  <r>
    <s v="B-25652"/>
    <n v="174"/>
    <x v="265"/>
    <n v="3"/>
    <x v="0"/>
    <x v="13"/>
    <s v="COD"/>
    <n v="244"/>
    <n v="58"/>
  </r>
  <r>
    <s v="B-25952"/>
    <n v="173"/>
    <x v="268"/>
    <n v="3"/>
    <x v="1"/>
    <x v="1"/>
    <s v="COD"/>
    <n v="104"/>
    <n v="57.666666666666664"/>
  </r>
  <r>
    <s v="B-25898"/>
    <n v="171"/>
    <x v="24"/>
    <n v="2"/>
    <x v="0"/>
    <x v="0"/>
    <s v="COD"/>
    <n v="169"/>
    <n v="85.5"/>
  </r>
  <r>
    <s v="B-25785"/>
    <n v="268"/>
    <x v="169"/>
    <n v="3"/>
    <x v="2"/>
    <x v="6"/>
    <s v="COD"/>
    <n v="293"/>
    <n v="89.333333333333329"/>
  </r>
  <r>
    <s v="B-25990"/>
    <n v="71"/>
    <x v="201"/>
    <n v="3"/>
    <x v="2"/>
    <x v="6"/>
    <s v="Debit Card"/>
    <n v="39"/>
    <n v="23.666666666666668"/>
  </r>
  <r>
    <s v="B-26091"/>
    <n v="29"/>
    <x v="110"/>
    <n v="4"/>
    <x v="2"/>
    <x v="7"/>
    <s v="UPI"/>
    <n v="19"/>
    <n v="7.25"/>
  </r>
  <r>
    <s v="B-25604"/>
    <n v="65"/>
    <x v="210"/>
    <n v="2"/>
    <x v="2"/>
    <x v="14"/>
    <s v="UPI"/>
    <n v="48"/>
    <n v="32.5"/>
  </r>
  <r>
    <s v="B-25754"/>
    <n v="72"/>
    <x v="261"/>
    <n v="7"/>
    <x v="2"/>
    <x v="8"/>
    <s v="Debit Card"/>
    <n v="118"/>
    <n v="10.285714285714286"/>
  </r>
  <r>
    <s v="B-25724"/>
    <n v="168"/>
    <x v="269"/>
    <n v="2"/>
    <x v="1"/>
    <x v="2"/>
    <s v="COD"/>
    <n v="219"/>
    <n v="84"/>
  </r>
  <r>
    <s v="B-25757"/>
    <n v="165"/>
    <x v="218"/>
    <n v="3"/>
    <x v="2"/>
    <x v="11"/>
    <s v="COD"/>
    <n v="135"/>
    <n v="55"/>
  </r>
  <r>
    <s v="B-25767"/>
    <n v="74"/>
    <x v="270"/>
    <n v="2"/>
    <x v="0"/>
    <x v="13"/>
    <s v="Debit Card"/>
    <n v="133"/>
    <n v="37"/>
  </r>
  <r>
    <s v="B-25886"/>
    <n v="89"/>
    <x v="210"/>
    <n v="2"/>
    <x v="2"/>
    <x v="11"/>
    <s v="UPI"/>
    <n v="72"/>
    <n v="44.5"/>
  </r>
  <r>
    <s v="B-25621"/>
    <n v="228"/>
    <x v="271"/>
    <n v="3"/>
    <x v="0"/>
    <x v="0"/>
    <s v="Credit Card"/>
    <n v="165"/>
    <n v="76"/>
  </r>
  <r>
    <s v="B-25967"/>
    <n v="119"/>
    <x v="259"/>
    <n v="4"/>
    <x v="1"/>
    <x v="15"/>
    <s v="COD"/>
    <n v="143"/>
    <n v="29.75"/>
  </r>
  <r>
    <s v="B-25691"/>
    <n v="75"/>
    <x v="169"/>
    <n v="3"/>
    <x v="2"/>
    <x v="11"/>
    <s v="UPI"/>
    <n v="100"/>
    <n v="25"/>
  </r>
  <r>
    <s v="B-25953"/>
    <n v="67"/>
    <x v="238"/>
    <n v="4"/>
    <x v="2"/>
    <x v="14"/>
    <s v="UPI"/>
    <n v="47"/>
    <n v="16.75"/>
  </r>
  <r>
    <s v="B-25651"/>
    <n v="7"/>
    <x v="36"/>
    <n v="1"/>
    <x v="2"/>
    <x v="12"/>
    <s v="COD"/>
    <n v="7"/>
    <n v="7"/>
  </r>
  <r>
    <s v="B-25828"/>
    <n v="222"/>
    <x v="272"/>
    <n v="5"/>
    <x v="2"/>
    <x v="6"/>
    <s v="Credit Card"/>
    <n v="187"/>
    <n v="44.4"/>
  </r>
  <r>
    <s v="B-25628"/>
    <n v="219"/>
    <x v="105"/>
    <n v="4"/>
    <x v="2"/>
    <x v="6"/>
    <s v="Credit Card"/>
    <n v="228"/>
    <n v="54.75"/>
  </r>
  <r>
    <s v="B-25703"/>
    <n v="42"/>
    <x v="173"/>
    <n v="2"/>
    <x v="1"/>
    <x v="15"/>
    <s v="UPI"/>
    <n v="65"/>
    <n v="21"/>
  </r>
  <r>
    <s v="B-25929"/>
    <n v="216"/>
    <x v="273"/>
    <n v="3"/>
    <x v="1"/>
    <x v="1"/>
    <s v="Credit Card"/>
    <n v="351"/>
    <n v="72"/>
  </r>
  <r>
    <s v="B-25748"/>
    <n v="47"/>
    <x v="256"/>
    <n v="2"/>
    <x v="0"/>
    <x v="0"/>
    <s v="COD"/>
    <n v="68"/>
    <n v="23.5"/>
  </r>
  <r>
    <s v="B-25610"/>
    <n v="68"/>
    <x v="221"/>
    <n v="5"/>
    <x v="0"/>
    <x v="13"/>
    <s v="UPI"/>
    <n v="123"/>
    <n v="13.6"/>
  </r>
  <r>
    <s v="B-25903"/>
    <n v="74"/>
    <x v="274"/>
    <n v="2"/>
    <x v="2"/>
    <x v="16"/>
    <s v="Debit Card"/>
    <n v="41"/>
    <n v="37"/>
  </r>
  <r>
    <s v="B-25878"/>
    <n v="165"/>
    <x v="275"/>
    <n v="3"/>
    <x v="1"/>
    <x v="15"/>
    <s v="COD"/>
    <n v="119"/>
    <n v="55"/>
  </r>
  <r>
    <s v="B-26056"/>
    <n v="101"/>
    <x v="143"/>
    <n v="2"/>
    <x v="2"/>
    <x v="7"/>
    <s v="UPI"/>
    <n v="90"/>
    <n v="50.5"/>
  </r>
  <r>
    <s v="B-26004"/>
    <n v="162"/>
    <x v="71"/>
    <n v="2"/>
    <x v="0"/>
    <x v="0"/>
    <s v="COD"/>
    <n v="89"/>
    <n v="81"/>
  </r>
  <r>
    <s v="B-25699"/>
    <n v="20"/>
    <x v="184"/>
    <n v="1"/>
    <x v="1"/>
    <x v="15"/>
    <s v="UPI"/>
    <n v="42"/>
    <n v="20"/>
  </r>
  <r>
    <s v="B-26053"/>
    <n v="162"/>
    <x v="276"/>
    <n v="3"/>
    <x v="2"/>
    <x v="11"/>
    <s v="COD"/>
    <n v="107"/>
    <n v="54"/>
  </r>
  <r>
    <s v="B-25654"/>
    <n v="229"/>
    <x v="173"/>
    <n v="2"/>
    <x v="2"/>
    <x v="6"/>
    <s v="UPI"/>
    <n v="252"/>
    <n v="114.5"/>
  </r>
  <r>
    <s v="B-25954"/>
    <n v="27"/>
    <x v="36"/>
    <n v="2"/>
    <x v="2"/>
    <x v="12"/>
    <s v="COD"/>
    <n v="27"/>
    <n v="13.5"/>
  </r>
  <r>
    <s v="B-25910"/>
    <n v="685"/>
    <x v="61"/>
    <n v="7"/>
    <x v="2"/>
    <x v="5"/>
    <s v="UPI"/>
    <n v="678"/>
    <n v="97.857142857142861"/>
  </r>
  <r>
    <s v="B-26064"/>
    <n v="75"/>
    <x v="24"/>
    <n v="5"/>
    <x v="2"/>
    <x v="12"/>
    <s v="Debit Card"/>
    <n v="73"/>
    <n v="15"/>
  </r>
  <r>
    <s v="B-25983"/>
    <n v="161"/>
    <x v="277"/>
    <n v="8"/>
    <x v="1"/>
    <x v="15"/>
    <s v="COD"/>
    <n v="390"/>
    <n v="20.125"/>
  </r>
  <r>
    <s v="B-26002"/>
    <n v="71"/>
    <x v="127"/>
    <n v="3"/>
    <x v="2"/>
    <x v="14"/>
    <s v="COD"/>
    <n v="52"/>
    <n v="23.666666666666668"/>
  </r>
  <r>
    <s v="B-25650"/>
    <n v="211"/>
    <x v="278"/>
    <n v="2"/>
    <x v="2"/>
    <x v="6"/>
    <s v="Credit Card"/>
    <n v="316"/>
    <n v="105.5"/>
  </r>
  <r>
    <s v="B-26043"/>
    <n v="79"/>
    <x v="41"/>
    <n v="6"/>
    <x v="2"/>
    <x v="7"/>
    <s v="Debit Card"/>
    <n v="74"/>
    <n v="13.166666666666666"/>
  </r>
  <r>
    <s v="B-25657"/>
    <n v="32"/>
    <x v="184"/>
    <n v="5"/>
    <x v="2"/>
    <x v="6"/>
    <s v="UPI"/>
    <n v="54"/>
    <n v="6.4"/>
  </r>
  <r>
    <s v="B-25838"/>
    <n v="161"/>
    <x v="250"/>
    <n v="3"/>
    <x v="2"/>
    <x v="11"/>
    <s v="COD"/>
    <n v="121"/>
    <n v="53.666666666666664"/>
  </r>
  <r>
    <s v="B-25651"/>
    <n v="159"/>
    <x v="55"/>
    <n v="1"/>
    <x v="2"/>
    <x v="6"/>
    <s v="COD"/>
    <n v="155"/>
    <n v="159"/>
  </r>
  <r>
    <s v="B-25808"/>
    <n v="210"/>
    <x v="162"/>
    <n v="4"/>
    <x v="2"/>
    <x v="7"/>
    <s v="Credit Card"/>
    <n v="260"/>
    <n v="52.5"/>
  </r>
  <r>
    <s v="B-25973"/>
    <n v="79"/>
    <x v="246"/>
    <n v="2"/>
    <x v="2"/>
    <x v="16"/>
    <s v="Debit Card"/>
    <n v="40"/>
    <n v="39.5"/>
  </r>
  <r>
    <s v="B-25698"/>
    <n v="207"/>
    <x v="279"/>
    <n v="3"/>
    <x v="2"/>
    <x v="6"/>
    <s v="Credit Card"/>
    <n v="54"/>
    <n v="69"/>
  </r>
  <r>
    <s v="B-25818"/>
    <n v="36"/>
    <x v="36"/>
    <n v="4"/>
    <x v="2"/>
    <x v="8"/>
    <s v="COD"/>
    <n v="36"/>
    <n v="9"/>
  </r>
  <r>
    <s v="B-26061"/>
    <n v="206"/>
    <x v="142"/>
    <n v="1"/>
    <x v="0"/>
    <x v="3"/>
    <s v="Credit Card"/>
    <n v="194"/>
    <n v="206"/>
  </r>
  <r>
    <s v="B-25878"/>
    <n v="46"/>
    <x v="36"/>
    <n v="4"/>
    <x v="2"/>
    <x v="12"/>
    <s v="COD"/>
    <n v="46"/>
    <n v="11.5"/>
  </r>
  <r>
    <s v="B-26054"/>
    <n v="156"/>
    <x v="222"/>
    <n v="3"/>
    <x v="2"/>
    <x v="11"/>
    <s v="COD"/>
    <n v="133"/>
    <n v="52"/>
  </r>
  <r>
    <s v="B-25809"/>
    <n v="154"/>
    <x v="280"/>
    <n v="3"/>
    <x v="2"/>
    <x v="7"/>
    <s v="COD"/>
    <n v="100"/>
    <n v="51.333333333333336"/>
  </r>
  <r>
    <s v="B-26042"/>
    <n v="36"/>
    <x v="114"/>
    <n v="3"/>
    <x v="2"/>
    <x v="11"/>
    <s v="UPI"/>
    <n v="21"/>
    <n v="12"/>
  </r>
  <r>
    <s v="B-26008"/>
    <n v="206"/>
    <x v="122"/>
    <n v="4"/>
    <x v="2"/>
    <x v="7"/>
    <s v="Credit Card"/>
    <n v="155"/>
    <n v="51.5"/>
  </r>
  <r>
    <s v="B-25927"/>
    <n v="200"/>
    <x v="61"/>
    <n v="4"/>
    <x v="0"/>
    <x v="0"/>
    <s v="Credit Card"/>
    <n v="193"/>
    <n v="50"/>
  </r>
  <r>
    <s v="B-26008"/>
    <n v="199"/>
    <x v="19"/>
    <n v="1"/>
    <x v="2"/>
    <x v="6"/>
    <s v="Credit Card"/>
    <n v="200"/>
    <n v="199"/>
  </r>
  <r>
    <s v="B-25753"/>
    <n v="154"/>
    <x v="239"/>
    <n v="7"/>
    <x v="2"/>
    <x v="14"/>
    <s v="COD"/>
    <n v="132"/>
    <n v="22"/>
  </r>
  <r>
    <s v="B-25948"/>
    <n v="152"/>
    <x v="222"/>
    <n v="3"/>
    <x v="1"/>
    <x v="15"/>
    <s v="COD"/>
    <n v="129"/>
    <n v="50.666666666666664"/>
  </r>
  <r>
    <s v="B-26094"/>
    <n v="152"/>
    <x v="150"/>
    <n v="6"/>
    <x v="2"/>
    <x v="11"/>
    <s v="COD"/>
    <n v="102"/>
    <n v="25.333333333333332"/>
  </r>
  <r>
    <s v="B-25654"/>
    <n v="122"/>
    <x v="256"/>
    <n v="3"/>
    <x v="1"/>
    <x v="15"/>
    <s v="UPI"/>
    <n v="143"/>
    <n v="40.666666666666664"/>
  </r>
  <r>
    <s v="B-25854"/>
    <n v="149"/>
    <x v="168"/>
    <n v="6"/>
    <x v="2"/>
    <x v="11"/>
    <s v="COD"/>
    <n v="101"/>
    <n v="24.833333333333332"/>
  </r>
  <r>
    <s v="B-25623"/>
    <n v="149"/>
    <x v="216"/>
    <n v="4"/>
    <x v="2"/>
    <x v="6"/>
    <s v="COD"/>
    <n v="236"/>
    <n v="37.25"/>
  </r>
  <r>
    <s v="B-25985"/>
    <n v="197"/>
    <x v="238"/>
    <n v="4"/>
    <x v="2"/>
    <x v="8"/>
    <s v="Credit Card"/>
    <n v="177"/>
    <n v="49.25"/>
  </r>
  <r>
    <s v="B-25723"/>
    <n v="76"/>
    <x v="9"/>
    <n v="3"/>
    <x v="0"/>
    <x v="0"/>
    <s v="COD"/>
    <n v="130"/>
    <n v="25.333333333333332"/>
  </r>
  <r>
    <s v="B-25751"/>
    <n v="221"/>
    <x v="32"/>
    <n v="2"/>
    <x v="0"/>
    <x v="0"/>
    <s v="COD"/>
    <n v="236"/>
    <n v="110.5"/>
  </r>
  <r>
    <s v="B-26050"/>
    <n v="79"/>
    <x v="201"/>
    <n v="3"/>
    <x v="2"/>
    <x v="6"/>
    <s v="Debit Card"/>
    <n v="47"/>
    <n v="26.333333333333332"/>
  </r>
  <r>
    <s v="B-25800"/>
    <n v="45"/>
    <x v="142"/>
    <n v="7"/>
    <x v="2"/>
    <x v="7"/>
    <s v="UPI"/>
    <n v="33"/>
    <n v="6.4285714285714288"/>
  </r>
  <r>
    <s v="B-25673"/>
    <n v="149"/>
    <x v="19"/>
    <n v="1"/>
    <x v="2"/>
    <x v="6"/>
    <s v="COD"/>
    <n v="150"/>
    <n v="149"/>
  </r>
  <r>
    <s v="B-26002"/>
    <n v="80"/>
    <x v="239"/>
    <n v="3"/>
    <x v="2"/>
    <x v="11"/>
    <s v="Debit Card"/>
    <n v="58"/>
    <n v="26.666666666666668"/>
  </r>
  <r>
    <s v="B-26009"/>
    <n v="195"/>
    <x v="142"/>
    <n v="9"/>
    <x v="2"/>
    <x v="16"/>
    <s v="Credit Card"/>
    <n v="183"/>
    <n v="21.666666666666668"/>
  </r>
  <r>
    <s v="B-25754"/>
    <n v="19"/>
    <x v="36"/>
    <n v="3"/>
    <x v="2"/>
    <x v="9"/>
    <s v="UPI"/>
    <n v="19"/>
    <n v="6.333333333333333"/>
  </r>
  <r>
    <s v="B-25953"/>
    <n v="81"/>
    <x v="198"/>
    <n v="3"/>
    <x v="2"/>
    <x v="11"/>
    <s v="Debit Card"/>
    <n v="40"/>
    <n v="27"/>
  </r>
  <r>
    <s v="B-26039"/>
    <n v="83"/>
    <x v="281"/>
    <n v="5"/>
    <x v="2"/>
    <x v="16"/>
    <s v="Debit Card"/>
    <n v="49"/>
    <n v="16.600000000000001"/>
  </r>
  <r>
    <s v="B-26001"/>
    <n v="149"/>
    <x v="210"/>
    <n v="4"/>
    <x v="1"/>
    <x v="15"/>
    <s v="COD"/>
    <n v="132"/>
    <n v="37.25"/>
  </r>
  <r>
    <s v="B-25620"/>
    <n v="193"/>
    <x v="275"/>
    <n v="1"/>
    <x v="0"/>
    <x v="3"/>
    <s v="Credit Card"/>
    <n v="147"/>
    <n v="193"/>
  </r>
  <r>
    <s v="B-26051"/>
    <n v="85"/>
    <x v="78"/>
    <n v="10"/>
    <x v="2"/>
    <x v="7"/>
    <s v="Debit Card"/>
    <n v="61"/>
    <n v="8.5"/>
  </r>
  <r>
    <s v="B-25673"/>
    <n v="44"/>
    <x v="102"/>
    <n v="5"/>
    <x v="2"/>
    <x v="6"/>
    <s v="UPI"/>
    <n v="61"/>
    <n v="8.8000000000000007"/>
  </r>
  <r>
    <s v="B-25721"/>
    <n v="149"/>
    <x v="98"/>
    <n v="2"/>
    <x v="0"/>
    <x v="4"/>
    <s v="COD"/>
    <n v="189"/>
    <n v="74.5"/>
  </r>
  <r>
    <s v="B-25764"/>
    <n v="26"/>
    <x v="36"/>
    <n v="2"/>
    <x v="2"/>
    <x v="8"/>
    <s v="COD"/>
    <n v="26"/>
    <n v="13"/>
  </r>
  <r>
    <s v="B-25645"/>
    <n v="86"/>
    <x v="36"/>
    <n v="4"/>
    <x v="2"/>
    <x v="14"/>
    <s v="Debit Card"/>
    <n v="86"/>
    <n v="21.5"/>
  </r>
  <r>
    <s v="B-26066"/>
    <n v="86"/>
    <x v="239"/>
    <n v="2"/>
    <x v="2"/>
    <x v="6"/>
    <s v="Debit Card"/>
    <n v="64"/>
    <n v="43"/>
  </r>
  <r>
    <s v="B-26003"/>
    <n v="79"/>
    <x v="79"/>
    <n v="3"/>
    <x v="2"/>
    <x v="14"/>
    <s v="COD"/>
    <n v="63"/>
    <n v="26.333333333333332"/>
  </r>
  <r>
    <s v="B-25712"/>
    <n v="193"/>
    <x v="6"/>
    <n v="3"/>
    <x v="0"/>
    <x v="4"/>
    <s v="Credit Card"/>
    <n v="468"/>
    <n v="64.333333333333329"/>
  </r>
  <r>
    <s v="B-25796"/>
    <n v="148"/>
    <x v="36"/>
    <n v="3"/>
    <x v="2"/>
    <x v="6"/>
    <s v="COD"/>
    <n v="148"/>
    <n v="49.333333333333336"/>
  </r>
  <r>
    <s v="B-25738"/>
    <n v="70"/>
    <x v="92"/>
    <n v="2"/>
    <x v="1"/>
    <x v="15"/>
    <s v="UPI"/>
    <n v="84"/>
    <n v="35"/>
  </r>
  <r>
    <s v="B-25771"/>
    <n v="148"/>
    <x v="282"/>
    <n v="3"/>
    <x v="2"/>
    <x v="7"/>
    <s v="COD"/>
    <n v="89"/>
    <n v="49.333333333333336"/>
  </r>
  <r>
    <s v="B-25950"/>
    <n v="190"/>
    <x v="127"/>
    <n v="9"/>
    <x v="1"/>
    <x v="15"/>
    <s v="Credit Card"/>
    <n v="171"/>
    <n v="21.111111111111111"/>
  </r>
  <r>
    <s v="B-26038"/>
    <n v="52"/>
    <x v="180"/>
    <n v="2"/>
    <x v="2"/>
    <x v="11"/>
    <s v="COD"/>
    <n v="38"/>
    <n v="26"/>
  </r>
  <r>
    <s v="B-26004"/>
    <n v="147"/>
    <x v="283"/>
    <n v="3"/>
    <x v="2"/>
    <x v="6"/>
    <s v="COD"/>
    <n v="103"/>
    <n v="49"/>
  </r>
  <r>
    <s v="B-25896"/>
    <n v="190"/>
    <x v="188"/>
    <n v="8"/>
    <x v="2"/>
    <x v="14"/>
    <s v="Credit Card"/>
    <n v="122"/>
    <n v="23.75"/>
  </r>
  <r>
    <s v="B-25601"/>
    <n v="80"/>
    <x v="28"/>
    <n v="4"/>
    <x v="0"/>
    <x v="0"/>
    <s v="UPI"/>
    <n v="136"/>
    <n v="20"/>
  </r>
  <r>
    <s v="B-25952"/>
    <n v="147"/>
    <x v="168"/>
    <n v="3"/>
    <x v="2"/>
    <x v="6"/>
    <s v="COD"/>
    <n v="99"/>
    <n v="49"/>
  </r>
  <r>
    <s v="B-25873"/>
    <n v="66"/>
    <x v="142"/>
    <n v="3"/>
    <x v="2"/>
    <x v="11"/>
    <s v="COD"/>
    <n v="54"/>
    <n v="22"/>
  </r>
  <r>
    <s v="B-25844"/>
    <n v="86"/>
    <x v="93"/>
    <n v="2"/>
    <x v="2"/>
    <x v="6"/>
    <s v="Debit Card"/>
    <n v="78"/>
    <n v="43"/>
  </r>
  <r>
    <s v="B-26054"/>
    <n v="88"/>
    <x v="127"/>
    <n v="2"/>
    <x v="2"/>
    <x v="16"/>
    <s v="Debit Card"/>
    <n v="69"/>
    <n v="44"/>
  </r>
  <r>
    <s v="B-25953"/>
    <n v="188"/>
    <x v="58"/>
    <n v="2"/>
    <x v="0"/>
    <x v="0"/>
    <s v="Credit Card"/>
    <n v="381"/>
    <n v="94"/>
  </r>
  <r>
    <s v="B-25951"/>
    <n v="89"/>
    <x v="145"/>
    <n v="2"/>
    <x v="2"/>
    <x v="11"/>
    <s v="UPI"/>
    <n v="60"/>
    <n v="44.5"/>
  </r>
  <r>
    <s v="B-26065"/>
    <n v="146"/>
    <x v="127"/>
    <n v="5"/>
    <x v="2"/>
    <x v="11"/>
    <s v="COD"/>
    <n v="127"/>
    <n v="29.2"/>
  </r>
  <r>
    <s v="B-26033"/>
    <n v="143"/>
    <x v="201"/>
    <n v="1"/>
    <x v="1"/>
    <x v="2"/>
    <s v="COD"/>
    <n v="111"/>
    <n v="143"/>
  </r>
  <r>
    <s v="B-25781"/>
    <n v="25"/>
    <x v="19"/>
    <n v="4"/>
    <x v="2"/>
    <x v="8"/>
    <s v="COD"/>
    <n v="26"/>
    <n v="6.25"/>
  </r>
  <r>
    <s v="B-26043"/>
    <n v="30"/>
    <x v="142"/>
    <n v="3"/>
    <x v="2"/>
    <x v="9"/>
    <s v="UPI"/>
    <n v="18"/>
    <n v="10"/>
  </r>
  <r>
    <s v="B-25787"/>
    <n v="140"/>
    <x v="284"/>
    <n v="4"/>
    <x v="1"/>
    <x v="15"/>
    <s v="COD"/>
    <n v="198"/>
    <n v="35"/>
  </r>
  <r>
    <s v="B-25664"/>
    <n v="83"/>
    <x v="91"/>
    <n v="1"/>
    <x v="1"/>
    <x v="2"/>
    <s v="UPI"/>
    <n v="131"/>
    <n v="83"/>
  </r>
  <r>
    <s v="B-25825"/>
    <n v="140"/>
    <x v="185"/>
    <n v="5"/>
    <x v="2"/>
    <x v="6"/>
    <s v="COD"/>
    <n v="134"/>
    <n v="28"/>
  </r>
  <r>
    <s v="B-25818"/>
    <n v="28"/>
    <x v="180"/>
    <n v="4"/>
    <x v="2"/>
    <x v="7"/>
    <s v="COD"/>
    <n v="14"/>
    <n v="7"/>
  </r>
  <r>
    <s v="B-25765"/>
    <n v="139"/>
    <x v="180"/>
    <n v="3"/>
    <x v="2"/>
    <x v="11"/>
    <s v="COD"/>
    <n v="125"/>
    <n v="46.333333333333336"/>
  </r>
  <r>
    <s v="B-25853"/>
    <n v="30"/>
    <x v="180"/>
    <n v="3"/>
    <x v="2"/>
    <x v="7"/>
    <s v="UPI"/>
    <n v="16"/>
    <n v="10"/>
  </r>
  <r>
    <s v="B-26030"/>
    <n v="89"/>
    <x v="203"/>
    <n v="3"/>
    <x v="2"/>
    <x v="16"/>
    <s v="UPI"/>
    <n v="53"/>
    <n v="29.666666666666668"/>
  </r>
  <r>
    <s v="B-25730"/>
    <n v="187"/>
    <x v="218"/>
    <n v="4"/>
    <x v="0"/>
    <x v="13"/>
    <s v="Credit Card"/>
    <n v="157"/>
    <n v="46.75"/>
  </r>
  <r>
    <s v="B-26054"/>
    <n v="139"/>
    <x v="244"/>
    <n v="3"/>
    <x v="0"/>
    <x v="13"/>
    <s v="COD"/>
    <n v="118"/>
    <n v="46.333333333333336"/>
  </r>
  <r>
    <s v="B-25773"/>
    <n v="437"/>
    <x v="92"/>
    <n v="2"/>
    <x v="2"/>
    <x v="6"/>
    <s v="UPI"/>
    <n v="451"/>
    <n v="218.5"/>
  </r>
  <r>
    <s v="B-25717"/>
    <n v="138"/>
    <x v="15"/>
    <n v="5"/>
    <x v="2"/>
    <x v="6"/>
    <s v="COD"/>
    <n v="141"/>
    <n v="27.6"/>
  </r>
  <r>
    <s v="B-26010"/>
    <n v="85"/>
    <x v="171"/>
    <n v="2"/>
    <x v="2"/>
    <x v="16"/>
    <s v="UPI"/>
    <n v="72"/>
    <n v="42.5"/>
  </r>
  <r>
    <s v="B-25893"/>
    <n v="83"/>
    <x v="142"/>
    <n v="3"/>
    <x v="2"/>
    <x v="11"/>
    <s v="UPI"/>
    <n v="71"/>
    <n v="27.666666666666668"/>
  </r>
  <r>
    <s v="B-26076"/>
    <n v="91"/>
    <x v="239"/>
    <n v="2"/>
    <x v="2"/>
    <x v="11"/>
    <s v="UPI"/>
    <n v="69"/>
    <n v="45.5"/>
  </r>
  <r>
    <s v="B-25803"/>
    <n v="137"/>
    <x v="41"/>
    <n v="5"/>
    <x v="2"/>
    <x v="16"/>
    <s v="COD"/>
    <n v="132"/>
    <n v="27.4"/>
  </r>
  <r>
    <s v="B-25709"/>
    <n v="33"/>
    <x v="62"/>
    <n v="7"/>
    <x v="2"/>
    <x v="6"/>
    <s v="UPI"/>
    <n v="45"/>
    <n v="4.7142857142857144"/>
  </r>
  <r>
    <s v="B-25755"/>
    <n v="134"/>
    <x v="285"/>
    <n v="2"/>
    <x v="1"/>
    <x v="1"/>
    <s v="COD"/>
    <n v="168"/>
    <n v="67"/>
  </r>
  <r>
    <s v="B-25684"/>
    <n v="134"/>
    <x v="151"/>
    <n v="2"/>
    <x v="1"/>
    <x v="1"/>
    <s v="COD"/>
    <n v="92"/>
    <n v="67"/>
  </r>
  <r>
    <s v="B-25739"/>
    <n v="133"/>
    <x v="28"/>
    <n v="2"/>
    <x v="1"/>
    <x v="1"/>
    <s v="COD"/>
    <n v="189"/>
    <n v="66.5"/>
  </r>
  <r>
    <s v="B-26081"/>
    <n v="93"/>
    <x v="286"/>
    <n v="3"/>
    <x v="2"/>
    <x v="6"/>
    <s v="UPI"/>
    <n v="177"/>
    <n v="31"/>
  </r>
  <r>
    <s v="B-25662"/>
    <n v="86"/>
    <x v="256"/>
    <n v="1"/>
    <x v="0"/>
    <x v="0"/>
    <s v="UPI"/>
    <n v="107"/>
    <n v="86"/>
  </r>
  <r>
    <s v="B-25845"/>
    <n v="132"/>
    <x v="280"/>
    <n v="5"/>
    <x v="2"/>
    <x v="11"/>
    <s v="COD"/>
    <n v="78"/>
    <n v="26.4"/>
  </r>
  <r>
    <s v="B-26085"/>
    <n v="132"/>
    <x v="234"/>
    <n v="3"/>
    <x v="2"/>
    <x v="6"/>
    <s v="COD"/>
    <n v="142"/>
    <n v="44"/>
  </r>
  <r>
    <s v="B-25745"/>
    <n v="132"/>
    <x v="144"/>
    <n v="5"/>
    <x v="1"/>
    <x v="15"/>
    <s v="COD"/>
    <n v="211"/>
    <n v="26.4"/>
  </r>
  <r>
    <s v="B-25999"/>
    <n v="93"/>
    <x v="287"/>
    <n v="4"/>
    <x v="2"/>
    <x v="11"/>
    <s v="UPI"/>
    <n v="158"/>
    <n v="23.25"/>
  </r>
  <r>
    <s v="B-26082"/>
    <n v="95"/>
    <x v="41"/>
    <n v="2"/>
    <x v="2"/>
    <x v="11"/>
    <s v="UPI"/>
    <n v="90"/>
    <n v="47.5"/>
  </r>
  <r>
    <s v="B-26097"/>
    <n v="97"/>
    <x v="142"/>
    <n v="2"/>
    <x v="2"/>
    <x v="7"/>
    <s v="UPI"/>
    <n v="85"/>
    <n v="48.5"/>
  </r>
  <r>
    <s v="B-25731"/>
    <n v="131"/>
    <x v="288"/>
    <n v="8"/>
    <x v="1"/>
    <x v="15"/>
    <s v="COD"/>
    <n v="285"/>
    <n v="16.375"/>
  </r>
  <r>
    <s v="B-25625"/>
    <n v="97"/>
    <x v="145"/>
    <n v="2"/>
    <x v="2"/>
    <x v="7"/>
    <s v="UPI"/>
    <n v="68"/>
    <n v="48.5"/>
  </r>
  <r>
    <s v="B-25853"/>
    <n v="128"/>
    <x v="55"/>
    <n v="3"/>
    <x v="2"/>
    <x v="6"/>
    <s v="COD"/>
    <n v="124"/>
    <n v="42.666666666666664"/>
  </r>
  <r>
    <s v="B-25703"/>
    <n v="186"/>
    <x v="289"/>
    <n v="9"/>
    <x v="2"/>
    <x v="16"/>
    <s v="Credit Card"/>
    <n v="-55"/>
    <n v="20.666666666666668"/>
  </r>
  <r>
    <s v="B-26003"/>
    <n v="128"/>
    <x v="264"/>
    <n v="4"/>
    <x v="2"/>
    <x v="7"/>
    <s v="COD"/>
    <n v="81"/>
    <n v="32"/>
  </r>
  <r>
    <s v="B-25803"/>
    <n v="185"/>
    <x v="168"/>
    <n v="4"/>
    <x v="2"/>
    <x v="11"/>
    <s v="Credit Card"/>
    <n v="137"/>
    <n v="46.25"/>
  </r>
  <r>
    <s v="B-25719"/>
    <n v="29"/>
    <x v="110"/>
    <n v="2"/>
    <x v="2"/>
    <x v="11"/>
    <s v="COD"/>
    <n v="19"/>
    <n v="14.5"/>
  </r>
  <r>
    <s v="B-25883"/>
    <n v="127"/>
    <x v="145"/>
    <n v="3"/>
    <x v="1"/>
    <x v="15"/>
    <s v="COD"/>
    <n v="98"/>
    <n v="42.333333333333336"/>
  </r>
  <r>
    <s v="B-25891"/>
    <n v="97"/>
    <x v="203"/>
    <n v="7"/>
    <x v="2"/>
    <x v="7"/>
    <s v="UPI"/>
    <n v="61"/>
    <n v="13.857142857142858"/>
  </r>
  <r>
    <s v="B-25821"/>
    <n v="125"/>
    <x v="36"/>
    <n v="3"/>
    <x v="0"/>
    <x v="13"/>
    <s v="COD"/>
    <n v="125"/>
    <n v="41.666666666666664"/>
  </r>
  <r>
    <s v="B-25646"/>
    <n v="299"/>
    <x v="197"/>
    <n v="2"/>
    <x v="2"/>
    <x v="6"/>
    <s v="COD"/>
    <n v="307"/>
    <n v="149.5"/>
  </r>
  <r>
    <s v="B-25874"/>
    <n v="124"/>
    <x v="280"/>
    <n v="5"/>
    <x v="2"/>
    <x v="14"/>
    <s v="COD"/>
    <n v="70"/>
    <n v="24.8"/>
  </r>
  <r>
    <s v="B-25717"/>
    <n v="90"/>
    <x v="210"/>
    <n v="3"/>
    <x v="2"/>
    <x v="16"/>
    <s v="COD"/>
    <n v="73"/>
    <n v="30"/>
  </r>
  <r>
    <s v="B-26073"/>
    <n v="122"/>
    <x v="143"/>
    <n v="4"/>
    <x v="2"/>
    <x v="7"/>
    <s v="COD"/>
    <n v="111"/>
    <n v="30.5"/>
  </r>
  <r>
    <s v="B-25800"/>
    <n v="122"/>
    <x v="213"/>
    <n v="9"/>
    <x v="0"/>
    <x v="13"/>
    <s v="COD"/>
    <n v="188"/>
    <n v="13.555555555555555"/>
  </r>
  <r>
    <s v="B-25991"/>
    <n v="90"/>
    <x v="218"/>
    <n v="2"/>
    <x v="1"/>
    <x v="1"/>
    <s v="UPI"/>
    <n v="60"/>
    <n v="45"/>
  </r>
  <r>
    <s v="B-25638"/>
    <n v="182"/>
    <x v="146"/>
    <n v="3"/>
    <x v="1"/>
    <x v="2"/>
    <s v="Credit Card"/>
    <n v="193"/>
    <n v="60.666666666666664"/>
  </r>
  <r>
    <s v="B-26021"/>
    <n v="122"/>
    <x v="282"/>
    <n v="7"/>
    <x v="1"/>
    <x v="15"/>
    <s v="COD"/>
    <n v="63"/>
    <n v="17.428571428571427"/>
  </r>
  <r>
    <s v="B-25882"/>
    <n v="121"/>
    <x v="127"/>
    <n v="4"/>
    <x v="2"/>
    <x v="11"/>
    <s v="COD"/>
    <n v="102"/>
    <n v="30.25"/>
  </r>
  <r>
    <s v="B-26053"/>
    <n v="120"/>
    <x v="17"/>
    <n v="1"/>
    <x v="1"/>
    <x v="1"/>
    <s v="COD"/>
    <n v="119"/>
    <n v="120"/>
  </r>
  <r>
    <s v="B-25951"/>
    <n v="120"/>
    <x v="222"/>
    <n v="5"/>
    <x v="2"/>
    <x v="11"/>
    <s v="COD"/>
    <n v="97"/>
    <n v="24"/>
  </r>
  <r>
    <s v="B-25757"/>
    <n v="34"/>
    <x v="146"/>
    <n v="5"/>
    <x v="2"/>
    <x v="14"/>
    <s v="COD"/>
    <n v="45"/>
    <n v="6.8"/>
  </r>
  <r>
    <s v="B-25777"/>
    <n v="117"/>
    <x v="210"/>
    <n v="6"/>
    <x v="2"/>
    <x v="8"/>
    <s v="COD"/>
    <n v="100"/>
    <n v="19.5"/>
  </r>
  <r>
    <s v="B-26040"/>
    <n v="38"/>
    <x v="135"/>
    <n v="2"/>
    <x v="2"/>
    <x v="11"/>
    <s v="COD"/>
    <n v="29"/>
    <n v="19"/>
  </r>
  <r>
    <s v="B-25696"/>
    <n v="117"/>
    <x v="202"/>
    <n v="3"/>
    <x v="0"/>
    <x v="4"/>
    <s v="COD"/>
    <n v="123"/>
    <n v="39"/>
  </r>
  <r>
    <s v="B-25977"/>
    <n v="180"/>
    <x v="280"/>
    <n v="4"/>
    <x v="2"/>
    <x v="14"/>
    <s v="Credit Card"/>
    <n v="126"/>
    <n v="45"/>
  </r>
  <r>
    <s v="B-25743"/>
    <n v="99"/>
    <x v="54"/>
    <n v="1"/>
    <x v="2"/>
    <x v="6"/>
    <s v="UPI"/>
    <n v="104"/>
    <n v="99"/>
  </r>
  <r>
    <s v="B-25651"/>
    <n v="172"/>
    <x v="196"/>
    <n v="3"/>
    <x v="1"/>
    <x v="1"/>
    <s v="EMI"/>
    <n v="275"/>
    <n v="57.333333333333336"/>
  </r>
  <r>
    <s v="B-25603"/>
    <n v="116"/>
    <x v="79"/>
    <n v="4"/>
    <x v="2"/>
    <x v="11"/>
    <s v="COD"/>
    <n v="100"/>
    <n v="29"/>
  </r>
  <r>
    <s v="B-25696"/>
    <n v="116"/>
    <x v="290"/>
    <n v="1"/>
    <x v="2"/>
    <x v="6"/>
    <s v="COD"/>
    <n v="120"/>
    <n v="116"/>
  </r>
  <r>
    <s v="B-26037"/>
    <n v="171"/>
    <x v="188"/>
    <n v="7"/>
    <x v="2"/>
    <x v="11"/>
    <s v="EMI"/>
    <n v="103"/>
    <n v="24.428571428571427"/>
  </r>
  <r>
    <s v="B-26098"/>
    <n v="46"/>
    <x v="180"/>
    <n v="5"/>
    <x v="2"/>
    <x v="9"/>
    <s v="COD"/>
    <n v="32"/>
    <n v="9.1999999999999993"/>
  </r>
  <r>
    <s v="B-25697"/>
    <n v="115"/>
    <x v="212"/>
    <n v="3"/>
    <x v="2"/>
    <x v="5"/>
    <s v="COD"/>
    <n v="154"/>
    <n v="38.333333333333336"/>
  </r>
  <r>
    <s v="B-25920"/>
    <n v="100"/>
    <x v="61"/>
    <n v="2"/>
    <x v="2"/>
    <x v="14"/>
    <s v="UPI"/>
    <n v="93"/>
    <n v="50"/>
  </r>
  <r>
    <s v="B-25993"/>
    <n v="44"/>
    <x v="93"/>
    <n v="2"/>
    <x v="2"/>
    <x v="11"/>
    <s v="COD"/>
    <n v="36"/>
    <n v="22"/>
  </r>
  <r>
    <s v="B-26089"/>
    <n v="139"/>
    <x v="180"/>
    <n v="3"/>
    <x v="2"/>
    <x v="8"/>
    <s v="COD"/>
    <n v="125"/>
    <n v="46.333333333333336"/>
  </r>
  <r>
    <s v="B-25960"/>
    <n v="171"/>
    <x v="291"/>
    <n v="2"/>
    <x v="1"/>
    <x v="2"/>
    <s v="EMI"/>
    <n v="311"/>
    <n v="85.5"/>
  </r>
  <r>
    <s v="B-25917"/>
    <n v="100"/>
    <x v="142"/>
    <n v="2"/>
    <x v="2"/>
    <x v="14"/>
    <s v="UPI"/>
    <n v="88"/>
    <n v="50"/>
  </r>
  <r>
    <s v="B-25825"/>
    <n v="115"/>
    <x v="205"/>
    <n v="6"/>
    <x v="2"/>
    <x v="11"/>
    <s v="COD"/>
    <n v="90"/>
    <n v="19.166666666666668"/>
  </r>
  <r>
    <s v="B-25696"/>
    <n v="168"/>
    <x v="105"/>
    <n v="3"/>
    <x v="2"/>
    <x v="6"/>
    <s v="COD"/>
    <n v="177"/>
    <n v="56"/>
  </r>
  <r>
    <s v="B-25972"/>
    <n v="115"/>
    <x v="264"/>
    <n v="2"/>
    <x v="0"/>
    <x v="13"/>
    <s v="COD"/>
    <n v="68"/>
    <n v="57.5"/>
  </r>
  <r>
    <s v="B-25602"/>
    <n v="168"/>
    <x v="130"/>
    <n v="2"/>
    <x v="0"/>
    <x v="4"/>
    <s v="EMI"/>
    <n v="279"/>
    <n v="84"/>
  </r>
  <r>
    <s v="B-25736"/>
    <n v="31"/>
    <x v="37"/>
    <n v="5"/>
    <x v="2"/>
    <x v="9"/>
    <s v="UPI"/>
    <n v="38"/>
    <n v="6.2"/>
  </r>
  <r>
    <s v="B-26003"/>
    <n v="114"/>
    <x v="198"/>
    <n v="6"/>
    <x v="1"/>
    <x v="15"/>
    <s v="COD"/>
    <n v="73"/>
    <n v="19"/>
  </r>
  <r>
    <s v="B-25970"/>
    <n v="111"/>
    <x v="135"/>
    <n v="4"/>
    <x v="2"/>
    <x v="11"/>
    <s v="COD"/>
    <n v="102"/>
    <n v="27.75"/>
  </r>
  <r>
    <s v="B-25742"/>
    <n v="11"/>
    <x v="197"/>
    <n v="2"/>
    <x v="2"/>
    <x v="9"/>
    <s v="UPI"/>
    <n v="19"/>
    <n v="5.5"/>
  </r>
  <r>
    <s v="B-25770"/>
    <n v="110"/>
    <x v="272"/>
    <n v="1"/>
    <x v="1"/>
    <x v="15"/>
    <s v="COD"/>
    <n v="75"/>
    <n v="110"/>
  </r>
  <r>
    <s v="B-26098"/>
    <n v="59"/>
    <x v="114"/>
    <n v="2"/>
    <x v="2"/>
    <x v="14"/>
    <s v="UPI"/>
    <n v="44"/>
    <n v="29.5"/>
  </r>
  <r>
    <s v="B-26050"/>
    <n v="166"/>
    <x v="174"/>
    <n v="2"/>
    <x v="0"/>
    <x v="13"/>
    <s v="EMI"/>
    <n v="139"/>
    <n v="83"/>
  </r>
  <r>
    <s v="B-25778"/>
    <n v="109"/>
    <x v="202"/>
    <n v="6"/>
    <x v="2"/>
    <x v="6"/>
    <s v="COD"/>
    <n v="115"/>
    <n v="18.166666666666668"/>
  </r>
  <r>
    <s v="B-25652"/>
    <n v="34"/>
    <x v="202"/>
    <n v="4"/>
    <x v="2"/>
    <x v="12"/>
    <s v="COD"/>
    <n v="40"/>
    <n v="8.5"/>
  </r>
  <r>
    <s v="B-25999"/>
    <n v="109"/>
    <x v="250"/>
    <n v="1"/>
    <x v="1"/>
    <x v="15"/>
    <s v="COD"/>
    <n v="69"/>
    <n v="109"/>
  </r>
  <r>
    <s v="B-25909"/>
    <n v="108"/>
    <x v="239"/>
    <n v="3"/>
    <x v="0"/>
    <x v="13"/>
    <s v="COD"/>
    <n v="86"/>
    <n v="36"/>
  </r>
  <r>
    <s v="B-25823"/>
    <n v="103"/>
    <x v="150"/>
    <n v="2"/>
    <x v="1"/>
    <x v="15"/>
    <s v="UPI"/>
    <n v="53"/>
    <n v="51.5"/>
  </r>
  <r>
    <s v="B-25701"/>
    <n v="10"/>
    <x v="197"/>
    <n v="2"/>
    <x v="2"/>
    <x v="9"/>
    <s v="COD"/>
    <n v="18"/>
    <n v="5"/>
  </r>
  <r>
    <s v="B-25855"/>
    <n v="90"/>
    <x v="210"/>
    <n v="3"/>
    <x v="2"/>
    <x v="7"/>
    <s v="COD"/>
    <n v="73"/>
    <n v="30"/>
  </r>
  <r>
    <s v="B-25654"/>
    <n v="105"/>
    <x v="275"/>
    <n v="2"/>
    <x v="2"/>
    <x v="11"/>
    <s v="UPI"/>
    <n v="59"/>
    <n v="52.5"/>
  </r>
  <r>
    <s v="B-25623"/>
    <n v="105"/>
    <x v="238"/>
    <n v="2"/>
    <x v="2"/>
    <x v="11"/>
    <s v="Debit Card"/>
    <n v="85"/>
    <n v="52.5"/>
  </r>
  <r>
    <s v="B-25641"/>
    <n v="22"/>
    <x v="202"/>
    <n v="1"/>
    <x v="1"/>
    <x v="15"/>
    <s v="COD"/>
    <n v="28"/>
    <n v="22"/>
  </r>
  <r>
    <s v="B-25852"/>
    <n v="105"/>
    <x v="23"/>
    <n v="5"/>
    <x v="2"/>
    <x v="8"/>
    <s v="COD"/>
    <n v="138"/>
    <n v="21"/>
  </r>
  <r>
    <s v="B-25958"/>
    <n v="105"/>
    <x v="205"/>
    <n v="2"/>
    <x v="2"/>
    <x v="7"/>
    <s v="EMI"/>
    <n v="80"/>
    <n v="52.5"/>
  </r>
  <r>
    <s v="B-25802"/>
    <n v="25"/>
    <x v="37"/>
    <n v="5"/>
    <x v="2"/>
    <x v="6"/>
    <s v="UPI"/>
    <n v="32"/>
    <n v="5"/>
  </r>
  <r>
    <s v="B-25823"/>
    <n v="104"/>
    <x v="24"/>
    <n v="2"/>
    <x v="1"/>
    <x v="15"/>
    <s v="COD"/>
    <n v="102"/>
    <n v="52"/>
  </r>
  <r>
    <s v="B-25834"/>
    <n v="16"/>
    <x v="41"/>
    <n v="1"/>
    <x v="2"/>
    <x v="11"/>
    <s v="UPI"/>
    <n v="11"/>
    <n v="16"/>
  </r>
  <r>
    <s v="B-25678"/>
    <n v="64"/>
    <x v="37"/>
    <n v="3"/>
    <x v="2"/>
    <x v="6"/>
    <s v="COD"/>
    <n v="71"/>
    <n v="21.333333333333332"/>
  </r>
  <r>
    <s v="B-25774"/>
    <n v="38"/>
    <x v="202"/>
    <n v="2"/>
    <x v="1"/>
    <x v="15"/>
    <s v="UPI"/>
    <n v="44"/>
    <n v="19"/>
  </r>
  <r>
    <s v="B-25904"/>
    <n v="83"/>
    <x v="142"/>
    <n v="2"/>
    <x v="1"/>
    <x v="1"/>
    <s v="COD"/>
    <n v="71"/>
    <n v="41.5"/>
  </r>
  <r>
    <s v="B-25896"/>
    <n v="103"/>
    <x v="203"/>
    <n v="2"/>
    <x v="2"/>
    <x v="7"/>
    <s v="COD"/>
    <n v="67"/>
    <n v="51.5"/>
  </r>
  <r>
    <s v="B-25796"/>
    <n v="37"/>
    <x v="202"/>
    <n v="1"/>
    <x v="2"/>
    <x v="6"/>
    <s v="UPI"/>
    <n v="43"/>
    <n v="37"/>
  </r>
  <r>
    <s v="B-25934"/>
    <n v="105"/>
    <x v="274"/>
    <n v="6"/>
    <x v="2"/>
    <x v="6"/>
    <s v="EMI"/>
    <n v="72"/>
    <n v="17.5"/>
  </r>
  <r>
    <s v="B-25750"/>
    <n v="78"/>
    <x v="202"/>
    <n v="2"/>
    <x v="1"/>
    <x v="15"/>
    <s v="UPI"/>
    <n v="84"/>
    <n v="39"/>
  </r>
  <r>
    <s v="B-25761"/>
    <n v="102"/>
    <x v="156"/>
    <n v="1"/>
    <x v="2"/>
    <x v="6"/>
    <s v="COD"/>
    <n v="192"/>
    <n v="102"/>
  </r>
  <r>
    <s v="B-25912"/>
    <n v="102"/>
    <x v="143"/>
    <n v="6"/>
    <x v="2"/>
    <x v="14"/>
    <s v="COD"/>
    <n v="91"/>
    <n v="17"/>
  </r>
  <r>
    <s v="B-25751"/>
    <n v="10"/>
    <x v="197"/>
    <n v="1"/>
    <x v="2"/>
    <x v="8"/>
    <s v="UPI"/>
    <n v="18"/>
    <n v="10"/>
  </r>
  <r>
    <s v="B-25656"/>
    <n v="101"/>
    <x v="236"/>
    <n v="9"/>
    <x v="2"/>
    <x v="9"/>
    <s v="COD"/>
    <n v="83"/>
    <n v="11.222222222222221"/>
  </r>
  <r>
    <s v="B-25647"/>
    <n v="42"/>
    <x v="202"/>
    <n v="4"/>
    <x v="2"/>
    <x v="6"/>
    <s v="UPI"/>
    <n v="48"/>
    <n v="10.5"/>
  </r>
  <r>
    <s v="B-25861"/>
    <n v="56"/>
    <x v="236"/>
    <n v="2"/>
    <x v="2"/>
    <x v="7"/>
    <s v="UPI"/>
    <n v="38"/>
    <n v="28"/>
  </r>
  <r>
    <s v="B-25802"/>
    <n v="95"/>
    <x v="41"/>
    <n v="2"/>
    <x v="2"/>
    <x v="11"/>
    <s v="COD"/>
    <n v="90"/>
    <n v="47.5"/>
  </r>
  <r>
    <s v="B-25901"/>
    <n v="159"/>
    <x v="24"/>
    <n v="3"/>
    <x v="1"/>
    <x v="15"/>
    <s v="EMI"/>
    <n v="157"/>
    <n v="53"/>
  </r>
  <r>
    <s v="B-25623"/>
    <n v="158"/>
    <x v="268"/>
    <n v="3"/>
    <x v="2"/>
    <x v="11"/>
    <s v="EMI"/>
    <n v="89"/>
    <n v="52.666666666666664"/>
  </r>
  <r>
    <s v="B-25751"/>
    <n v="106"/>
    <x v="36"/>
    <n v="2"/>
    <x v="0"/>
    <x v="4"/>
    <s v="EMI"/>
    <n v="106"/>
    <n v="53"/>
  </r>
  <r>
    <s v="B-26052"/>
    <n v="101"/>
    <x v="79"/>
    <n v="4"/>
    <x v="2"/>
    <x v="14"/>
    <s v="COD"/>
    <n v="85"/>
    <n v="25.25"/>
  </r>
  <r>
    <s v="B-25886"/>
    <n v="107"/>
    <x v="267"/>
    <n v="3"/>
    <x v="2"/>
    <x v="16"/>
    <s v="COD"/>
    <n v="70"/>
    <n v="35.666666666666664"/>
  </r>
  <r>
    <s v="B-25804"/>
    <n v="156"/>
    <x v="203"/>
    <n v="5"/>
    <x v="2"/>
    <x v="14"/>
    <s v="EMI"/>
    <n v="120"/>
    <n v="31.2"/>
  </r>
  <r>
    <s v="B-25734"/>
    <n v="108"/>
    <x v="292"/>
    <n v="3"/>
    <x v="0"/>
    <x v="0"/>
    <s v="UPI"/>
    <n v="127"/>
    <n v="36"/>
  </r>
  <r>
    <s v="B-25610"/>
    <n v="107"/>
    <x v="9"/>
    <n v="4"/>
    <x v="2"/>
    <x v="11"/>
    <s v="EMI"/>
    <n v="161"/>
    <n v="26.75"/>
  </r>
  <r>
    <s v="B-25711"/>
    <n v="100"/>
    <x v="284"/>
    <n v="4"/>
    <x v="2"/>
    <x v="7"/>
    <s v="COD"/>
    <n v="158"/>
    <n v="25"/>
  </r>
  <r>
    <s v="B-25985"/>
    <n v="108"/>
    <x v="209"/>
    <n v="4"/>
    <x v="2"/>
    <x v="16"/>
    <s v="UPI"/>
    <n v="82"/>
    <n v="27"/>
  </r>
  <r>
    <s v="B-25864"/>
    <n v="100"/>
    <x v="185"/>
    <n v="4"/>
    <x v="2"/>
    <x v="11"/>
    <s v="COD"/>
    <n v="94"/>
    <n v="25"/>
  </r>
  <r>
    <s v="B-25648"/>
    <n v="100"/>
    <x v="173"/>
    <n v="1"/>
    <x v="0"/>
    <x v="4"/>
    <s v="COD"/>
    <n v="123"/>
    <n v="100"/>
  </r>
  <r>
    <s v="B-26086"/>
    <n v="43"/>
    <x v="210"/>
    <n v="2"/>
    <x v="2"/>
    <x v="14"/>
    <s v="UPI"/>
    <n v="26"/>
    <n v="21.5"/>
  </r>
  <r>
    <s v="B-25835"/>
    <n v="155"/>
    <x v="209"/>
    <n v="3"/>
    <x v="2"/>
    <x v="11"/>
    <s v="EMI"/>
    <n v="129"/>
    <n v="51.666666666666664"/>
  </r>
  <r>
    <s v="B-25949"/>
    <n v="151"/>
    <x v="135"/>
    <n v="3"/>
    <x v="2"/>
    <x v="7"/>
    <s v="EMI"/>
    <n v="142"/>
    <n v="50.333333333333336"/>
  </r>
  <r>
    <s v="B-25930"/>
    <n v="151"/>
    <x v="145"/>
    <n v="5"/>
    <x v="2"/>
    <x v="7"/>
    <s v="EMI"/>
    <n v="122"/>
    <n v="30.2"/>
  </r>
  <r>
    <s v="B-25655"/>
    <n v="110"/>
    <x v="72"/>
    <n v="4"/>
    <x v="2"/>
    <x v="6"/>
    <s v="EMI"/>
    <n v="178"/>
    <n v="27.5"/>
  </r>
  <r>
    <s v="B-25757"/>
    <n v="98"/>
    <x v="135"/>
    <n v="2"/>
    <x v="1"/>
    <x v="15"/>
    <s v="COD"/>
    <n v="89"/>
    <n v="49"/>
  </r>
  <r>
    <s v="B-25655"/>
    <n v="97"/>
    <x v="266"/>
    <n v="2"/>
    <x v="2"/>
    <x v="5"/>
    <s v="COD"/>
    <n v="159"/>
    <n v="48.5"/>
  </r>
  <r>
    <s v="B-26033"/>
    <n v="111"/>
    <x v="272"/>
    <n v="5"/>
    <x v="2"/>
    <x v="16"/>
    <s v="COD"/>
    <n v="76"/>
    <n v="22.2"/>
  </r>
  <r>
    <s v="B-26083"/>
    <n v="45"/>
    <x v="210"/>
    <n v="1"/>
    <x v="0"/>
    <x v="13"/>
    <s v="COD"/>
    <n v="28"/>
    <n v="45"/>
  </r>
  <r>
    <s v="B-25805"/>
    <n v="112"/>
    <x v="114"/>
    <n v="2"/>
    <x v="1"/>
    <x v="1"/>
    <s v="COD"/>
    <n v="97"/>
    <n v="56"/>
  </r>
  <r>
    <s v="B-25955"/>
    <n v="110"/>
    <x v="238"/>
    <n v="5"/>
    <x v="2"/>
    <x v="11"/>
    <s v="Debit Card"/>
    <n v="90"/>
    <n v="22"/>
  </r>
  <r>
    <s v="B-25762"/>
    <n v="98"/>
    <x v="54"/>
    <n v="2"/>
    <x v="2"/>
    <x v="6"/>
    <s v="UPI"/>
    <n v="103"/>
    <n v="49"/>
  </r>
  <r>
    <s v="B-25919"/>
    <n v="110"/>
    <x v="142"/>
    <n v="7"/>
    <x v="2"/>
    <x v="11"/>
    <s v="Debit Card"/>
    <n v="98"/>
    <n v="15.714285714285714"/>
  </r>
  <r>
    <s v="B-25853"/>
    <n v="95"/>
    <x v="143"/>
    <n v="4"/>
    <x v="1"/>
    <x v="15"/>
    <s v="COD"/>
    <n v="84"/>
    <n v="23.75"/>
  </r>
  <r>
    <s v="B-25925"/>
    <n v="1228"/>
    <x v="180"/>
    <n v="3"/>
    <x v="1"/>
    <x v="1"/>
    <s v="UPI"/>
    <n v="1214"/>
    <n v="409.33333333333331"/>
  </r>
  <r>
    <s v="B-26023"/>
    <n v="29"/>
    <x v="36"/>
    <n v="3"/>
    <x v="1"/>
    <x v="15"/>
    <s v="COD"/>
    <n v="29"/>
    <n v="9.6666666666666661"/>
  </r>
  <r>
    <s v="B-26055"/>
    <n v="94"/>
    <x v="174"/>
    <n v="2"/>
    <x v="2"/>
    <x v="14"/>
    <s v="COD"/>
    <n v="67"/>
    <n v="47"/>
  </r>
  <r>
    <s v="B-25653"/>
    <n v="115"/>
    <x v="205"/>
    <n v="1"/>
    <x v="0"/>
    <x v="13"/>
    <s v="COD"/>
    <n v="90"/>
    <n v="115"/>
  </r>
  <r>
    <s v="B-25893"/>
    <n v="149"/>
    <x v="114"/>
    <n v="3"/>
    <x v="2"/>
    <x v="6"/>
    <s v="EMI"/>
    <n v="134"/>
    <n v="49.666666666666664"/>
  </r>
  <r>
    <s v="B-26052"/>
    <n v="148"/>
    <x v="222"/>
    <n v="4"/>
    <x v="2"/>
    <x v="8"/>
    <s v="EMI"/>
    <n v="125"/>
    <n v="37"/>
  </r>
  <r>
    <s v="B-25830"/>
    <n v="93"/>
    <x v="114"/>
    <n v="2"/>
    <x v="0"/>
    <x v="13"/>
    <s v="COD"/>
    <n v="78"/>
    <n v="46.5"/>
  </r>
  <r>
    <s v="B-26040"/>
    <n v="113"/>
    <x v="78"/>
    <n v="4"/>
    <x v="2"/>
    <x v="7"/>
    <s v="Debit Card"/>
    <n v="89"/>
    <n v="28.25"/>
  </r>
  <r>
    <s v="B-25981"/>
    <n v="48"/>
    <x v="24"/>
    <n v="3"/>
    <x v="2"/>
    <x v="11"/>
    <s v="COD"/>
    <n v="46"/>
    <n v="16"/>
  </r>
  <r>
    <s v="B-25954"/>
    <n v="148"/>
    <x v="135"/>
    <n v="1"/>
    <x v="0"/>
    <x v="0"/>
    <s v="UPI"/>
    <n v="139"/>
    <n v="148"/>
  </r>
  <r>
    <s v="B-25889"/>
    <n v="114"/>
    <x v="143"/>
    <n v="4"/>
    <x v="2"/>
    <x v="14"/>
    <s v="Debit Card"/>
    <n v="103"/>
    <n v="28.5"/>
  </r>
  <r>
    <s v="B-25810"/>
    <n v="92"/>
    <x v="151"/>
    <n v="2"/>
    <x v="2"/>
    <x v="11"/>
    <s v="COD"/>
    <n v="50"/>
    <n v="46"/>
  </r>
  <r>
    <s v="B-25637"/>
    <n v="117"/>
    <x v="180"/>
    <n v="3"/>
    <x v="2"/>
    <x v="16"/>
    <s v="UPI"/>
    <n v="103"/>
    <n v="39"/>
  </r>
  <r>
    <s v="B-25801"/>
    <n v="21"/>
    <x v="234"/>
    <n v="4"/>
    <x v="2"/>
    <x v="12"/>
    <s v="COD"/>
    <n v="31"/>
    <n v="5.25"/>
  </r>
  <r>
    <s v="B-25783"/>
    <n v="33"/>
    <x v="234"/>
    <n v="6"/>
    <x v="2"/>
    <x v="12"/>
    <s v="UPI"/>
    <n v="43"/>
    <n v="5.5"/>
  </r>
  <r>
    <s v="B-25697"/>
    <n v="114"/>
    <x v="93"/>
    <n v="3"/>
    <x v="0"/>
    <x v="13"/>
    <s v="Debit Card"/>
    <n v="106"/>
    <n v="38"/>
  </r>
  <r>
    <s v="B-26028"/>
    <n v="115"/>
    <x v="36"/>
    <n v="1"/>
    <x v="0"/>
    <x v="13"/>
    <s v="Debit Card"/>
    <n v="115"/>
    <n v="115"/>
  </r>
  <r>
    <s v="B-25851"/>
    <n v="90"/>
    <x v="145"/>
    <n v="5"/>
    <x v="2"/>
    <x v="14"/>
    <s v="COD"/>
    <n v="61"/>
    <n v="18"/>
  </r>
  <r>
    <s v="B-25938"/>
    <n v="61"/>
    <x v="17"/>
    <n v="2"/>
    <x v="1"/>
    <x v="15"/>
    <s v="COD"/>
    <n v="60"/>
    <n v="30.5"/>
  </r>
  <r>
    <s v="B-25820"/>
    <n v="119"/>
    <x v="17"/>
    <n v="1"/>
    <x v="1"/>
    <x v="1"/>
    <s v="COD"/>
    <n v="118"/>
    <n v="119"/>
  </r>
  <r>
    <s v="B-25850"/>
    <n v="117"/>
    <x v="203"/>
    <n v="2"/>
    <x v="2"/>
    <x v="5"/>
    <s v="Debit Card"/>
    <n v="81"/>
    <n v="58.5"/>
  </r>
  <r>
    <s v="B-25924"/>
    <n v="148"/>
    <x v="280"/>
    <n v="2"/>
    <x v="1"/>
    <x v="1"/>
    <s v="UPI"/>
    <n v="94"/>
    <n v="74"/>
  </r>
  <r>
    <s v="B-25609"/>
    <n v="249"/>
    <x v="54"/>
    <n v="4"/>
    <x v="2"/>
    <x v="6"/>
    <s v="COD"/>
    <n v="254"/>
    <n v="62.25"/>
  </r>
  <r>
    <s v="B-25898"/>
    <n v="147"/>
    <x v="71"/>
    <n v="3"/>
    <x v="2"/>
    <x v="11"/>
    <s v="UPI"/>
    <n v="74"/>
    <n v="49"/>
  </r>
  <r>
    <s v="B-25814"/>
    <n v="118"/>
    <x v="272"/>
    <n v="7"/>
    <x v="2"/>
    <x v="14"/>
    <s v="EMI"/>
    <n v="83"/>
    <n v="16.857142857142858"/>
  </r>
  <r>
    <s v="B-26087"/>
    <n v="119"/>
    <x v="108"/>
    <n v="7"/>
    <x v="2"/>
    <x v="6"/>
    <s v="EMI"/>
    <n v="63"/>
    <n v="17"/>
  </r>
  <r>
    <s v="B-25901"/>
    <n v="90"/>
    <x v="174"/>
    <n v="2"/>
    <x v="2"/>
    <x v="14"/>
    <s v="COD"/>
    <n v="63"/>
    <n v="45"/>
  </r>
  <r>
    <s v="B-26025"/>
    <n v="32"/>
    <x v="17"/>
    <n v="2"/>
    <x v="2"/>
    <x v="11"/>
    <s v="COD"/>
    <n v="31"/>
    <n v="16"/>
  </r>
  <r>
    <s v="B-25631"/>
    <n v="89"/>
    <x v="293"/>
    <n v="2"/>
    <x v="1"/>
    <x v="15"/>
    <s v="COD"/>
    <n v="178"/>
    <n v="44.5"/>
  </r>
  <r>
    <s v="B-25954"/>
    <n v="146"/>
    <x v="178"/>
    <n v="1"/>
    <x v="0"/>
    <x v="4"/>
    <s v="UPI"/>
    <n v="80"/>
    <n v="146"/>
  </r>
  <r>
    <s v="B-25956"/>
    <n v="89"/>
    <x v="158"/>
    <n v="4"/>
    <x v="2"/>
    <x v="16"/>
    <s v="COD"/>
    <n v="126"/>
    <n v="22.25"/>
  </r>
  <r>
    <s v="B-26096"/>
    <n v="88"/>
    <x v="143"/>
    <n v="3"/>
    <x v="0"/>
    <x v="13"/>
    <s v="COD"/>
    <n v="77"/>
    <n v="29.333333333333332"/>
  </r>
  <r>
    <s v="B-25862"/>
    <n v="121"/>
    <x v="198"/>
    <n v="4"/>
    <x v="2"/>
    <x v="11"/>
    <s v="EMI"/>
    <n v="80"/>
    <n v="30.25"/>
  </r>
  <r>
    <s v="B-26054"/>
    <n v="88"/>
    <x v="238"/>
    <n v="2"/>
    <x v="2"/>
    <x v="6"/>
    <s v="COD"/>
    <n v="68"/>
    <n v="44"/>
  </r>
  <r>
    <s v="B-25698"/>
    <n v="87"/>
    <x v="252"/>
    <n v="5"/>
    <x v="2"/>
    <x v="8"/>
    <s v="COD"/>
    <n v="170"/>
    <n v="17.399999999999999"/>
  </r>
  <r>
    <s v="B-25606"/>
    <n v="87"/>
    <x v="55"/>
    <n v="2"/>
    <x v="2"/>
    <x v="16"/>
    <s v="COD"/>
    <n v="83"/>
    <n v="43.5"/>
  </r>
  <r>
    <s v="B-25928"/>
    <n v="122"/>
    <x v="114"/>
    <n v="3"/>
    <x v="0"/>
    <x v="13"/>
    <s v="EMI"/>
    <n v="107"/>
    <n v="40.666666666666664"/>
  </r>
  <r>
    <s v="B-26005"/>
    <n v="87"/>
    <x v="110"/>
    <n v="3"/>
    <x v="2"/>
    <x v="11"/>
    <s v="COD"/>
    <n v="77"/>
    <n v="29"/>
  </r>
  <r>
    <s v="B-25963"/>
    <n v="53"/>
    <x v="93"/>
    <n v="3"/>
    <x v="1"/>
    <x v="15"/>
    <s v="UPI"/>
    <n v="45"/>
    <n v="17.666666666666668"/>
  </r>
  <r>
    <s v="B-25952"/>
    <n v="87"/>
    <x v="223"/>
    <n v="9"/>
    <x v="2"/>
    <x v="9"/>
    <s v="COD"/>
    <n v="119"/>
    <n v="9.6666666666666661"/>
  </r>
  <r>
    <s v="B-25683"/>
    <n v="86"/>
    <x v="221"/>
    <n v="6"/>
    <x v="2"/>
    <x v="6"/>
    <s v="COD"/>
    <n v="141"/>
    <n v="14.333333333333334"/>
  </r>
  <r>
    <s v="B-25914"/>
    <n v="125"/>
    <x v="239"/>
    <n v="3"/>
    <x v="2"/>
    <x v="11"/>
    <s v="EMI"/>
    <n v="103"/>
    <n v="41.666666666666664"/>
  </r>
  <r>
    <s v="B-25828"/>
    <n v="128"/>
    <x v="15"/>
    <n v="3"/>
    <x v="2"/>
    <x v="6"/>
    <s v="Debit Card"/>
    <n v="131"/>
    <n v="42.666666666666664"/>
  </r>
  <r>
    <s v="B-25743"/>
    <n v="143"/>
    <x v="175"/>
    <n v="5"/>
    <x v="2"/>
    <x v="6"/>
    <s v="UPI"/>
    <n v="267"/>
    <n v="28.6"/>
  </r>
  <r>
    <s v="B-26085"/>
    <n v="86"/>
    <x v="239"/>
    <n v="2"/>
    <x v="2"/>
    <x v="6"/>
    <s v="COD"/>
    <n v="64"/>
    <n v="43"/>
  </r>
  <r>
    <s v="B-25869"/>
    <n v="86"/>
    <x v="135"/>
    <n v="3"/>
    <x v="2"/>
    <x v="6"/>
    <s v="COD"/>
    <n v="77"/>
    <n v="28.666666666666668"/>
  </r>
  <r>
    <s v="B-25773"/>
    <n v="85"/>
    <x v="105"/>
    <n v="4"/>
    <x v="2"/>
    <x v="6"/>
    <s v="COD"/>
    <n v="94"/>
    <n v="21.25"/>
  </r>
  <r>
    <s v="B-25700"/>
    <n v="129"/>
    <x v="294"/>
    <n v="5"/>
    <x v="2"/>
    <x v="16"/>
    <s v="Debit Card"/>
    <n v="204"/>
    <n v="25.8"/>
  </r>
  <r>
    <s v="B-25921"/>
    <n v="84"/>
    <x v="253"/>
    <n v="2"/>
    <x v="0"/>
    <x v="13"/>
    <s v="COD"/>
    <n v="126"/>
    <n v="42"/>
  </r>
  <r>
    <s v="B-25730"/>
    <n v="83"/>
    <x v="295"/>
    <n v="3"/>
    <x v="1"/>
    <x v="1"/>
    <s v="COD"/>
    <n v="164"/>
    <n v="27.666666666666668"/>
  </r>
  <r>
    <s v="B-26083"/>
    <n v="143"/>
    <x v="185"/>
    <n v="2"/>
    <x v="0"/>
    <x v="13"/>
    <s v="UPI"/>
    <n v="137"/>
    <n v="71.5"/>
  </r>
  <r>
    <s v="B-25849"/>
    <n v="336"/>
    <x v="296"/>
    <n v="3"/>
    <x v="0"/>
    <x v="4"/>
    <s v="UPI"/>
    <n v="213"/>
    <n v="112"/>
  </r>
  <r>
    <s v="B-25909"/>
    <n v="323"/>
    <x v="33"/>
    <n v="5"/>
    <x v="0"/>
    <x v="4"/>
    <s v="UPI"/>
    <n v="201"/>
    <n v="64.599999999999994"/>
  </r>
  <r>
    <s v="B-26038"/>
    <n v="130"/>
    <x v="214"/>
    <n v="3"/>
    <x v="2"/>
    <x v="16"/>
    <s v="Debit Card"/>
    <n v="69"/>
    <n v="43.333333333333336"/>
  </r>
  <r>
    <s v="B-25999"/>
    <n v="152"/>
    <x v="15"/>
    <n v="5"/>
    <x v="2"/>
    <x v="6"/>
    <s v="COD"/>
    <n v="155"/>
    <n v="30.4"/>
  </r>
  <r>
    <s v="B-25928"/>
    <n v="25"/>
    <x v="110"/>
    <n v="1"/>
    <x v="1"/>
    <x v="15"/>
    <s v="UPI"/>
    <n v="15"/>
    <n v="25"/>
  </r>
  <r>
    <s v="B-25878"/>
    <n v="140"/>
    <x v="114"/>
    <n v="5"/>
    <x v="2"/>
    <x v="11"/>
    <s v="UPI"/>
    <n v="125"/>
    <n v="28"/>
  </r>
  <r>
    <s v="B-25843"/>
    <n v="45"/>
    <x v="36"/>
    <n v="2"/>
    <x v="2"/>
    <x v="11"/>
    <s v="UPI"/>
    <n v="45"/>
    <n v="22.5"/>
  </r>
  <r>
    <s v="B-25959"/>
    <n v="132"/>
    <x v="167"/>
    <n v="3"/>
    <x v="2"/>
    <x v="16"/>
    <s v="COD"/>
    <n v="83"/>
    <n v="44"/>
  </r>
  <r>
    <s v="B-25630"/>
    <n v="133"/>
    <x v="142"/>
    <n v="5"/>
    <x v="2"/>
    <x v="11"/>
    <s v="Debit Card"/>
    <n v="121"/>
    <n v="26.6"/>
  </r>
  <r>
    <s v="B-25858"/>
    <n v="82"/>
    <x v="171"/>
    <n v="2"/>
    <x v="2"/>
    <x v="16"/>
    <s v="COD"/>
    <n v="69"/>
    <n v="41"/>
  </r>
  <r>
    <s v="B-26096"/>
    <n v="140"/>
    <x v="108"/>
    <n v="4"/>
    <x v="2"/>
    <x v="16"/>
    <s v="UPI"/>
    <n v="84"/>
    <n v="35"/>
  </r>
  <r>
    <s v="B-25838"/>
    <n v="81"/>
    <x v="127"/>
    <n v="7"/>
    <x v="2"/>
    <x v="7"/>
    <s v="COD"/>
    <n v="62"/>
    <n v="11.571428571428571"/>
  </r>
  <r>
    <s v="B-25943"/>
    <n v="137"/>
    <x v="297"/>
    <n v="5"/>
    <x v="2"/>
    <x v="7"/>
    <s v="Debit Card"/>
    <n v="99"/>
    <n v="27.4"/>
  </r>
  <r>
    <s v="B-25780"/>
    <n v="137"/>
    <x v="154"/>
    <n v="3"/>
    <x v="0"/>
    <x v="4"/>
    <s v="Debit Card"/>
    <n v="178"/>
    <n v="45.666666666666664"/>
  </r>
  <r>
    <s v="B-25949"/>
    <n v="140"/>
    <x v="199"/>
    <n v="2"/>
    <x v="2"/>
    <x v="5"/>
    <s v="Debit Card"/>
    <n v="83"/>
    <n v="70"/>
  </r>
  <r>
    <s v="B-25892"/>
    <n v="139"/>
    <x v="218"/>
    <n v="3"/>
    <x v="2"/>
    <x v="16"/>
    <s v="UPI"/>
    <n v="109"/>
    <n v="46.333333333333336"/>
  </r>
  <r>
    <s v="B-26054"/>
    <n v="138"/>
    <x v="143"/>
    <n v="5"/>
    <x v="2"/>
    <x v="11"/>
    <s v="UPI"/>
    <n v="127"/>
    <n v="27.6"/>
  </r>
  <r>
    <s v="B-25988"/>
    <n v="79"/>
    <x v="175"/>
    <n v="9"/>
    <x v="2"/>
    <x v="9"/>
    <s v="COD"/>
    <n v="203"/>
    <n v="8.7777777777777786"/>
  </r>
  <r>
    <s v="B-25939"/>
    <n v="136"/>
    <x v="198"/>
    <n v="3"/>
    <x v="0"/>
    <x v="13"/>
    <s v="UPI"/>
    <n v="95"/>
    <n v="45.333333333333336"/>
  </r>
  <r>
    <s v="B-26083"/>
    <n v="145"/>
    <x v="79"/>
    <n v="3"/>
    <x v="2"/>
    <x v="14"/>
    <s v="Debit Card"/>
    <n v="129"/>
    <n v="48.333333333333336"/>
  </r>
  <r>
    <s v="B-26078"/>
    <n v="44"/>
    <x v="238"/>
    <n v="2"/>
    <x v="2"/>
    <x v="14"/>
    <s v="UPI"/>
    <n v="24"/>
    <n v="22"/>
  </r>
  <r>
    <s v="B-25902"/>
    <n v="79"/>
    <x v="185"/>
    <n v="7"/>
    <x v="2"/>
    <x v="6"/>
    <s v="COD"/>
    <n v="73"/>
    <n v="11.285714285714286"/>
  </r>
  <r>
    <s v="B-25676"/>
    <n v="79"/>
    <x v="203"/>
    <n v="4"/>
    <x v="2"/>
    <x v="16"/>
    <s v="COD"/>
    <n v="43"/>
    <n v="19.75"/>
  </r>
  <r>
    <s v="B-26016"/>
    <n v="134"/>
    <x v="70"/>
    <n v="3"/>
    <x v="0"/>
    <x v="0"/>
    <s v="UPI"/>
    <n v="147"/>
    <n v="44.666666666666664"/>
  </r>
  <r>
    <s v="B-25950"/>
    <n v="133"/>
    <x v="41"/>
    <n v="5"/>
    <x v="2"/>
    <x v="11"/>
    <s v="UPI"/>
    <n v="128"/>
    <n v="26.6"/>
  </r>
  <r>
    <s v="B-26056"/>
    <n v="47"/>
    <x v="238"/>
    <n v="7"/>
    <x v="2"/>
    <x v="7"/>
    <s v="UPI"/>
    <n v="27"/>
    <n v="6.7142857142857144"/>
  </r>
  <r>
    <s v="B-25645"/>
    <n v="133"/>
    <x v="253"/>
    <n v="1"/>
    <x v="0"/>
    <x v="3"/>
    <s v="UPI"/>
    <n v="175"/>
    <n v="133"/>
  </r>
  <r>
    <s v="B-25906"/>
    <n v="78"/>
    <x v="174"/>
    <n v="3"/>
    <x v="2"/>
    <x v="11"/>
    <s v="COD"/>
    <n v="51"/>
    <n v="26"/>
  </r>
  <r>
    <s v="B-26017"/>
    <n v="78"/>
    <x v="61"/>
    <n v="1"/>
    <x v="1"/>
    <x v="1"/>
    <s v="COD"/>
    <n v="71"/>
    <n v="78"/>
  </r>
  <r>
    <s v="B-25644"/>
    <n v="76"/>
    <x v="298"/>
    <n v="8"/>
    <x v="1"/>
    <x v="15"/>
    <s v="COD"/>
    <n v="168"/>
    <n v="9.5"/>
  </r>
  <r>
    <s v="B-25679"/>
    <n v="76"/>
    <x v="162"/>
    <n v="1"/>
    <x v="2"/>
    <x v="6"/>
    <s v="COD"/>
    <n v="126"/>
    <n v="76"/>
  </r>
  <r>
    <s v="B-25854"/>
    <n v="76"/>
    <x v="127"/>
    <n v="3"/>
    <x v="2"/>
    <x v="7"/>
    <s v="COD"/>
    <n v="57"/>
    <n v="25.333333333333332"/>
  </r>
  <r>
    <s v="B-25670"/>
    <n v="74"/>
    <x v="145"/>
    <n v="3"/>
    <x v="2"/>
    <x v="11"/>
    <s v="COD"/>
    <n v="45"/>
    <n v="24.666666666666668"/>
  </r>
  <r>
    <s v="B-25792"/>
    <n v="74"/>
    <x v="169"/>
    <n v="3"/>
    <x v="2"/>
    <x v="11"/>
    <s v="COD"/>
    <n v="99"/>
    <n v="24.666666666666668"/>
  </r>
  <r>
    <s v="B-25808"/>
    <n v="146"/>
    <x v="85"/>
    <n v="3"/>
    <x v="0"/>
    <x v="0"/>
    <s v="Debit Card"/>
    <n v="209"/>
    <n v="48.666666666666664"/>
  </r>
  <r>
    <s v="B-25750"/>
    <n v="73"/>
    <x v="149"/>
    <n v="1"/>
    <x v="1"/>
    <x v="2"/>
    <s v="COD"/>
    <n v="104"/>
    <n v="73"/>
  </r>
  <r>
    <s v="B-26051"/>
    <n v="80"/>
    <x v="239"/>
    <n v="3"/>
    <x v="2"/>
    <x v="11"/>
    <s v="UPI"/>
    <n v="58"/>
    <n v="26.666666666666668"/>
  </r>
  <r>
    <s v="B-26076"/>
    <n v="133"/>
    <x v="275"/>
    <n v="5"/>
    <x v="2"/>
    <x v="16"/>
    <s v="EMI"/>
    <n v="87"/>
    <n v="26.6"/>
  </r>
  <r>
    <s v="B-25946"/>
    <n v="146"/>
    <x v="61"/>
    <n v="2"/>
    <x v="0"/>
    <x v="4"/>
    <s v="Debit Card"/>
    <n v="139"/>
    <n v="73"/>
  </r>
  <r>
    <s v="B-25648"/>
    <n v="130"/>
    <x v="154"/>
    <n v="4"/>
    <x v="2"/>
    <x v="6"/>
    <s v="EMI"/>
    <n v="171"/>
    <n v="32.5"/>
  </r>
  <r>
    <s v="B-25992"/>
    <n v="141"/>
    <x v="198"/>
    <n v="3"/>
    <x v="2"/>
    <x v="16"/>
    <s v="UPI"/>
    <n v="100"/>
    <n v="47"/>
  </r>
  <r>
    <s v="B-25848"/>
    <n v="147"/>
    <x v="244"/>
    <n v="3"/>
    <x v="1"/>
    <x v="15"/>
    <s v="Debit Card"/>
    <n v="126"/>
    <n v="49"/>
  </r>
  <r>
    <s v="B-25697"/>
    <n v="73"/>
    <x v="37"/>
    <n v="1"/>
    <x v="0"/>
    <x v="4"/>
    <s v="COD"/>
    <n v="80"/>
    <n v="73"/>
  </r>
  <r>
    <s v="B-25659"/>
    <n v="148"/>
    <x v="207"/>
    <n v="7"/>
    <x v="2"/>
    <x v="14"/>
    <s v="Debit Card"/>
    <n v="76"/>
    <n v="21.142857142857142"/>
  </r>
  <r>
    <s v="B-25716"/>
    <n v="58"/>
    <x v="36"/>
    <n v="4"/>
    <x v="2"/>
    <x v="6"/>
    <s v="UPI"/>
    <n v="58"/>
    <n v="14.5"/>
  </r>
  <r>
    <s v="B-25652"/>
    <n v="21"/>
    <x v="70"/>
    <n v="3"/>
    <x v="2"/>
    <x v="12"/>
    <s v="UPI"/>
    <n v="34"/>
    <n v="7"/>
  </r>
  <r>
    <s v="B-26093"/>
    <n v="148"/>
    <x v="205"/>
    <n v="3"/>
    <x v="2"/>
    <x v="6"/>
    <s v="Debit Card"/>
    <n v="123"/>
    <n v="49.333333333333336"/>
  </r>
  <r>
    <s v="B-25725"/>
    <n v="144"/>
    <x v="37"/>
    <n v="4"/>
    <x v="0"/>
    <x v="0"/>
    <s v="COD"/>
    <n v="151"/>
    <n v="36"/>
  </r>
  <r>
    <s v="B-25661"/>
    <n v="145"/>
    <x v="299"/>
    <n v="5"/>
    <x v="1"/>
    <x v="1"/>
    <s v="UPI"/>
    <n v="249"/>
    <n v="29"/>
  </r>
  <r>
    <s v="B-25693"/>
    <n v="72"/>
    <x v="300"/>
    <n v="1"/>
    <x v="0"/>
    <x v="4"/>
    <s v="COD"/>
    <n v="121"/>
    <n v="72"/>
  </r>
  <r>
    <s v="B-25910"/>
    <n v="125"/>
    <x v="114"/>
    <n v="5"/>
    <x v="2"/>
    <x v="16"/>
    <s v="EMI"/>
    <n v="110"/>
    <n v="25"/>
  </r>
  <r>
    <s v="B-25943"/>
    <n v="149"/>
    <x v="114"/>
    <n v="3"/>
    <x v="2"/>
    <x v="6"/>
    <s v="Debit Card"/>
    <n v="134"/>
    <n v="49.666666666666664"/>
  </r>
  <r>
    <s v="B-26100"/>
    <n v="72"/>
    <x v="79"/>
    <n v="2"/>
    <x v="2"/>
    <x v="16"/>
    <s v="COD"/>
    <n v="56"/>
    <n v="36"/>
  </r>
  <r>
    <s v="B-25830"/>
    <n v="71"/>
    <x v="36"/>
    <n v="8"/>
    <x v="2"/>
    <x v="9"/>
    <s v="COD"/>
    <n v="71"/>
    <n v="8.875"/>
  </r>
  <r>
    <s v="B-25932"/>
    <n v="71"/>
    <x v="92"/>
    <n v="4"/>
    <x v="1"/>
    <x v="15"/>
    <s v="COD"/>
    <n v="85"/>
    <n v="17.75"/>
  </r>
  <r>
    <s v="B-25929"/>
    <n v="154"/>
    <x v="241"/>
    <n v="3"/>
    <x v="1"/>
    <x v="1"/>
    <s v="EMI"/>
    <n v="239"/>
    <n v="51.333333333333336"/>
  </r>
  <r>
    <s v="B-25708"/>
    <n v="191"/>
    <x v="171"/>
    <n v="8"/>
    <x v="1"/>
    <x v="15"/>
    <s v="COD"/>
    <n v="178"/>
    <n v="23.875"/>
  </r>
  <r>
    <s v="B-25921"/>
    <n v="170"/>
    <x v="127"/>
    <n v="5"/>
    <x v="2"/>
    <x v="14"/>
    <s v="UPI"/>
    <n v="151"/>
    <n v="34"/>
  </r>
  <r>
    <s v="B-25755"/>
    <n v="47"/>
    <x v="15"/>
    <n v="2"/>
    <x v="2"/>
    <x v="11"/>
    <s v="UPI"/>
    <n v="50"/>
    <n v="23.5"/>
  </r>
  <r>
    <s v="B-25640"/>
    <n v="122"/>
    <x v="194"/>
    <n v="4"/>
    <x v="2"/>
    <x v="6"/>
    <s v="EMI"/>
    <n v="169"/>
    <n v="30.5"/>
  </r>
  <r>
    <s v="B-25838"/>
    <n v="70"/>
    <x v="209"/>
    <n v="5"/>
    <x v="2"/>
    <x v="7"/>
    <s v="COD"/>
    <n v="44"/>
    <n v="14"/>
  </r>
  <r>
    <s v="B-26025"/>
    <n v="155"/>
    <x v="41"/>
    <n v="3"/>
    <x v="2"/>
    <x v="11"/>
    <s v="EMI"/>
    <n v="150"/>
    <n v="51.666666666666664"/>
  </r>
  <r>
    <s v="B-25789"/>
    <n v="67"/>
    <x v="257"/>
    <n v="9"/>
    <x v="1"/>
    <x v="15"/>
    <s v="COD"/>
    <n v="153"/>
    <n v="7.4444444444444446"/>
  </r>
  <r>
    <s v="B-25697"/>
    <n v="67"/>
    <x v="253"/>
    <n v="3"/>
    <x v="2"/>
    <x v="11"/>
    <s v="COD"/>
    <n v="109"/>
    <n v="22.333333333333332"/>
  </r>
  <r>
    <s v="B-25797"/>
    <n v="148"/>
    <x v="301"/>
    <n v="2"/>
    <x v="1"/>
    <x v="2"/>
    <s v="UPI"/>
    <n v="249"/>
    <n v="74"/>
  </r>
  <r>
    <s v="B-26064"/>
    <n v="122"/>
    <x v="297"/>
    <n v="6"/>
    <x v="2"/>
    <x v="14"/>
    <s v="Credit Card"/>
    <n v="84"/>
    <n v="20.333333333333332"/>
  </r>
  <r>
    <s v="B-25732"/>
    <n v="16"/>
    <x v="54"/>
    <n v="2"/>
    <x v="2"/>
    <x v="11"/>
    <s v="UPI"/>
    <n v="21"/>
    <n v="8"/>
  </r>
  <r>
    <s v="B-25654"/>
    <n v="121"/>
    <x v="102"/>
    <n v="3"/>
    <x v="1"/>
    <x v="15"/>
    <s v="Credit Card"/>
    <n v="138"/>
    <n v="40.333333333333336"/>
  </r>
  <r>
    <s v="B-25750"/>
    <n v="42"/>
    <x v="32"/>
    <n v="12"/>
    <x v="2"/>
    <x v="9"/>
    <s v="UPI"/>
    <n v="57"/>
    <n v="3.5"/>
  </r>
  <r>
    <s v="B-25751"/>
    <n v="65"/>
    <x v="290"/>
    <n v="6"/>
    <x v="2"/>
    <x v="7"/>
    <s v="COD"/>
    <n v="69"/>
    <n v="10.833333333333334"/>
  </r>
  <r>
    <s v="B-25889"/>
    <n v="119"/>
    <x v="220"/>
    <n v="7"/>
    <x v="2"/>
    <x v="8"/>
    <s v="Credit Card"/>
    <n v="162"/>
    <n v="17"/>
  </r>
  <r>
    <s v="B-25683"/>
    <n v="155"/>
    <x v="108"/>
    <n v="3"/>
    <x v="1"/>
    <x v="15"/>
    <s v="EMI"/>
    <n v="99"/>
    <n v="51.666666666666664"/>
  </r>
  <r>
    <s v="B-25602"/>
    <n v="119"/>
    <x v="54"/>
    <n v="8"/>
    <x v="2"/>
    <x v="6"/>
    <s v="Credit Card"/>
    <n v="124"/>
    <n v="14.875"/>
  </r>
  <r>
    <s v="B-25871"/>
    <n v="118"/>
    <x v="205"/>
    <n v="4"/>
    <x v="2"/>
    <x v="7"/>
    <s v="Credit Card"/>
    <n v="93"/>
    <n v="29.5"/>
  </r>
  <r>
    <s v="B-25953"/>
    <n v="116"/>
    <x v="239"/>
    <n v="1"/>
    <x v="0"/>
    <x v="13"/>
    <s v="Credit Card"/>
    <n v="94"/>
    <n v="116"/>
  </r>
  <r>
    <s v="B-25950"/>
    <n v="158"/>
    <x v="192"/>
    <n v="10"/>
    <x v="2"/>
    <x v="7"/>
    <s v="EMI"/>
    <n v="187"/>
    <n v="15.8"/>
  </r>
  <r>
    <s v="B-26091"/>
    <n v="158"/>
    <x v="268"/>
    <n v="3"/>
    <x v="2"/>
    <x v="11"/>
    <s v="EMI"/>
    <n v="89"/>
    <n v="52.666666666666664"/>
  </r>
  <r>
    <s v="B-25753"/>
    <n v="65"/>
    <x v="302"/>
    <n v="3"/>
    <x v="0"/>
    <x v="13"/>
    <s v="COD"/>
    <n v="117"/>
    <n v="21.666666666666668"/>
  </r>
  <r>
    <s v="B-25611"/>
    <n v="160"/>
    <x v="270"/>
    <n v="2"/>
    <x v="2"/>
    <x v="6"/>
    <s v="EMI"/>
    <n v="219"/>
    <n v="80"/>
  </r>
  <r>
    <s v="B-25935"/>
    <n v="162"/>
    <x v="238"/>
    <n v="3"/>
    <x v="1"/>
    <x v="1"/>
    <s v="EMI"/>
    <n v="142"/>
    <n v="54"/>
  </r>
  <r>
    <s v="B-25886"/>
    <n v="63"/>
    <x v="17"/>
    <n v="4"/>
    <x v="2"/>
    <x v="14"/>
    <s v="COD"/>
    <n v="62"/>
    <n v="15.75"/>
  </r>
  <r>
    <s v="B-25833"/>
    <n v="64"/>
    <x v="174"/>
    <n v="5"/>
    <x v="2"/>
    <x v="7"/>
    <s v="UPI"/>
    <n v="37"/>
    <n v="12.8"/>
  </r>
  <r>
    <s v="B-25665"/>
    <n v="166"/>
    <x v="247"/>
    <n v="4"/>
    <x v="0"/>
    <x v="13"/>
    <s v="EMI"/>
    <n v="279"/>
    <n v="41.5"/>
  </r>
  <r>
    <s v="B-25694"/>
    <n v="167"/>
    <x v="303"/>
    <n v="7"/>
    <x v="2"/>
    <x v="14"/>
    <s v="EMI"/>
    <n v="124"/>
    <n v="23.857142857142858"/>
  </r>
  <r>
    <s v="B-25668"/>
    <n v="123"/>
    <x v="210"/>
    <n v="3"/>
    <x v="1"/>
    <x v="15"/>
    <s v="COD"/>
    <n v="106"/>
    <n v="41"/>
  </r>
  <r>
    <s v="B-25945"/>
    <n v="63"/>
    <x v="180"/>
    <n v="2"/>
    <x v="2"/>
    <x v="16"/>
    <s v="COD"/>
    <n v="49"/>
    <n v="31.5"/>
  </r>
  <r>
    <s v="B-25954"/>
    <n v="891"/>
    <x v="36"/>
    <n v="5"/>
    <x v="2"/>
    <x v="6"/>
    <s v="COD"/>
    <n v="891"/>
    <n v="178.2"/>
  </r>
  <r>
    <s v="B-25818"/>
    <n v="75"/>
    <x v="304"/>
    <n v="9"/>
    <x v="2"/>
    <x v="7"/>
    <s v="UPI"/>
    <n v="47"/>
    <n v="8.3333333333333339"/>
  </r>
  <r>
    <s v="B-25861"/>
    <n v="62"/>
    <x v="185"/>
    <n v="5"/>
    <x v="2"/>
    <x v="7"/>
    <s v="COD"/>
    <n v="56"/>
    <n v="12.4"/>
  </r>
  <r>
    <s v="B-25721"/>
    <n v="29"/>
    <x v="84"/>
    <n v="7"/>
    <x v="2"/>
    <x v="9"/>
    <s v="UPI"/>
    <n v="47"/>
    <n v="4.1428571428571432"/>
  </r>
  <r>
    <s v="B-26024"/>
    <n v="168"/>
    <x v="236"/>
    <n v="6"/>
    <x v="2"/>
    <x v="11"/>
    <s v="Debit Card"/>
    <n v="150"/>
    <n v="28"/>
  </r>
  <r>
    <s v="B-26056"/>
    <n v="70"/>
    <x v="78"/>
    <n v="3"/>
    <x v="2"/>
    <x v="11"/>
    <s v="UPI"/>
    <n v="46"/>
    <n v="23.333333333333332"/>
  </r>
  <r>
    <s v="B-26050"/>
    <n v="169"/>
    <x v="276"/>
    <n v="4"/>
    <x v="2"/>
    <x v="6"/>
    <s v="Debit Card"/>
    <n v="114"/>
    <n v="42.25"/>
  </r>
  <r>
    <s v="B-25708"/>
    <n v="32"/>
    <x v="197"/>
    <n v="2"/>
    <x v="2"/>
    <x v="11"/>
    <s v="COD"/>
    <n v="40"/>
    <n v="16"/>
  </r>
  <r>
    <s v="B-25651"/>
    <n v="44"/>
    <x v="197"/>
    <n v="3"/>
    <x v="2"/>
    <x v="11"/>
    <s v="UPI"/>
    <n v="52"/>
    <n v="14.666666666666666"/>
  </r>
  <r>
    <s v="B-25616"/>
    <n v="116"/>
    <x v="28"/>
    <n v="5"/>
    <x v="2"/>
    <x v="11"/>
    <s v="Credit Card"/>
    <n v="172"/>
    <n v="23.2"/>
  </r>
  <r>
    <s v="B-25827"/>
    <n v="156"/>
    <x v="244"/>
    <n v="3"/>
    <x v="1"/>
    <x v="1"/>
    <s v="COD"/>
    <n v="135"/>
    <n v="52"/>
  </r>
  <r>
    <s v="B-25996"/>
    <n v="62"/>
    <x v="185"/>
    <n v="6"/>
    <x v="2"/>
    <x v="9"/>
    <s v="COD"/>
    <n v="56"/>
    <n v="10.333333333333334"/>
  </r>
  <r>
    <s v="B-25830"/>
    <n v="54"/>
    <x v="17"/>
    <n v="2"/>
    <x v="2"/>
    <x v="6"/>
    <s v="UPI"/>
    <n v="53"/>
    <n v="27"/>
  </r>
  <r>
    <s v="B-25951"/>
    <n v="111"/>
    <x v="143"/>
    <n v="9"/>
    <x v="2"/>
    <x v="7"/>
    <s v="Credit Card"/>
    <n v="100"/>
    <n v="12.333333333333334"/>
  </r>
  <r>
    <s v="B-25713"/>
    <n v="158"/>
    <x v="85"/>
    <n v="4"/>
    <x v="1"/>
    <x v="1"/>
    <s v="UPI"/>
    <n v="221"/>
    <n v="39.5"/>
  </r>
  <r>
    <s v="B-25678"/>
    <n v="7"/>
    <x v="15"/>
    <n v="2"/>
    <x v="2"/>
    <x v="9"/>
    <s v="UPI"/>
    <n v="10"/>
    <n v="3.5"/>
  </r>
  <r>
    <s v="B-25901"/>
    <n v="61"/>
    <x v="304"/>
    <n v="2"/>
    <x v="2"/>
    <x v="7"/>
    <s v="UPI"/>
    <n v="33"/>
    <n v="30.5"/>
  </r>
  <r>
    <s v="B-25798"/>
    <n v="61"/>
    <x v="162"/>
    <n v="4"/>
    <x v="2"/>
    <x v="7"/>
    <s v="COD"/>
    <n v="111"/>
    <n v="15.25"/>
  </r>
  <r>
    <s v="B-25902"/>
    <n v="154"/>
    <x v="209"/>
    <n v="4"/>
    <x v="0"/>
    <x v="13"/>
    <s v="COD"/>
    <n v="128"/>
    <n v="38.5"/>
  </r>
  <r>
    <s v="B-25851"/>
    <n v="62"/>
    <x v="17"/>
    <n v="3"/>
    <x v="2"/>
    <x v="6"/>
    <s v="COD"/>
    <n v="61"/>
    <n v="20.666666666666668"/>
  </r>
  <r>
    <s v="B-25944"/>
    <n v="169"/>
    <x v="297"/>
    <n v="3"/>
    <x v="2"/>
    <x v="6"/>
    <s v="Debit Card"/>
    <n v="131"/>
    <n v="56.333333333333336"/>
  </r>
  <r>
    <s v="B-25939"/>
    <n v="61"/>
    <x v="236"/>
    <n v="2"/>
    <x v="0"/>
    <x v="13"/>
    <s v="COD"/>
    <n v="43"/>
    <n v="30.5"/>
  </r>
  <r>
    <s v="B-25656"/>
    <n v="61"/>
    <x v="173"/>
    <n v="2"/>
    <x v="2"/>
    <x v="6"/>
    <s v="COD"/>
    <n v="84"/>
    <n v="30.5"/>
  </r>
  <r>
    <s v="B-25695"/>
    <n v="171"/>
    <x v="180"/>
    <n v="9"/>
    <x v="2"/>
    <x v="16"/>
    <s v="Debit Card"/>
    <n v="157"/>
    <n v="19"/>
  </r>
  <r>
    <s v="B-25781"/>
    <n v="60"/>
    <x v="300"/>
    <n v="8"/>
    <x v="2"/>
    <x v="7"/>
    <s v="COD"/>
    <n v="109"/>
    <n v="7.5"/>
  </r>
  <r>
    <s v="B-25783"/>
    <n v="25"/>
    <x v="146"/>
    <n v="1"/>
    <x v="2"/>
    <x v="11"/>
    <s v="UPI"/>
    <n v="36"/>
    <n v="25"/>
  </r>
  <r>
    <s v="B-25867"/>
    <n v="163"/>
    <x v="209"/>
    <n v="4"/>
    <x v="2"/>
    <x v="16"/>
    <s v="COD"/>
    <n v="137"/>
    <n v="40.75"/>
  </r>
  <r>
    <s v="B-25993"/>
    <n v="173"/>
    <x v="176"/>
    <n v="1"/>
    <x v="0"/>
    <x v="3"/>
    <s v="Debit Card"/>
    <n v="87"/>
    <n v="173"/>
  </r>
  <r>
    <s v="B-25755"/>
    <n v="257"/>
    <x v="15"/>
    <n v="2"/>
    <x v="1"/>
    <x v="2"/>
    <s v="UPI"/>
    <n v="260"/>
    <n v="128.5"/>
  </r>
  <r>
    <s v="B-25880"/>
    <n v="108"/>
    <x v="267"/>
    <n v="2"/>
    <x v="2"/>
    <x v="11"/>
    <s v="Credit Card"/>
    <n v="71"/>
    <n v="54"/>
  </r>
  <r>
    <s v="B-25941"/>
    <n v="177"/>
    <x v="198"/>
    <n v="4"/>
    <x v="2"/>
    <x v="16"/>
    <s v="Debit Card"/>
    <n v="136"/>
    <n v="44.25"/>
  </r>
  <r>
    <s v="B-25757"/>
    <n v="106"/>
    <x v="114"/>
    <n v="7"/>
    <x v="2"/>
    <x v="7"/>
    <s v="Credit Card"/>
    <n v="91"/>
    <n v="15.142857142857142"/>
  </r>
  <r>
    <s v="B-25754"/>
    <n v="41"/>
    <x v="92"/>
    <n v="5"/>
    <x v="2"/>
    <x v="12"/>
    <s v="UPI"/>
    <n v="55"/>
    <n v="8.1999999999999993"/>
  </r>
  <r>
    <s v="B-25653"/>
    <n v="168"/>
    <x v="234"/>
    <n v="3"/>
    <x v="0"/>
    <x v="13"/>
    <s v="UPI"/>
    <n v="178"/>
    <n v="56"/>
  </r>
  <r>
    <s v="B-25821"/>
    <n v="60"/>
    <x v="244"/>
    <n v="4"/>
    <x v="2"/>
    <x v="11"/>
    <s v="COD"/>
    <n v="39"/>
    <n v="15"/>
  </r>
  <r>
    <s v="B-25706"/>
    <n v="31"/>
    <x v="146"/>
    <n v="4"/>
    <x v="2"/>
    <x v="11"/>
    <s v="COD"/>
    <n v="42"/>
    <n v="7.75"/>
  </r>
  <r>
    <s v="B-26064"/>
    <n v="179"/>
    <x v="36"/>
    <n v="2"/>
    <x v="2"/>
    <x v="6"/>
    <s v="Debit Card"/>
    <n v="179"/>
    <n v="89.5"/>
  </r>
  <r>
    <s v="B-25803"/>
    <n v="106"/>
    <x v="142"/>
    <n v="3"/>
    <x v="2"/>
    <x v="5"/>
    <s v="Credit Card"/>
    <n v="94"/>
    <n v="35.333333333333336"/>
  </r>
  <r>
    <s v="B-26076"/>
    <n v="60"/>
    <x v="171"/>
    <n v="2"/>
    <x v="2"/>
    <x v="14"/>
    <s v="COD"/>
    <n v="47"/>
    <n v="30"/>
  </r>
  <r>
    <s v="B-25603"/>
    <n v="180"/>
    <x v="41"/>
    <n v="3"/>
    <x v="2"/>
    <x v="5"/>
    <s v="Debit Card"/>
    <n v="175"/>
    <n v="60"/>
  </r>
  <r>
    <s v="B-25903"/>
    <n v="60"/>
    <x v="234"/>
    <n v="2"/>
    <x v="1"/>
    <x v="15"/>
    <s v="COD"/>
    <n v="70"/>
    <n v="30"/>
  </r>
  <r>
    <s v="B-25938"/>
    <n v="59"/>
    <x v="205"/>
    <n v="3"/>
    <x v="2"/>
    <x v="11"/>
    <s v="COD"/>
    <n v="34"/>
    <n v="19.666666666666668"/>
  </r>
  <r>
    <s v="B-25868"/>
    <n v="170"/>
    <x v="71"/>
    <n v="2"/>
    <x v="0"/>
    <x v="13"/>
    <s v="UPI"/>
    <n v="97"/>
    <n v="85"/>
  </r>
  <r>
    <s v="B-25956"/>
    <n v="59"/>
    <x v="110"/>
    <n v="2"/>
    <x v="2"/>
    <x v="7"/>
    <s v="COD"/>
    <n v="49"/>
    <n v="29.5"/>
  </r>
  <r>
    <s v="B-25652"/>
    <n v="24"/>
    <x v="256"/>
    <n v="7"/>
    <x v="2"/>
    <x v="9"/>
    <s v="COD"/>
    <n v="45"/>
    <n v="3.4285714285714284"/>
  </r>
  <r>
    <s v="B-25883"/>
    <n v="105"/>
    <x v="217"/>
    <n v="8"/>
    <x v="2"/>
    <x v="12"/>
    <s v="Credit Card"/>
    <n v="131"/>
    <n v="13.125"/>
  </r>
  <r>
    <s v="B-26096"/>
    <n v="103"/>
    <x v="275"/>
    <n v="2"/>
    <x v="2"/>
    <x v="6"/>
    <s v="Credit Card"/>
    <n v="57"/>
    <n v="51.5"/>
  </r>
  <r>
    <s v="B-25969"/>
    <n v="171"/>
    <x v="210"/>
    <n v="6"/>
    <x v="2"/>
    <x v="14"/>
    <s v="UPI"/>
    <n v="154"/>
    <n v="28.5"/>
  </r>
  <r>
    <s v="B-25951"/>
    <n v="102"/>
    <x v="171"/>
    <n v="2"/>
    <x v="2"/>
    <x v="11"/>
    <s v="Credit Card"/>
    <n v="89"/>
    <n v="51"/>
  </r>
  <r>
    <s v="B-25855"/>
    <n v="98"/>
    <x v="142"/>
    <n v="2"/>
    <x v="2"/>
    <x v="7"/>
    <s v="Credit Card"/>
    <n v="86"/>
    <n v="49"/>
  </r>
  <r>
    <s v="B-26091"/>
    <n v="59"/>
    <x v="110"/>
    <n v="4"/>
    <x v="2"/>
    <x v="12"/>
    <s v="COD"/>
    <n v="49"/>
    <n v="14.75"/>
  </r>
  <r>
    <s v="B-25954"/>
    <n v="189"/>
    <x v="305"/>
    <n v="4"/>
    <x v="1"/>
    <x v="15"/>
    <s v="Debit Card"/>
    <n v="129"/>
    <n v="47.25"/>
  </r>
  <r>
    <s v="B-25763"/>
    <n v="58"/>
    <x v="302"/>
    <n v="3"/>
    <x v="1"/>
    <x v="1"/>
    <s v="COD"/>
    <n v="110"/>
    <n v="19.333333333333332"/>
  </r>
  <r>
    <s v="B-25945"/>
    <n v="60"/>
    <x v="39"/>
    <n v="3"/>
    <x v="2"/>
    <x v="6"/>
    <s v="UPI"/>
    <n v="57"/>
    <n v="20"/>
  </r>
  <r>
    <s v="B-25740"/>
    <n v="58"/>
    <x v="197"/>
    <n v="2"/>
    <x v="2"/>
    <x v="6"/>
    <s v="COD"/>
    <n v="66"/>
    <n v="29"/>
  </r>
  <r>
    <s v="B-25818"/>
    <n v="94"/>
    <x v="238"/>
    <n v="2"/>
    <x v="1"/>
    <x v="15"/>
    <s v="UPI"/>
    <n v="74"/>
    <n v="47"/>
  </r>
  <r>
    <s v="B-25603"/>
    <n v="193"/>
    <x v="306"/>
    <n v="3"/>
    <x v="2"/>
    <x v="6"/>
    <s v="EMI"/>
    <n v="359"/>
    <n v="64.333333333333329"/>
  </r>
  <r>
    <s v="B-25964"/>
    <n v="199"/>
    <x v="36"/>
    <n v="4"/>
    <x v="2"/>
    <x v="11"/>
    <s v="EMI"/>
    <n v="199"/>
    <n v="49.75"/>
  </r>
  <r>
    <s v="B-25930"/>
    <n v="202"/>
    <x v="123"/>
    <n v="9"/>
    <x v="2"/>
    <x v="14"/>
    <s v="EMI"/>
    <n v="113"/>
    <n v="22.444444444444443"/>
  </r>
  <r>
    <s v="B-25930"/>
    <n v="58"/>
    <x v="210"/>
    <n v="2"/>
    <x v="2"/>
    <x v="7"/>
    <s v="COD"/>
    <n v="41"/>
    <n v="29"/>
  </r>
  <r>
    <s v="B-25879"/>
    <n v="57"/>
    <x v="120"/>
    <n v="2"/>
    <x v="2"/>
    <x v="8"/>
    <s v="COD"/>
    <n v="85"/>
    <n v="28.5"/>
  </r>
  <r>
    <s v="B-25903"/>
    <n v="204"/>
    <x v="307"/>
    <n v="4"/>
    <x v="2"/>
    <x v="7"/>
    <s v="EMI"/>
    <n v="298"/>
    <n v="51"/>
  </r>
  <r>
    <s v="B-25614"/>
    <n v="98"/>
    <x v="62"/>
    <n v="2"/>
    <x v="0"/>
    <x v="0"/>
    <s v="Credit Card"/>
    <n v="110"/>
    <n v="49"/>
  </r>
  <r>
    <s v="B-25750"/>
    <n v="22"/>
    <x v="62"/>
    <n v="3"/>
    <x v="2"/>
    <x v="11"/>
    <s v="COD"/>
    <n v="34"/>
    <n v="7.333333333333333"/>
  </r>
  <r>
    <s v="B-25852"/>
    <n v="97"/>
    <x v="210"/>
    <n v="2"/>
    <x v="2"/>
    <x v="11"/>
    <s v="Credit Card"/>
    <n v="80"/>
    <n v="48.5"/>
  </r>
  <r>
    <s v="B-26008"/>
    <n v="57"/>
    <x v="78"/>
    <n v="5"/>
    <x v="2"/>
    <x v="12"/>
    <s v="COD"/>
    <n v="33"/>
    <n v="11.4"/>
  </r>
  <r>
    <s v="B-26092"/>
    <n v="97"/>
    <x v="180"/>
    <n v="2"/>
    <x v="2"/>
    <x v="14"/>
    <s v="Credit Card"/>
    <n v="83"/>
    <n v="48.5"/>
  </r>
  <r>
    <s v="B-25689"/>
    <n v="97"/>
    <x v="210"/>
    <n v="2"/>
    <x v="2"/>
    <x v="11"/>
    <s v="Credit Card"/>
    <n v="80"/>
    <n v="48.5"/>
  </r>
  <r>
    <s v="B-25730"/>
    <n v="96"/>
    <x v="239"/>
    <n v="5"/>
    <x v="2"/>
    <x v="11"/>
    <s v="Credit Card"/>
    <n v="74"/>
    <n v="19.2"/>
  </r>
  <r>
    <s v="B-25885"/>
    <n v="94"/>
    <x v="174"/>
    <n v="2"/>
    <x v="2"/>
    <x v="16"/>
    <s v="Credit Card"/>
    <n v="67"/>
    <n v="47"/>
  </r>
  <r>
    <s v="B-25999"/>
    <n v="26"/>
    <x v="102"/>
    <n v="1"/>
    <x v="2"/>
    <x v="11"/>
    <s v="COD"/>
    <n v="43"/>
    <n v="26"/>
  </r>
  <r>
    <s v="B-26011"/>
    <n v="93"/>
    <x v="283"/>
    <n v="2"/>
    <x v="2"/>
    <x v="11"/>
    <s v="Credit Card"/>
    <n v="49"/>
    <n v="46.5"/>
  </r>
  <r>
    <s v="B-25754"/>
    <n v="93"/>
    <x v="287"/>
    <n v="4"/>
    <x v="2"/>
    <x v="11"/>
    <s v="Credit Card"/>
    <n v="158"/>
    <n v="23.25"/>
  </r>
  <r>
    <s v="B-26030"/>
    <n v="92"/>
    <x v="41"/>
    <n v="6"/>
    <x v="2"/>
    <x v="7"/>
    <s v="Credit Card"/>
    <n v="87"/>
    <n v="15.333333333333334"/>
  </r>
  <r>
    <s v="B-25851"/>
    <n v="57"/>
    <x v="174"/>
    <n v="2"/>
    <x v="2"/>
    <x v="14"/>
    <s v="COD"/>
    <n v="30"/>
    <n v="28.5"/>
  </r>
  <r>
    <s v="B-25870"/>
    <n v="57"/>
    <x v="61"/>
    <n v="3"/>
    <x v="1"/>
    <x v="15"/>
    <s v="COD"/>
    <n v="50"/>
    <n v="19"/>
  </r>
  <r>
    <s v="B-26074"/>
    <n v="57"/>
    <x v="244"/>
    <n v="4"/>
    <x v="2"/>
    <x v="12"/>
    <s v="COD"/>
    <n v="36"/>
    <n v="14.25"/>
  </r>
  <r>
    <s v="B-25861"/>
    <n v="128"/>
    <x v="55"/>
    <n v="3"/>
    <x v="2"/>
    <x v="6"/>
    <s v="COD"/>
    <n v="124"/>
    <n v="42.666666666666664"/>
  </r>
  <r>
    <s v="B-25797"/>
    <n v="89"/>
    <x v="290"/>
    <n v="5"/>
    <x v="2"/>
    <x v="6"/>
    <s v="Credit Card"/>
    <n v="93"/>
    <n v="17.8"/>
  </r>
  <r>
    <s v="B-25993"/>
    <n v="221"/>
    <x v="209"/>
    <n v="7"/>
    <x v="1"/>
    <x v="15"/>
    <s v="COD"/>
    <n v="195"/>
    <n v="31.571428571428573"/>
  </r>
  <r>
    <s v="B-25799"/>
    <n v="205"/>
    <x v="308"/>
    <n v="3"/>
    <x v="2"/>
    <x v="6"/>
    <s v="Debit Card"/>
    <n v="324"/>
    <n v="68.333333333333329"/>
  </r>
  <r>
    <s v="B-25721"/>
    <n v="191"/>
    <x v="122"/>
    <n v="5"/>
    <x v="2"/>
    <x v="16"/>
    <s v="UPI"/>
    <n v="140"/>
    <n v="38.200000000000003"/>
  </r>
  <r>
    <s v="B-26056"/>
    <n v="206"/>
    <x v="236"/>
    <n v="4"/>
    <x v="2"/>
    <x v="7"/>
    <s v="Debit Card"/>
    <n v="188"/>
    <n v="51.5"/>
  </r>
  <r>
    <s v="B-25743"/>
    <n v="56"/>
    <x v="36"/>
    <n v="4"/>
    <x v="2"/>
    <x v="7"/>
    <s v="COD"/>
    <n v="56"/>
    <n v="14"/>
  </r>
  <r>
    <s v="B-25854"/>
    <n v="88"/>
    <x v="79"/>
    <n v="4"/>
    <x v="2"/>
    <x v="11"/>
    <s v="Credit Card"/>
    <n v="72"/>
    <n v="22"/>
  </r>
  <r>
    <s v="B-25748"/>
    <n v="224"/>
    <x v="309"/>
    <n v="3"/>
    <x v="0"/>
    <x v="4"/>
    <s v="UPI"/>
    <n v="166"/>
    <n v="74.666666666666671"/>
  </r>
  <r>
    <s v="B-25976"/>
    <n v="193"/>
    <x v="93"/>
    <n v="4"/>
    <x v="2"/>
    <x v="14"/>
    <s v="UPI"/>
    <n v="185"/>
    <n v="48.25"/>
  </r>
  <r>
    <s v="B-25953"/>
    <n v="87"/>
    <x v="203"/>
    <n v="5"/>
    <x v="2"/>
    <x v="11"/>
    <s v="Credit Card"/>
    <n v="51"/>
    <n v="17.399999999999999"/>
  </r>
  <r>
    <s v="B-25996"/>
    <n v="189"/>
    <x v="55"/>
    <n v="1"/>
    <x v="2"/>
    <x v="6"/>
    <s v="UPI"/>
    <n v="185"/>
    <n v="189"/>
  </r>
  <r>
    <s v="B-25717"/>
    <n v="55"/>
    <x v="23"/>
    <n v="2"/>
    <x v="1"/>
    <x v="1"/>
    <s v="COD"/>
    <n v="88"/>
    <n v="27.5"/>
  </r>
  <r>
    <s v="B-25865"/>
    <n v="85"/>
    <x v="19"/>
    <n v="3"/>
    <x v="2"/>
    <x v="6"/>
    <s v="Credit Card"/>
    <n v="86"/>
    <n v="28.333333333333332"/>
  </r>
  <r>
    <s v="B-25959"/>
    <n v="252"/>
    <x v="108"/>
    <n v="2"/>
    <x v="0"/>
    <x v="4"/>
    <s v="UPI"/>
    <n v="196"/>
    <n v="126"/>
  </r>
  <r>
    <s v="B-25855"/>
    <n v="197"/>
    <x v="71"/>
    <n v="1"/>
    <x v="1"/>
    <x v="2"/>
    <s v="COD"/>
    <n v="124"/>
    <n v="197"/>
  </r>
  <r>
    <s v="B-25703"/>
    <n v="17"/>
    <x v="15"/>
    <n v="2"/>
    <x v="2"/>
    <x v="11"/>
    <s v="UPI"/>
    <n v="20"/>
    <n v="8.5"/>
  </r>
  <r>
    <s v="B-26049"/>
    <n v="100"/>
    <x v="304"/>
    <n v="2"/>
    <x v="2"/>
    <x v="7"/>
    <s v="UPI"/>
    <n v="72"/>
    <n v="50"/>
  </r>
  <r>
    <s v="B-25755"/>
    <n v="80"/>
    <x v="292"/>
    <n v="5"/>
    <x v="2"/>
    <x v="11"/>
    <s v="UPI"/>
    <n v="99"/>
    <n v="16"/>
  </r>
  <r>
    <s v="B-26070"/>
    <n v="75"/>
    <x v="145"/>
    <n v="1"/>
    <x v="2"/>
    <x v="5"/>
    <s v="UPI"/>
    <n v="46"/>
    <n v="75"/>
  </r>
  <r>
    <s v="B-25755"/>
    <n v="26"/>
    <x v="55"/>
    <n v="2"/>
    <x v="2"/>
    <x v="6"/>
    <s v="UPI"/>
    <n v="22"/>
    <n v="13"/>
  </r>
  <r>
    <s v="B-26047"/>
    <n v="55"/>
    <x v="142"/>
    <n v="5"/>
    <x v="2"/>
    <x v="9"/>
    <s v="COD"/>
    <n v="43"/>
    <n v="11"/>
  </r>
  <r>
    <s v="B-25604"/>
    <n v="157"/>
    <x v="41"/>
    <n v="9"/>
    <x v="2"/>
    <x v="6"/>
    <s v="UPI"/>
    <n v="152"/>
    <n v="17.444444444444443"/>
  </r>
  <r>
    <s v="B-25651"/>
    <n v="200"/>
    <x v="310"/>
    <n v="4"/>
    <x v="1"/>
    <x v="2"/>
    <s v="UPI"/>
    <n v="260"/>
    <n v="50"/>
  </r>
  <r>
    <s v="B-25983"/>
    <n v="230"/>
    <x v="41"/>
    <n v="2"/>
    <x v="2"/>
    <x v="6"/>
    <s v="UPI"/>
    <n v="225"/>
    <n v="115"/>
  </r>
  <r>
    <s v="B-26056"/>
    <n v="213"/>
    <x v="311"/>
    <n v="3"/>
    <x v="1"/>
    <x v="2"/>
    <s v="Debit Card"/>
    <n v="358"/>
    <n v="71"/>
  </r>
  <r>
    <s v="B-25940"/>
    <n v="55"/>
    <x v="55"/>
    <n v="2"/>
    <x v="2"/>
    <x v="11"/>
    <s v="COD"/>
    <n v="51"/>
    <n v="27.5"/>
  </r>
  <r>
    <s v="B-25766"/>
    <n v="220"/>
    <x v="292"/>
    <n v="2"/>
    <x v="2"/>
    <x v="6"/>
    <s v="Debit Card"/>
    <n v="239"/>
    <n v="110"/>
  </r>
  <r>
    <s v="B-25935"/>
    <n v="150"/>
    <x v="201"/>
    <n v="3"/>
    <x v="2"/>
    <x v="7"/>
    <s v="COD"/>
    <n v="118"/>
    <n v="50"/>
  </r>
  <r>
    <s v="B-25970"/>
    <n v="203"/>
    <x v="126"/>
    <n v="2"/>
    <x v="0"/>
    <x v="3"/>
    <s v="UPI"/>
    <n v="119"/>
    <n v="101.5"/>
  </r>
  <r>
    <s v="B-26053"/>
    <n v="93"/>
    <x v="312"/>
    <n v="3"/>
    <x v="0"/>
    <x v="13"/>
    <s v="UPI"/>
    <n v="62"/>
    <n v="31"/>
  </r>
  <r>
    <s v="B-25947"/>
    <n v="290"/>
    <x v="272"/>
    <n v="6"/>
    <x v="2"/>
    <x v="7"/>
    <s v="COD"/>
    <n v="255"/>
    <n v="48.333333333333336"/>
  </r>
  <r>
    <s v="B-25856"/>
    <n v="48"/>
    <x v="185"/>
    <n v="1"/>
    <x v="2"/>
    <x v="6"/>
    <s v="COD"/>
    <n v="42"/>
    <n v="48"/>
  </r>
  <r>
    <s v="B-26030"/>
    <n v="221"/>
    <x v="272"/>
    <n v="4"/>
    <x v="0"/>
    <x v="13"/>
    <s v="Debit Card"/>
    <n v="186"/>
    <n v="55.25"/>
  </r>
  <r>
    <s v="B-26069"/>
    <n v="55"/>
    <x v="236"/>
    <n v="2"/>
    <x v="2"/>
    <x v="8"/>
    <s v="COD"/>
    <n v="37"/>
    <n v="27.5"/>
  </r>
  <r>
    <s v="B-25653"/>
    <n v="227"/>
    <x v="249"/>
    <n v="8"/>
    <x v="0"/>
    <x v="13"/>
    <s v="Debit Card"/>
    <n v="125"/>
    <n v="28.375"/>
  </r>
  <r>
    <s v="B-25627"/>
    <n v="55"/>
    <x v="212"/>
    <n v="4"/>
    <x v="2"/>
    <x v="11"/>
    <s v="COD"/>
    <n v="94"/>
    <n v="13.75"/>
  </r>
  <r>
    <s v="B-25947"/>
    <n v="207"/>
    <x v="274"/>
    <n v="2"/>
    <x v="0"/>
    <x v="13"/>
    <s v="UPI"/>
    <n v="174"/>
    <n v="103.5"/>
  </r>
  <r>
    <s v="B-25801"/>
    <n v="64"/>
    <x v="185"/>
    <n v="4"/>
    <x v="2"/>
    <x v="6"/>
    <s v="COD"/>
    <n v="58"/>
    <n v="16"/>
  </r>
  <r>
    <s v="B-25964"/>
    <n v="89"/>
    <x v="185"/>
    <n v="5"/>
    <x v="2"/>
    <x v="6"/>
    <s v="COD"/>
    <n v="83"/>
    <n v="17.8"/>
  </r>
  <r>
    <s v="B-25950"/>
    <n v="54"/>
    <x v="174"/>
    <n v="2"/>
    <x v="2"/>
    <x v="11"/>
    <s v="COD"/>
    <n v="27"/>
    <n v="27"/>
  </r>
  <r>
    <s v="B-25878"/>
    <n v="84"/>
    <x v="198"/>
    <n v="3"/>
    <x v="2"/>
    <x v="14"/>
    <s v="Credit Card"/>
    <n v="43"/>
    <n v="28"/>
  </r>
  <r>
    <s v="B-25773"/>
    <n v="209"/>
    <x v="256"/>
    <n v="2"/>
    <x v="0"/>
    <x v="0"/>
    <s v="UPI"/>
    <n v="230"/>
    <n v="104.5"/>
  </r>
  <r>
    <s v="B-26081"/>
    <n v="79"/>
    <x v="274"/>
    <n v="4"/>
    <x v="2"/>
    <x v="11"/>
    <s v="UPI"/>
    <n v="46"/>
    <n v="19.75"/>
  </r>
  <r>
    <s v="B-26027"/>
    <n v="54"/>
    <x v="93"/>
    <n v="4"/>
    <x v="2"/>
    <x v="14"/>
    <s v="COD"/>
    <n v="46"/>
    <n v="13.5"/>
  </r>
  <r>
    <s v="B-25967"/>
    <n v="229"/>
    <x v="282"/>
    <n v="9"/>
    <x v="2"/>
    <x v="6"/>
    <s v="Debit Card"/>
    <n v="170"/>
    <n v="25.444444444444443"/>
  </r>
  <r>
    <s v="B-25901"/>
    <n v="158"/>
    <x v="297"/>
    <n v="3"/>
    <x v="2"/>
    <x v="7"/>
    <s v="UPI"/>
    <n v="120"/>
    <n v="52.666666666666664"/>
  </r>
  <r>
    <s v="B-25951"/>
    <n v="248"/>
    <x v="313"/>
    <n v="2"/>
    <x v="0"/>
    <x v="4"/>
    <s v="Debit Card"/>
    <n v="143"/>
    <n v="124"/>
  </r>
  <r>
    <s v="B-25853"/>
    <n v="199"/>
    <x v="185"/>
    <n v="2"/>
    <x v="2"/>
    <x v="6"/>
    <s v="UPI"/>
    <n v="193"/>
    <n v="99.5"/>
  </r>
  <r>
    <s v="B-25923"/>
    <n v="253"/>
    <x v="146"/>
    <n v="1"/>
    <x v="2"/>
    <x v="5"/>
    <s v="Debit Card"/>
    <n v="264"/>
    <n v="253"/>
  </r>
  <r>
    <s v="B-25793"/>
    <n v="257"/>
    <x v="314"/>
    <n v="4"/>
    <x v="2"/>
    <x v="6"/>
    <s v="Debit Card"/>
    <n v="509"/>
    <n v="64.25"/>
  </r>
  <r>
    <s v="B-26068"/>
    <n v="193"/>
    <x v="274"/>
    <n v="5"/>
    <x v="0"/>
    <x v="13"/>
    <s v="COD"/>
    <n v="160"/>
    <n v="38.6"/>
  </r>
  <r>
    <s v="B-26080"/>
    <n v="109"/>
    <x v="272"/>
    <n v="6"/>
    <x v="2"/>
    <x v="14"/>
    <s v="COD"/>
    <n v="74"/>
    <n v="18.166666666666668"/>
  </r>
  <r>
    <s v="B-25843"/>
    <n v="214"/>
    <x v="218"/>
    <n v="3"/>
    <x v="0"/>
    <x v="13"/>
    <s v="COD"/>
    <n v="184"/>
    <n v="71.333333333333329"/>
  </r>
  <r>
    <s v="B-26002"/>
    <n v="141"/>
    <x v="61"/>
    <n v="7"/>
    <x v="2"/>
    <x v="6"/>
    <s v="COD"/>
    <n v="134"/>
    <n v="20.142857142857142"/>
  </r>
  <r>
    <s v="B-25993"/>
    <n v="201"/>
    <x v="201"/>
    <n v="4"/>
    <x v="1"/>
    <x v="15"/>
    <s v="UPI"/>
    <n v="169"/>
    <n v="50.25"/>
  </r>
  <r>
    <s v="B-26070"/>
    <n v="54"/>
    <x v="142"/>
    <n v="4"/>
    <x v="2"/>
    <x v="16"/>
    <s v="COD"/>
    <n v="42"/>
    <n v="13.5"/>
  </r>
  <r>
    <s v="B-25887"/>
    <n v="83"/>
    <x v="185"/>
    <n v="6"/>
    <x v="2"/>
    <x v="16"/>
    <s v="EMI"/>
    <n v="77"/>
    <n v="13.833333333333334"/>
  </r>
  <r>
    <s v="B-25654"/>
    <n v="54"/>
    <x v="15"/>
    <n v="3"/>
    <x v="2"/>
    <x v="6"/>
    <s v="COD"/>
    <n v="57"/>
    <n v="18"/>
  </r>
  <r>
    <s v="B-25898"/>
    <n v="53"/>
    <x v="41"/>
    <n v="3"/>
    <x v="2"/>
    <x v="14"/>
    <s v="COD"/>
    <n v="48"/>
    <n v="17.666666666666668"/>
  </r>
  <r>
    <s v="B-25664"/>
    <n v="258"/>
    <x v="248"/>
    <n v="2"/>
    <x v="0"/>
    <x v="4"/>
    <s v="Debit Card"/>
    <n v="285"/>
    <n v="129"/>
  </r>
  <r>
    <s v="B-26012"/>
    <n v="199"/>
    <x v="93"/>
    <n v="2"/>
    <x v="2"/>
    <x v="6"/>
    <s v="COD"/>
    <n v="191"/>
    <n v="99.5"/>
  </r>
  <r>
    <s v="B-25979"/>
    <n v="82"/>
    <x v="248"/>
    <n v="3"/>
    <x v="2"/>
    <x v="8"/>
    <s v="EMI"/>
    <n v="109"/>
    <n v="27.333333333333332"/>
  </r>
  <r>
    <s v="B-26054"/>
    <n v="139"/>
    <x v="203"/>
    <n v="3"/>
    <x v="2"/>
    <x v="11"/>
    <s v="COD"/>
    <n v="103"/>
    <n v="46.333333333333336"/>
  </r>
  <r>
    <s v="B-25757"/>
    <n v="53"/>
    <x v="114"/>
    <n v="2"/>
    <x v="2"/>
    <x v="11"/>
    <s v="COD"/>
    <n v="38"/>
    <n v="26.5"/>
  </r>
  <r>
    <s v="B-25623"/>
    <n v="53"/>
    <x v="17"/>
    <n v="4"/>
    <x v="2"/>
    <x v="11"/>
    <s v="COD"/>
    <n v="52"/>
    <n v="13.25"/>
  </r>
  <r>
    <s v="B-25824"/>
    <n v="101"/>
    <x v="297"/>
    <n v="2"/>
    <x v="1"/>
    <x v="15"/>
    <s v="COD"/>
    <n v="63"/>
    <n v="50.5"/>
  </r>
  <r>
    <s v="B-25754"/>
    <n v="262"/>
    <x v="315"/>
    <n v="2"/>
    <x v="0"/>
    <x v="3"/>
    <s v="Debit Card"/>
    <n v="47"/>
    <n v="131"/>
  </r>
  <r>
    <s v="B-25693"/>
    <n v="82"/>
    <x v="212"/>
    <n v="5"/>
    <x v="2"/>
    <x v="14"/>
    <s v="EMI"/>
    <n v="121"/>
    <n v="16.399999999999999"/>
  </r>
  <r>
    <s v="B-25638"/>
    <n v="154"/>
    <x v="246"/>
    <n v="3"/>
    <x v="2"/>
    <x v="7"/>
    <s v="COD"/>
    <n v="115"/>
    <n v="51.333333333333336"/>
  </r>
  <r>
    <s v="B-25922"/>
    <n v="52"/>
    <x v="236"/>
    <n v="2"/>
    <x v="2"/>
    <x v="11"/>
    <s v="COD"/>
    <n v="34"/>
    <n v="26"/>
  </r>
  <r>
    <s v="B-25919"/>
    <n v="1599"/>
    <x v="267"/>
    <n v="6"/>
    <x v="0"/>
    <x v="0"/>
    <s v="UPI"/>
    <n v="1562"/>
    <n v="266.5"/>
  </r>
  <r>
    <s v="B-25989"/>
    <n v="338"/>
    <x v="198"/>
    <n v="7"/>
    <x v="2"/>
    <x v="7"/>
    <s v="UPI"/>
    <n v="297"/>
    <n v="48.285714285714285"/>
  </r>
  <r>
    <s v="B-25999"/>
    <n v="51"/>
    <x v="300"/>
    <n v="2"/>
    <x v="0"/>
    <x v="0"/>
    <s v="COD"/>
    <n v="100"/>
    <n v="25.5"/>
  </r>
  <r>
    <s v="B-25661"/>
    <n v="224"/>
    <x v="295"/>
    <n v="3"/>
    <x v="1"/>
    <x v="1"/>
    <s v="COD"/>
    <n v="305"/>
    <n v="74.666666666666671"/>
  </r>
  <r>
    <s v="B-26099"/>
    <n v="207"/>
    <x v="267"/>
    <n v="4"/>
    <x v="2"/>
    <x v="7"/>
    <s v="COD"/>
    <n v="170"/>
    <n v="51.75"/>
  </r>
  <r>
    <s v="B-25866"/>
    <n v="51"/>
    <x v="180"/>
    <n v="2"/>
    <x v="2"/>
    <x v="11"/>
    <s v="COD"/>
    <n v="37"/>
    <n v="25.5"/>
  </r>
  <r>
    <s v="B-26098"/>
    <n v="82"/>
    <x v="93"/>
    <n v="3"/>
    <x v="0"/>
    <x v="13"/>
    <s v="EMI"/>
    <n v="74"/>
    <n v="27.333333333333332"/>
  </r>
  <r>
    <s v="B-26062"/>
    <n v="50"/>
    <x v="102"/>
    <n v="2"/>
    <x v="2"/>
    <x v="11"/>
    <s v="COD"/>
    <n v="67"/>
    <n v="25"/>
  </r>
  <r>
    <s v="B-25761"/>
    <n v="263"/>
    <x v="149"/>
    <n v="9"/>
    <x v="0"/>
    <x v="0"/>
    <s v="Debit Card"/>
    <n v="294"/>
    <n v="29.222222222222221"/>
  </r>
  <r>
    <s v="B-25843"/>
    <n v="50"/>
    <x v="61"/>
    <n v="6"/>
    <x v="2"/>
    <x v="9"/>
    <s v="COD"/>
    <n v="43"/>
    <n v="8.3333333333333339"/>
  </r>
  <r>
    <s v="B-25683"/>
    <n v="245"/>
    <x v="15"/>
    <n v="4"/>
    <x v="0"/>
    <x v="4"/>
    <s v="UPI"/>
    <n v="248"/>
    <n v="61.25"/>
  </r>
  <r>
    <s v="B-25959"/>
    <n v="82"/>
    <x v="78"/>
    <n v="6"/>
    <x v="2"/>
    <x v="7"/>
    <s v="EMI"/>
    <n v="58"/>
    <n v="13.666666666666666"/>
  </r>
  <r>
    <s v="B-25787"/>
    <n v="229"/>
    <x v="154"/>
    <n v="8"/>
    <x v="0"/>
    <x v="13"/>
    <s v="COD"/>
    <n v="270"/>
    <n v="28.625"/>
  </r>
  <r>
    <s v="B-25951"/>
    <n v="50"/>
    <x v="180"/>
    <n v="1"/>
    <x v="0"/>
    <x v="0"/>
    <s v="COD"/>
    <n v="36"/>
    <n v="50"/>
  </r>
  <r>
    <s v="B-26056"/>
    <n v="220"/>
    <x v="250"/>
    <n v="2"/>
    <x v="0"/>
    <x v="13"/>
    <s v="COD"/>
    <n v="180"/>
    <n v="110"/>
  </r>
  <r>
    <s v="B-25643"/>
    <n v="263"/>
    <x v="85"/>
    <n v="2"/>
    <x v="0"/>
    <x v="0"/>
    <s v="Debit Card"/>
    <n v="326"/>
    <n v="131.5"/>
  </r>
  <r>
    <s v="B-26093"/>
    <n v="81"/>
    <x v="154"/>
    <n v="5"/>
    <x v="2"/>
    <x v="12"/>
    <s v="EMI"/>
    <n v="122"/>
    <n v="16.2"/>
  </r>
  <r>
    <s v="B-25775"/>
    <n v="50"/>
    <x v="102"/>
    <n v="2"/>
    <x v="2"/>
    <x v="11"/>
    <s v="COD"/>
    <n v="67"/>
    <n v="25"/>
  </r>
  <r>
    <s v="B-26093"/>
    <n v="49"/>
    <x v="41"/>
    <n v="4"/>
    <x v="2"/>
    <x v="7"/>
    <s v="COD"/>
    <n v="44"/>
    <n v="12.25"/>
  </r>
  <r>
    <s v="B-25851"/>
    <n v="237"/>
    <x v="264"/>
    <n v="9"/>
    <x v="2"/>
    <x v="14"/>
    <s v="UPI"/>
    <n v="190"/>
    <n v="26.333333333333332"/>
  </r>
  <r>
    <s v="B-25685"/>
    <n v="264"/>
    <x v="235"/>
    <n v="3"/>
    <x v="1"/>
    <x v="15"/>
    <s v="Debit Card"/>
    <n v="294"/>
    <n v="88"/>
  </r>
  <r>
    <s v="B-25651"/>
    <n v="49"/>
    <x v="39"/>
    <n v="1"/>
    <x v="2"/>
    <x v="16"/>
    <s v="COD"/>
    <n v="46"/>
    <n v="49"/>
  </r>
  <r>
    <s v="B-25793"/>
    <n v="63"/>
    <x v="259"/>
    <n v="6"/>
    <x v="2"/>
    <x v="8"/>
    <s v="COD"/>
    <n v="87"/>
    <n v="10.5"/>
  </r>
  <r>
    <s v="B-25708"/>
    <n v="81"/>
    <x v="269"/>
    <n v="7"/>
    <x v="2"/>
    <x v="11"/>
    <s v="EMI"/>
    <n v="132"/>
    <n v="11.571428571428571"/>
  </r>
  <r>
    <s v="B-25847"/>
    <n v="264"/>
    <x v="200"/>
    <n v="10"/>
    <x v="1"/>
    <x v="15"/>
    <s v="Debit Card"/>
    <n v="193"/>
    <n v="26.4"/>
  </r>
  <r>
    <s v="B-25954"/>
    <n v="48"/>
    <x v="143"/>
    <n v="2"/>
    <x v="2"/>
    <x v="16"/>
    <s v="COD"/>
    <n v="37"/>
    <n v="24"/>
  </r>
  <r>
    <s v="B-25997"/>
    <n v="48"/>
    <x v="114"/>
    <n v="1"/>
    <x v="2"/>
    <x v="7"/>
    <s v="COD"/>
    <n v="33"/>
    <n v="48"/>
  </r>
  <r>
    <s v="B-25650"/>
    <n v="245"/>
    <x v="228"/>
    <n v="2"/>
    <x v="0"/>
    <x v="3"/>
    <s v="UPI"/>
    <n v="323"/>
    <n v="122.5"/>
  </r>
  <r>
    <s v="B-25883"/>
    <n v="146"/>
    <x v="151"/>
    <n v="5"/>
    <x v="2"/>
    <x v="7"/>
    <s v="UPI"/>
    <n v="104"/>
    <n v="29.2"/>
  </r>
  <r>
    <s v="B-25945"/>
    <n v="245"/>
    <x v="110"/>
    <n v="2"/>
    <x v="1"/>
    <x v="2"/>
    <s v="COD"/>
    <n v="235"/>
    <n v="122.5"/>
  </r>
  <r>
    <s v="B-25981"/>
    <n v="245"/>
    <x v="137"/>
    <n v="2"/>
    <x v="1"/>
    <x v="2"/>
    <s v="UPI"/>
    <n v="154"/>
    <n v="122.5"/>
  </r>
  <r>
    <s v="B-25862"/>
    <n v="80"/>
    <x v="39"/>
    <n v="3"/>
    <x v="2"/>
    <x v="11"/>
    <s v="EMI"/>
    <n v="77"/>
    <n v="26.666666666666668"/>
  </r>
  <r>
    <s v="B-25877"/>
    <n v="269"/>
    <x v="274"/>
    <n v="5"/>
    <x v="1"/>
    <x v="1"/>
    <s v="Debit Card"/>
    <n v="236"/>
    <n v="53.8"/>
  </r>
  <r>
    <s v="B-26090"/>
    <n v="80"/>
    <x v="239"/>
    <n v="3"/>
    <x v="2"/>
    <x v="11"/>
    <s v="EMI"/>
    <n v="58"/>
    <n v="26.666666666666668"/>
  </r>
  <r>
    <s v="B-26050"/>
    <n v="284"/>
    <x v="283"/>
    <n v="6"/>
    <x v="2"/>
    <x v="7"/>
    <s v="COD"/>
    <n v="240"/>
    <n v="47.333333333333336"/>
  </r>
  <r>
    <s v="B-26072"/>
    <n v="313"/>
    <x v="283"/>
    <n v="3"/>
    <x v="0"/>
    <x v="0"/>
    <s v="COD"/>
    <n v="269"/>
    <n v="104.33333333333333"/>
  </r>
  <r>
    <s v="B-25916"/>
    <n v="80"/>
    <x v="217"/>
    <n v="9"/>
    <x v="2"/>
    <x v="9"/>
    <s v="EMI"/>
    <n v="106"/>
    <n v="8.8888888888888893"/>
  </r>
  <r>
    <s v="B-25722"/>
    <n v="48"/>
    <x v="197"/>
    <n v="8"/>
    <x v="2"/>
    <x v="11"/>
    <s v="COD"/>
    <n v="56"/>
    <n v="6"/>
  </r>
  <r>
    <s v="B-25746"/>
    <n v="87"/>
    <x v="79"/>
    <n v="2"/>
    <x v="2"/>
    <x v="6"/>
    <s v="UPI"/>
    <n v="71"/>
    <n v="43.5"/>
  </r>
  <r>
    <s v="B-25753"/>
    <n v="47"/>
    <x v="233"/>
    <n v="5"/>
    <x v="1"/>
    <x v="15"/>
    <s v="COD"/>
    <n v="161"/>
    <n v="9.4"/>
  </r>
  <r>
    <s v="B-25956"/>
    <n v="140"/>
    <x v="304"/>
    <n v="2"/>
    <x v="0"/>
    <x v="4"/>
    <s v="COD"/>
    <n v="112"/>
    <n v="70"/>
  </r>
  <r>
    <s v="B-25996"/>
    <n v="47"/>
    <x v="17"/>
    <n v="2"/>
    <x v="2"/>
    <x v="11"/>
    <s v="COD"/>
    <n v="46"/>
    <n v="23.5"/>
  </r>
  <r>
    <s v="B-25896"/>
    <n v="79"/>
    <x v="51"/>
    <n v="2"/>
    <x v="1"/>
    <x v="15"/>
    <s v="EMI"/>
    <n v="81"/>
    <n v="39.5"/>
  </r>
  <r>
    <s v="B-25796"/>
    <n v="78"/>
    <x v="316"/>
    <n v="7"/>
    <x v="2"/>
    <x v="11"/>
    <s v="EMI"/>
    <n v="142"/>
    <n v="11.142857142857142"/>
  </r>
  <r>
    <s v="B-25798"/>
    <n v="47"/>
    <x v="15"/>
    <n v="2"/>
    <x v="2"/>
    <x v="11"/>
    <s v="COD"/>
    <n v="50"/>
    <n v="23.5"/>
  </r>
  <r>
    <s v="B-26043"/>
    <n v="185"/>
    <x v="168"/>
    <n v="4"/>
    <x v="2"/>
    <x v="11"/>
    <s v="UPI"/>
    <n v="137"/>
    <n v="46.25"/>
  </r>
  <r>
    <s v="B-26028"/>
    <n v="77"/>
    <x v="203"/>
    <n v="2"/>
    <x v="2"/>
    <x v="16"/>
    <s v="EMI"/>
    <n v="41"/>
    <n v="38.5"/>
  </r>
  <r>
    <s v="B-25812"/>
    <n v="259"/>
    <x v="264"/>
    <n v="5"/>
    <x v="2"/>
    <x v="7"/>
    <s v="UPI"/>
    <n v="212"/>
    <n v="51.8"/>
  </r>
  <r>
    <s v="B-25605"/>
    <n v="75"/>
    <x v="36"/>
    <n v="7"/>
    <x v="2"/>
    <x v="6"/>
    <s v="EMI"/>
    <n v="75"/>
    <n v="10.714285714285714"/>
  </r>
  <r>
    <s v="B-25702"/>
    <n v="75"/>
    <x v="36"/>
    <n v="3"/>
    <x v="2"/>
    <x v="16"/>
    <s v="EMI"/>
    <n v="75"/>
    <n v="25"/>
  </r>
  <r>
    <s v="B-25940"/>
    <n v="46"/>
    <x v="36"/>
    <n v="4"/>
    <x v="2"/>
    <x v="12"/>
    <s v="COD"/>
    <n v="46"/>
    <n v="11.5"/>
  </r>
  <r>
    <s v="B-26087"/>
    <n v="46"/>
    <x v="171"/>
    <n v="3"/>
    <x v="2"/>
    <x v="7"/>
    <s v="COD"/>
    <n v="33"/>
    <n v="15.333333333333334"/>
  </r>
  <r>
    <s v="B-25955"/>
    <n v="200"/>
    <x v="171"/>
    <n v="5"/>
    <x v="0"/>
    <x v="4"/>
    <s v="COD"/>
    <n v="187"/>
    <n v="40"/>
  </r>
  <r>
    <s v="B-25626"/>
    <n v="46"/>
    <x v="92"/>
    <n v="1"/>
    <x v="0"/>
    <x v="4"/>
    <s v="COD"/>
    <n v="60"/>
    <n v="46"/>
  </r>
  <r>
    <s v="B-25811"/>
    <n v="126"/>
    <x v="255"/>
    <n v="4"/>
    <x v="2"/>
    <x v="7"/>
    <s v="UPI"/>
    <n v="74"/>
    <n v="31.5"/>
  </r>
  <r>
    <s v="B-25856"/>
    <n v="74"/>
    <x v="145"/>
    <n v="3"/>
    <x v="2"/>
    <x v="11"/>
    <s v="EMI"/>
    <n v="45"/>
    <n v="24.666666666666668"/>
  </r>
  <r>
    <s v="B-25628"/>
    <n v="45"/>
    <x v="171"/>
    <n v="4"/>
    <x v="2"/>
    <x v="9"/>
    <s v="COD"/>
    <n v="32"/>
    <n v="11.25"/>
  </r>
  <r>
    <s v="B-26016"/>
    <n v="74"/>
    <x v="135"/>
    <n v="3"/>
    <x v="2"/>
    <x v="16"/>
    <s v="UPI"/>
    <n v="65"/>
    <n v="24.666666666666668"/>
  </r>
  <r>
    <s v="B-25999"/>
    <n v="129"/>
    <x v="143"/>
    <n v="2"/>
    <x v="0"/>
    <x v="4"/>
    <s v="UPI"/>
    <n v="118"/>
    <n v="64.5"/>
  </r>
  <r>
    <s v="B-26043"/>
    <n v="122"/>
    <x v="150"/>
    <n v="7"/>
    <x v="2"/>
    <x v="11"/>
    <s v="UPI"/>
    <n v="72"/>
    <n v="17.428571428571427"/>
  </r>
  <r>
    <s v="B-25743"/>
    <n v="74"/>
    <x v="269"/>
    <n v="3"/>
    <x v="2"/>
    <x v="11"/>
    <s v="UPI"/>
    <n v="125"/>
    <n v="24.666666666666668"/>
  </r>
  <r>
    <s v="B-26014"/>
    <n v="278"/>
    <x v="246"/>
    <n v="5"/>
    <x v="1"/>
    <x v="1"/>
    <s v="Debit Card"/>
    <n v="239"/>
    <n v="55.6"/>
  </r>
  <r>
    <s v="B-25876"/>
    <n v="282"/>
    <x v="180"/>
    <n v="4"/>
    <x v="2"/>
    <x v="5"/>
    <s v="Debit Card"/>
    <n v="268"/>
    <n v="70.5"/>
  </r>
  <r>
    <s v="B-25785"/>
    <n v="45"/>
    <x v="36"/>
    <n v="2"/>
    <x v="2"/>
    <x v="14"/>
    <s v="COD"/>
    <n v="45"/>
    <n v="22.5"/>
  </r>
  <r>
    <s v="B-25810"/>
    <n v="45"/>
    <x v="185"/>
    <n v="3"/>
    <x v="2"/>
    <x v="16"/>
    <s v="COD"/>
    <n v="39"/>
    <n v="15"/>
  </r>
  <r>
    <s v="B-25833"/>
    <n v="45"/>
    <x v="79"/>
    <n v="3"/>
    <x v="2"/>
    <x v="11"/>
    <s v="COD"/>
    <n v="29"/>
    <n v="15"/>
  </r>
  <r>
    <s v="B-25931"/>
    <n v="73"/>
    <x v="88"/>
    <n v="3"/>
    <x v="1"/>
    <x v="1"/>
    <s v="UPI"/>
    <n v="109"/>
    <n v="24.333333333333332"/>
  </r>
  <r>
    <s v="B-25852"/>
    <n v="45"/>
    <x v="142"/>
    <n v="4"/>
    <x v="2"/>
    <x v="7"/>
    <s v="COD"/>
    <n v="33"/>
    <n v="11.25"/>
  </r>
  <r>
    <s v="B-25738"/>
    <n v="72"/>
    <x v="202"/>
    <n v="3"/>
    <x v="2"/>
    <x v="6"/>
    <s v="UPI"/>
    <n v="78"/>
    <n v="24"/>
  </r>
  <r>
    <s v="B-25921"/>
    <n v="71"/>
    <x v="8"/>
    <n v="5"/>
    <x v="0"/>
    <x v="13"/>
    <s v="UPI"/>
    <n v="115"/>
    <n v="14.2"/>
  </r>
  <r>
    <s v="B-25685"/>
    <n v="45"/>
    <x v="51"/>
    <n v="4"/>
    <x v="2"/>
    <x v="16"/>
    <s v="COD"/>
    <n v="47"/>
    <n v="11.25"/>
  </r>
  <r>
    <s v="B-25996"/>
    <n v="286"/>
    <x v="317"/>
    <n v="6"/>
    <x v="2"/>
    <x v="16"/>
    <s v="Debit Card"/>
    <n v="146"/>
    <n v="47.666666666666664"/>
  </r>
  <r>
    <s v="B-25663"/>
    <n v="294"/>
    <x v="318"/>
    <n v="2"/>
    <x v="0"/>
    <x v="3"/>
    <s v="Debit Card"/>
    <n v="156"/>
    <n v="147"/>
  </r>
  <r>
    <s v="B-25888"/>
    <n v="223"/>
    <x v="55"/>
    <n v="3"/>
    <x v="0"/>
    <x v="4"/>
    <s v="COD"/>
    <n v="219"/>
    <n v="74.333333333333329"/>
  </r>
  <r>
    <s v="B-25677"/>
    <n v="20"/>
    <x v="51"/>
    <n v="1"/>
    <x v="0"/>
    <x v="13"/>
    <s v="UPI"/>
    <n v="22"/>
    <n v="20"/>
  </r>
  <r>
    <s v="B-26045"/>
    <n v="302"/>
    <x v="319"/>
    <n v="6"/>
    <x v="1"/>
    <x v="15"/>
    <s v="Debit Card"/>
    <n v="227"/>
    <n v="50.333333333333336"/>
  </r>
  <r>
    <s v="B-26002"/>
    <n v="113"/>
    <x v="304"/>
    <n v="2"/>
    <x v="2"/>
    <x v="6"/>
    <s v="UPI"/>
    <n v="85"/>
    <n v="56.5"/>
  </r>
  <r>
    <s v="B-25953"/>
    <n v="44"/>
    <x v="24"/>
    <n v="3"/>
    <x v="2"/>
    <x v="7"/>
    <s v="COD"/>
    <n v="42"/>
    <n v="14.666666666666666"/>
  </r>
  <r>
    <s v="B-25617"/>
    <n v="305"/>
    <x v="320"/>
    <n v="5"/>
    <x v="0"/>
    <x v="0"/>
    <s v="Debit Card"/>
    <n v="575"/>
    <n v="61"/>
  </r>
  <r>
    <s v="B-25702"/>
    <n v="306"/>
    <x v="321"/>
    <n v="3"/>
    <x v="2"/>
    <x v="6"/>
    <s v="Debit Card"/>
    <n v="453"/>
    <n v="102"/>
  </r>
  <r>
    <s v="B-25799"/>
    <n v="70"/>
    <x v="316"/>
    <n v="5"/>
    <x v="2"/>
    <x v="11"/>
    <s v="UPI"/>
    <n v="134"/>
    <n v="14"/>
  </r>
  <r>
    <s v="B-25985"/>
    <n v="44"/>
    <x v="143"/>
    <n v="4"/>
    <x v="2"/>
    <x v="11"/>
    <s v="COD"/>
    <n v="33"/>
    <n v="11"/>
  </r>
  <r>
    <s v="B-25952"/>
    <n v="44"/>
    <x v="180"/>
    <n v="3"/>
    <x v="2"/>
    <x v="7"/>
    <s v="COD"/>
    <n v="30"/>
    <n v="14.666666666666666"/>
  </r>
  <r>
    <s v="B-25754"/>
    <n v="319"/>
    <x v="322"/>
    <n v="5"/>
    <x v="2"/>
    <x v="6"/>
    <s v="Debit Card"/>
    <n v="7"/>
    <n v="63.8"/>
  </r>
  <r>
    <s v="B-25770"/>
    <n v="287"/>
    <x v="323"/>
    <n v="12"/>
    <x v="1"/>
    <x v="1"/>
    <s v="UPI"/>
    <n v="567"/>
    <n v="23.916666666666668"/>
  </r>
  <r>
    <s v="B-25954"/>
    <n v="44"/>
    <x v="110"/>
    <n v="3"/>
    <x v="2"/>
    <x v="11"/>
    <s v="COD"/>
    <n v="34"/>
    <n v="14.666666666666666"/>
  </r>
  <r>
    <s v="B-25657"/>
    <n v="288"/>
    <x v="324"/>
    <n v="4"/>
    <x v="1"/>
    <x v="1"/>
    <s v="COD"/>
    <n v="468"/>
    <n v="72"/>
  </r>
  <r>
    <s v="B-25801"/>
    <n v="49"/>
    <x v="149"/>
    <n v="2"/>
    <x v="2"/>
    <x v="11"/>
    <s v="COD"/>
    <n v="80"/>
    <n v="24.5"/>
  </r>
  <r>
    <s v="B-26000"/>
    <n v="43"/>
    <x v="234"/>
    <n v="4"/>
    <x v="2"/>
    <x v="9"/>
    <s v="COD"/>
    <n v="53"/>
    <n v="10.75"/>
  </r>
  <r>
    <s v="B-25897"/>
    <n v="43"/>
    <x v="41"/>
    <n v="3"/>
    <x v="2"/>
    <x v="11"/>
    <s v="COD"/>
    <n v="38"/>
    <n v="14.333333333333334"/>
  </r>
  <r>
    <s v="B-25681"/>
    <n v="68"/>
    <x v="248"/>
    <n v="3"/>
    <x v="0"/>
    <x v="13"/>
    <s v="UPI"/>
    <n v="95"/>
    <n v="22.666666666666668"/>
  </r>
  <r>
    <s v="B-25852"/>
    <n v="320"/>
    <x v="190"/>
    <n v="1"/>
    <x v="0"/>
    <x v="3"/>
    <s v="Debit Card"/>
    <n v="176"/>
    <n v="320"/>
  </r>
  <r>
    <s v="B-26067"/>
    <n v="67"/>
    <x v="24"/>
    <n v="4"/>
    <x v="2"/>
    <x v="14"/>
    <s v="UPI"/>
    <n v="65"/>
    <n v="16.75"/>
  </r>
  <r>
    <s v="B-25601"/>
    <n v="66"/>
    <x v="62"/>
    <n v="5"/>
    <x v="2"/>
    <x v="11"/>
    <s v="UPI"/>
    <n v="78"/>
    <n v="13.2"/>
  </r>
  <r>
    <s v="B-25804"/>
    <n v="321"/>
    <x v="209"/>
    <n v="3"/>
    <x v="0"/>
    <x v="3"/>
    <s v="Debit Card"/>
    <n v="295"/>
    <n v="107"/>
  </r>
  <r>
    <s v="B-25751"/>
    <n v="43"/>
    <x v="54"/>
    <n v="2"/>
    <x v="2"/>
    <x v="6"/>
    <s v="COD"/>
    <n v="48"/>
    <n v="21.5"/>
  </r>
  <r>
    <s v="B-25630"/>
    <n v="114"/>
    <x v="212"/>
    <n v="5"/>
    <x v="2"/>
    <x v="8"/>
    <s v="COD"/>
    <n v="153"/>
    <n v="22.8"/>
  </r>
  <r>
    <s v="B-25899"/>
    <n v="43"/>
    <x v="210"/>
    <n v="1"/>
    <x v="2"/>
    <x v="6"/>
    <s v="COD"/>
    <n v="26"/>
    <n v="43"/>
  </r>
  <r>
    <s v="B-25751"/>
    <n v="43"/>
    <x v="244"/>
    <n v="3"/>
    <x v="2"/>
    <x v="16"/>
    <s v="COD"/>
    <n v="22"/>
    <n v="14.333333333333334"/>
  </r>
  <r>
    <s v="B-26081"/>
    <n v="637"/>
    <x v="150"/>
    <n v="5"/>
    <x v="2"/>
    <x v="6"/>
    <s v="COD"/>
    <n v="587"/>
    <n v="127.4"/>
  </r>
  <r>
    <s v="B-25851"/>
    <n v="300"/>
    <x v="151"/>
    <n v="2"/>
    <x v="0"/>
    <x v="3"/>
    <s v="COD"/>
    <n v="258"/>
    <n v="150"/>
  </r>
  <r>
    <s v="B-26036"/>
    <n v="341"/>
    <x v="283"/>
    <n v="7"/>
    <x v="1"/>
    <x v="15"/>
    <s v="UPI"/>
    <n v="297"/>
    <n v="48.714285714285715"/>
  </r>
  <r>
    <s v="B-25704"/>
    <n v="102"/>
    <x v="36"/>
    <n v="3"/>
    <x v="0"/>
    <x v="4"/>
    <s v="COD"/>
    <n v="102"/>
    <n v="34"/>
  </r>
  <r>
    <s v="B-25761"/>
    <n v="328"/>
    <x v="32"/>
    <n v="3"/>
    <x v="0"/>
    <x v="0"/>
    <s v="Debit Card"/>
    <n v="343"/>
    <n v="109.33333333333333"/>
  </r>
  <r>
    <s v="B-25978"/>
    <n v="341"/>
    <x v="325"/>
    <n v="7"/>
    <x v="2"/>
    <x v="11"/>
    <s v="Debit Card"/>
    <n v="181"/>
    <n v="48.714285714285715"/>
  </r>
  <r>
    <s v="B-26077"/>
    <n v="62"/>
    <x v="143"/>
    <n v="7"/>
    <x v="2"/>
    <x v="7"/>
    <s v="UPI"/>
    <n v="51"/>
    <n v="8.8571428571428577"/>
  </r>
  <r>
    <s v="B-25981"/>
    <n v="42"/>
    <x v="171"/>
    <n v="3"/>
    <x v="2"/>
    <x v="12"/>
    <s v="COD"/>
    <n v="29"/>
    <n v="14"/>
  </r>
  <r>
    <s v="B-26043"/>
    <n v="62"/>
    <x v="304"/>
    <n v="5"/>
    <x v="2"/>
    <x v="7"/>
    <s v="UPI"/>
    <n v="34"/>
    <n v="12.4"/>
  </r>
  <r>
    <s v="B-25896"/>
    <n v="42"/>
    <x v="61"/>
    <n v="2"/>
    <x v="2"/>
    <x v="8"/>
    <s v="COD"/>
    <n v="35"/>
    <n v="21"/>
  </r>
  <r>
    <s v="B-25790"/>
    <n v="42"/>
    <x v="15"/>
    <n v="1"/>
    <x v="0"/>
    <x v="0"/>
    <s v="COD"/>
    <n v="45"/>
    <n v="42"/>
  </r>
  <r>
    <s v="B-25789"/>
    <n v="313"/>
    <x v="70"/>
    <n v="5"/>
    <x v="1"/>
    <x v="2"/>
    <s v="UPI"/>
    <n v="326"/>
    <n v="62.6"/>
  </r>
  <r>
    <s v="B-26061"/>
    <n v="109"/>
    <x v="255"/>
    <n v="2"/>
    <x v="2"/>
    <x v="11"/>
    <s v="UPI"/>
    <n v="57"/>
    <n v="54.5"/>
  </r>
  <r>
    <s v="B-25923"/>
    <n v="226"/>
    <x v="309"/>
    <n v="3"/>
    <x v="0"/>
    <x v="13"/>
    <s v="COD"/>
    <n v="168"/>
    <n v="75.333333333333329"/>
  </r>
  <r>
    <s v="B-25868"/>
    <n v="62"/>
    <x v="19"/>
    <n v="1"/>
    <x v="0"/>
    <x v="4"/>
    <s v="UPI"/>
    <n v="63"/>
    <n v="62"/>
  </r>
  <r>
    <s v="B-25777"/>
    <n v="61"/>
    <x v="169"/>
    <n v="4"/>
    <x v="0"/>
    <x v="13"/>
    <s v="UPI"/>
    <n v="86"/>
    <n v="15.25"/>
  </r>
  <r>
    <s v="B-25999"/>
    <n v="222"/>
    <x v="211"/>
    <n v="5"/>
    <x v="2"/>
    <x v="7"/>
    <s v="COD"/>
    <n v="148"/>
    <n v="44.4"/>
  </r>
  <r>
    <s v="B-25854"/>
    <n v="342"/>
    <x v="288"/>
    <n v="7"/>
    <x v="1"/>
    <x v="15"/>
    <s v="Debit Card"/>
    <n v="496"/>
    <n v="48.857142857142854"/>
  </r>
  <r>
    <s v="B-25667"/>
    <n v="344"/>
    <x v="285"/>
    <n v="3"/>
    <x v="2"/>
    <x v="6"/>
    <s v="Debit Card"/>
    <n v="378"/>
    <n v="114.66666666666667"/>
  </r>
  <r>
    <s v="B-25829"/>
    <n v="345"/>
    <x v="297"/>
    <n v="7"/>
    <x v="2"/>
    <x v="7"/>
    <s v="Debit Card"/>
    <n v="307"/>
    <n v="49.285714285714285"/>
  </r>
  <r>
    <s v="B-25705"/>
    <n v="46"/>
    <x v="36"/>
    <n v="2"/>
    <x v="0"/>
    <x v="0"/>
    <s v="COD"/>
    <n v="46"/>
    <n v="23"/>
  </r>
  <r>
    <s v="B-25843"/>
    <n v="255"/>
    <x v="211"/>
    <n v="5"/>
    <x v="2"/>
    <x v="7"/>
    <s v="COD"/>
    <n v="181"/>
    <n v="51"/>
  </r>
  <r>
    <s v="B-25958"/>
    <n v="360"/>
    <x v="201"/>
    <n v="3"/>
    <x v="2"/>
    <x v="6"/>
    <s v="UPI"/>
    <n v="328"/>
    <n v="120"/>
  </r>
  <r>
    <s v="B-25893"/>
    <n v="372"/>
    <x v="282"/>
    <n v="3"/>
    <x v="0"/>
    <x v="3"/>
    <s v="UPI"/>
    <n v="313"/>
    <n v="124"/>
  </r>
  <r>
    <s v="B-25855"/>
    <n v="61"/>
    <x v="218"/>
    <n v="2"/>
    <x v="2"/>
    <x v="7"/>
    <s v="UPI"/>
    <n v="31"/>
    <n v="30.5"/>
  </r>
  <r>
    <s v="B-25616"/>
    <n v="42"/>
    <x v="142"/>
    <n v="5"/>
    <x v="2"/>
    <x v="7"/>
    <s v="COD"/>
    <n v="30"/>
    <n v="8.4"/>
  </r>
  <r>
    <s v="B-25630"/>
    <n v="42"/>
    <x v="217"/>
    <n v="2"/>
    <x v="2"/>
    <x v="8"/>
    <s v="COD"/>
    <n v="68"/>
    <n v="21"/>
  </r>
  <r>
    <s v="B-25936"/>
    <n v="61"/>
    <x v="205"/>
    <n v="4"/>
    <x v="2"/>
    <x v="6"/>
    <s v="UPI"/>
    <n v="36"/>
    <n v="15.25"/>
  </r>
  <r>
    <s v="B-25830"/>
    <n v="41"/>
    <x v="143"/>
    <n v="6"/>
    <x v="2"/>
    <x v="7"/>
    <s v="COD"/>
    <n v="30"/>
    <n v="6.833333333333333"/>
  </r>
  <r>
    <s v="B-25930"/>
    <n v="40"/>
    <x v="171"/>
    <n v="3"/>
    <x v="2"/>
    <x v="14"/>
    <s v="COD"/>
    <n v="27"/>
    <n v="13.333333333333334"/>
  </r>
  <r>
    <s v="B-25808"/>
    <n v="59"/>
    <x v="244"/>
    <n v="2"/>
    <x v="2"/>
    <x v="11"/>
    <s v="UPI"/>
    <n v="38"/>
    <n v="29.5"/>
  </r>
  <r>
    <s v="B-25979"/>
    <n v="57"/>
    <x v="174"/>
    <n v="2"/>
    <x v="2"/>
    <x v="16"/>
    <s v="UPI"/>
    <n v="30"/>
    <n v="28.5"/>
  </r>
  <r>
    <s v="B-25687"/>
    <n v="17"/>
    <x v="185"/>
    <n v="1"/>
    <x v="2"/>
    <x v="11"/>
    <s v="UPI"/>
    <n v="11"/>
    <n v="17"/>
  </r>
  <r>
    <s v="B-26087"/>
    <n v="40"/>
    <x v="110"/>
    <n v="2"/>
    <x v="2"/>
    <x v="11"/>
    <s v="COD"/>
    <n v="30"/>
    <n v="20"/>
  </r>
  <r>
    <s v="B-25764"/>
    <n v="349"/>
    <x v="259"/>
    <n v="2"/>
    <x v="2"/>
    <x v="6"/>
    <s v="Debit Card"/>
    <n v="373"/>
    <n v="174.5"/>
  </r>
  <r>
    <s v="B-25782"/>
    <n v="335"/>
    <x v="184"/>
    <n v="7"/>
    <x v="1"/>
    <x v="1"/>
    <s v="UPI"/>
    <n v="357"/>
    <n v="47.857142857142854"/>
  </r>
  <r>
    <s v="B-25854"/>
    <n v="40"/>
    <x v="79"/>
    <n v="3"/>
    <x v="2"/>
    <x v="7"/>
    <s v="COD"/>
    <n v="24"/>
    <n v="13.333333333333334"/>
  </r>
  <r>
    <s v="B-26085"/>
    <n v="40"/>
    <x v="210"/>
    <n v="2"/>
    <x v="2"/>
    <x v="11"/>
    <s v="COD"/>
    <n v="23"/>
    <n v="20"/>
  </r>
  <r>
    <s v="B-25630"/>
    <n v="40"/>
    <x v="37"/>
    <n v="3"/>
    <x v="2"/>
    <x v="11"/>
    <s v="COD"/>
    <n v="47"/>
    <n v="13.333333333333334"/>
  </r>
  <r>
    <s v="B-25999"/>
    <n v="352"/>
    <x v="211"/>
    <n v="8"/>
    <x v="2"/>
    <x v="11"/>
    <s v="Debit Card"/>
    <n v="278"/>
    <n v="44"/>
  </r>
  <r>
    <s v="B-25648"/>
    <n v="55"/>
    <x v="217"/>
    <n v="4"/>
    <x v="2"/>
    <x v="6"/>
    <s v="UPI"/>
    <n v="81"/>
    <n v="13.75"/>
  </r>
  <r>
    <s v="B-25952"/>
    <n v="352"/>
    <x v="236"/>
    <n v="5"/>
    <x v="2"/>
    <x v="5"/>
    <s v="Debit Card"/>
    <n v="334"/>
    <n v="70.400000000000006"/>
  </r>
  <r>
    <s v="B-25710"/>
    <n v="53"/>
    <x v="84"/>
    <n v="4"/>
    <x v="2"/>
    <x v="14"/>
    <s v="UPI"/>
    <n v="71"/>
    <n v="13.25"/>
  </r>
  <r>
    <s v="B-25685"/>
    <n v="51"/>
    <x v="61"/>
    <n v="2"/>
    <x v="1"/>
    <x v="15"/>
    <s v="UPI"/>
    <n v="44"/>
    <n v="25.5"/>
  </r>
  <r>
    <s v="B-25740"/>
    <n v="40"/>
    <x v="158"/>
    <n v="3"/>
    <x v="2"/>
    <x v="11"/>
    <s v="COD"/>
    <n v="77"/>
    <n v="13.333333333333334"/>
  </r>
  <r>
    <s v="B-25973"/>
    <n v="39"/>
    <x v="180"/>
    <n v="5"/>
    <x v="2"/>
    <x v="12"/>
    <s v="COD"/>
    <n v="25"/>
    <n v="7.8"/>
  </r>
  <r>
    <s v="B-25769"/>
    <n v="355"/>
    <x v="290"/>
    <n v="2"/>
    <x v="2"/>
    <x v="6"/>
    <s v="Debit Card"/>
    <n v="359"/>
    <n v="177.5"/>
  </r>
  <r>
    <s v="B-25687"/>
    <n v="357"/>
    <x v="326"/>
    <n v="2"/>
    <x v="2"/>
    <x v="6"/>
    <s v="Debit Card"/>
    <n v="218"/>
    <n v="178.5"/>
  </r>
  <r>
    <s v="B-25603"/>
    <n v="38"/>
    <x v="236"/>
    <n v="1"/>
    <x v="2"/>
    <x v="8"/>
    <s v="COD"/>
    <n v="20"/>
    <n v="38"/>
  </r>
  <r>
    <s v="B-26050"/>
    <n v="38"/>
    <x v="135"/>
    <n v="2"/>
    <x v="2"/>
    <x v="11"/>
    <s v="COD"/>
    <n v="29"/>
    <n v="19"/>
  </r>
  <r>
    <s v="B-25748"/>
    <n v="141"/>
    <x v="110"/>
    <n v="4"/>
    <x v="2"/>
    <x v="16"/>
    <s v="UPI"/>
    <n v="131"/>
    <n v="35.25"/>
  </r>
  <r>
    <s v="B-25833"/>
    <n v="36"/>
    <x v="55"/>
    <n v="9"/>
    <x v="2"/>
    <x v="7"/>
    <s v="COD"/>
    <n v="32"/>
    <n v="4"/>
  </r>
  <r>
    <s v="B-25930"/>
    <n v="351"/>
    <x v="307"/>
    <n v="5"/>
    <x v="0"/>
    <x v="0"/>
    <s v="COD"/>
    <n v="445"/>
    <n v="70.2"/>
  </r>
  <r>
    <s v="B-26035"/>
    <n v="369"/>
    <x v="114"/>
    <n v="3"/>
    <x v="0"/>
    <x v="0"/>
    <s v="Debit Card"/>
    <n v="354"/>
    <n v="123"/>
  </r>
  <r>
    <s v="B-25851"/>
    <n v="53"/>
    <x v="78"/>
    <n v="6"/>
    <x v="2"/>
    <x v="7"/>
    <s v="EMI"/>
    <n v="29"/>
    <n v="8.8333333333333339"/>
  </r>
  <r>
    <s v="B-25718"/>
    <n v="371"/>
    <x v="327"/>
    <n v="1"/>
    <x v="1"/>
    <x v="2"/>
    <s v="Debit Card"/>
    <n v="256"/>
    <n v="371"/>
  </r>
  <r>
    <s v="B-25898"/>
    <n v="499"/>
    <x v="274"/>
    <n v="4"/>
    <x v="2"/>
    <x v="6"/>
    <s v="COD"/>
    <n v="466"/>
    <n v="124.75"/>
  </r>
  <r>
    <s v="B-25893"/>
    <n v="223"/>
    <x v="206"/>
    <n v="7"/>
    <x v="2"/>
    <x v="16"/>
    <s v="COD"/>
    <n v="161"/>
    <n v="31.857142857142858"/>
  </r>
  <r>
    <s v="B-25983"/>
    <n v="50"/>
    <x v="290"/>
    <n v="6"/>
    <x v="2"/>
    <x v="14"/>
    <s v="EMI"/>
    <n v="54"/>
    <n v="8.3333333333333339"/>
  </r>
  <r>
    <s v="B-26056"/>
    <n v="391"/>
    <x v="328"/>
    <n v="6"/>
    <x v="0"/>
    <x v="4"/>
    <s v="Debit Card"/>
    <n v="301"/>
    <n v="65.166666666666671"/>
  </r>
  <r>
    <s v="B-25715"/>
    <n v="416"/>
    <x v="329"/>
    <n v="3"/>
    <x v="0"/>
    <x v="4"/>
    <s v="Debit Card"/>
    <n v="279"/>
    <n v="138.66666666666666"/>
  </r>
  <r>
    <s v="B-25702"/>
    <n v="424"/>
    <x v="102"/>
    <n v="9"/>
    <x v="1"/>
    <x v="1"/>
    <s v="Debit Card"/>
    <n v="441"/>
    <n v="47.111111111111114"/>
  </r>
  <r>
    <s v="B-25618"/>
    <n v="362"/>
    <x v="330"/>
    <n v="1"/>
    <x v="1"/>
    <x v="2"/>
    <s v="COD"/>
    <n v="235"/>
    <n v="362"/>
  </r>
  <r>
    <s v="B-25643"/>
    <n v="36"/>
    <x v="37"/>
    <n v="1"/>
    <x v="0"/>
    <x v="0"/>
    <s v="COD"/>
    <n v="43"/>
    <n v="36"/>
  </r>
  <r>
    <s v="B-25961"/>
    <n v="34"/>
    <x v="234"/>
    <n v="3"/>
    <x v="2"/>
    <x v="9"/>
    <s v="COD"/>
    <n v="44"/>
    <n v="11.333333333333334"/>
  </r>
  <r>
    <s v="B-25873"/>
    <n v="367"/>
    <x v="71"/>
    <n v="3"/>
    <x v="0"/>
    <x v="0"/>
    <s v="UPI"/>
    <n v="294"/>
    <n v="122.33333333333333"/>
  </r>
  <r>
    <s v="B-26053"/>
    <n v="425"/>
    <x v="119"/>
    <n v="7"/>
    <x v="2"/>
    <x v="6"/>
    <s v="Debit Card"/>
    <n v="217"/>
    <n v="60.714285714285715"/>
  </r>
  <r>
    <s v="B-25683"/>
    <n v="433"/>
    <x v="209"/>
    <n v="3"/>
    <x v="0"/>
    <x v="3"/>
    <s v="Debit Card"/>
    <n v="407"/>
    <n v="144.33333333333334"/>
  </r>
  <r>
    <s v="B-25718"/>
    <n v="460"/>
    <x v="312"/>
    <n v="3"/>
    <x v="1"/>
    <x v="2"/>
    <s v="Debit Card"/>
    <n v="429"/>
    <n v="153.33333333333334"/>
  </r>
  <r>
    <s v="B-25753"/>
    <n v="62"/>
    <x v="28"/>
    <n v="5"/>
    <x v="2"/>
    <x v="8"/>
    <s v="COD"/>
    <n v="118"/>
    <n v="12.4"/>
  </r>
  <r>
    <s v="B-25852"/>
    <n v="50"/>
    <x v="79"/>
    <n v="1"/>
    <x v="2"/>
    <x v="11"/>
    <s v="EMI"/>
    <n v="34"/>
    <n v="50"/>
  </r>
  <r>
    <s v="B-25914"/>
    <n v="460"/>
    <x v="243"/>
    <n v="3"/>
    <x v="1"/>
    <x v="1"/>
    <s v="Debit Card"/>
    <n v="603"/>
    <n v="153.33333333333334"/>
  </r>
  <r>
    <s v="B-26083"/>
    <n v="34"/>
    <x v="39"/>
    <n v="3"/>
    <x v="2"/>
    <x v="6"/>
    <s v="COD"/>
    <n v="31"/>
    <n v="11.333333333333334"/>
  </r>
  <r>
    <s v="B-25857"/>
    <n v="227"/>
    <x v="282"/>
    <n v="2"/>
    <x v="1"/>
    <x v="15"/>
    <s v="UPI"/>
    <n v="168"/>
    <n v="113.5"/>
  </r>
  <r>
    <s v="B-25939"/>
    <n v="469"/>
    <x v="274"/>
    <n v="4"/>
    <x v="0"/>
    <x v="0"/>
    <s v="Debit Card"/>
    <n v="436"/>
    <n v="117.25"/>
  </r>
  <r>
    <s v="B-25851"/>
    <n v="103"/>
    <x v="275"/>
    <n v="2"/>
    <x v="2"/>
    <x v="6"/>
    <s v="UPI"/>
    <n v="57"/>
    <n v="51.5"/>
  </r>
  <r>
    <s v="B-25699"/>
    <n v="34"/>
    <x v="70"/>
    <n v="5"/>
    <x v="2"/>
    <x v="12"/>
    <s v="COD"/>
    <n v="47"/>
    <n v="6.8"/>
  </r>
  <r>
    <s v="B-26078"/>
    <n v="137"/>
    <x v="271"/>
    <n v="3"/>
    <x v="2"/>
    <x v="11"/>
    <s v="COD"/>
    <n v="74"/>
    <n v="45.666666666666664"/>
  </r>
  <r>
    <s v="B-26075"/>
    <n v="34"/>
    <x v="142"/>
    <n v="2"/>
    <x v="2"/>
    <x v="11"/>
    <s v="COD"/>
    <n v="22"/>
    <n v="17"/>
  </r>
  <r>
    <s v="B-25956"/>
    <n v="474"/>
    <x v="108"/>
    <n v="4"/>
    <x v="0"/>
    <x v="4"/>
    <s v="Debit Card"/>
    <n v="418"/>
    <n v="118.5"/>
  </r>
  <r>
    <s v="B-25861"/>
    <n v="50"/>
    <x v="39"/>
    <n v="2"/>
    <x v="2"/>
    <x v="11"/>
    <s v="EMI"/>
    <n v="47"/>
    <n v="25"/>
  </r>
  <r>
    <s v="B-25777"/>
    <n v="69"/>
    <x v="331"/>
    <n v="4"/>
    <x v="2"/>
    <x v="8"/>
    <s v="UPI"/>
    <n v="136"/>
    <n v="17.25"/>
  </r>
  <r>
    <s v="B-25634"/>
    <n v="389"/>
    <x v="252"/>
    <n v="3"/>
    <x v="1"/>
    <x v="1"/>
    <s v="UPI"/>
    <n v="472"/>
    <n v="129.66666666666666"/>
  </r>
  <r>
    <s v="B-25753"/>
    <n v="77"/>
    <x v="220"/>
    <n v="8"/>
    <x v="2"/>
    <x v="11"/>
    <s v="COD"/>
    <n v="120"/>
    <n v="9.625"/>
  </r>
  <r>
    <s v="B-25687"/>
    <n v="51"/>
    <x v="244"/>
    <n v="3"/>
    <x v="2"/>
    <x v="14"/>
    <s v="COD"/>
    <n v="30"/>
    <n v="17"/>
  </r>
  <r>
    <s v="B-25885"/>
    <n v="394"/>
    <x v="2"/>
    <n v="2"/>
    <x v="1"/>
    <x v="2"/>
    <s v="UPI"/>
    <n v="248"/>
    <n v="197"/>
  </r>
  <r>
    <s v="B-25767"/>
    <n v="48"/>
    <x v="184"/>
    <n v="2"/>
    <x v="2"/>
    <x v="6"/>
    <s v="EMI"/>
    <n v="70"/>
    <n v="24"/>
  </r>
  <r>
    <s v="B-25961"/>
    <n v="34"/>
    <x v="62"/>
    <n v="5"/>
    <x v="2"/>
    <x v="12"/>
    <s v="COD"/>
    <n v="46"/>
    <n v="6.8"/>
  </r>
  <r>
    <s v="B-25923"/>
    <n v="484"/>
    <x v="304"/>
    <n v="3"/>
    <x v="0"/>
    <x v="3"/>
    <s v="Debit Card"/>
    <n v="456"/>
    <n v="161.33333333333334"/>
  </r>
  <r>
    <s v="B-25799"/>
    <n v="47"/>
    <x v="248"/>
    <n v="4"/>
    <x v="2"/>
    <x v="6"/>
    <s v="EMI"/>
    <n v="74"/>
    <n v="11.75"/>
  </r>
  <r>
    <s v="B-25955"/>
    <n v="45"/>
    <x v="93"/>
    <n v="4"/>
    <x v="2"/>
    <x v="9"/>
    <s v="EMI"/>
    <n v="37"/>
    <n v="11.25"/>
  </r>
  <r>
    <s v="B-26015"/>
    <n v="128"/>
    <x v="276"/>
    <n v="1"/>
    <x v="2"/>
    <x v="6"/>
    <s v="COD"/>
    <n v="73"/>
    <n v="128"/>
  </r>
  <r>
    <s v="B-26051"/>
    <n v="669"/>
    <x v="211"/>
    <n v="5"/>
    <x v="1"/>
    <x v="2"/>
    <s v="COD"/>
    <n v="595"/>
    <n v="133.80000000000001"/>
  </r>
  <r>
    <s v="B-25822"/>
    <n v="34"/>
    <x v="171"/>
    <n v="2"/>
    <x v="2"/>
    <x v="6"/>
    <s v="COD"/>
    <n v="21"/>
    <n v="17"/>
  </r>
  <r>
    <s v="B-25989"/>
    <n v="44"/>
    <x v="180"/>
    <n v="3"/>
    <x v="2"/>
    <x v="7"/>
    <s v="Credit Card"/>
    <n v="30"/>
    <n v="14.666666666666666"/>
  </r>
  <r>
    <s v="B-25910"/>
    <n v="33"/>
    <x v="17"/>
    <n v="2"/>
    <x v="2"/>
    <x v="16"/>
    <s v="COD"/>
    <n v="32"/>
    <n v="16.5"/>
  </r>
  <r>
    <s v="B-25956"/>
    <n v="33"/>
    <x v="110"/>
    <n v="3"/>
    <x v="2"/>
    <x v="7"/>
    <s v="COD"/>
    <n v="23"/>
    <n v="11"/>
  </r>
  <r>
    <s v="B-25986"/>
    <n v="487"/>
    <x v="173"/>
    <n v="3"/>
    <x v="0"/>
    <x v="3"/>
    <s v="Debit Card"/>
    <n v="510"/>
    <n v="162.33333333333334"/>
  </r>
  <r>
    <s v="B-26098"/>
    <n v="497"/>
    <x v="332"/>
    <n v="3"/>
    <x v="1"/>
    <x v="1"/>
    <s v="Debit Card"/>
    <n v="318"/>
    <n v="165.66666666666666"/>
  </r>
  <r>
    <s v="B-26061"/>
    <n v="508"/>
    <x v="333"/>
    <n v="2"/>
    <x v="0"/>
    <x v="13"/>
    <s v="Debit Card"/>
    <n v="305"/>
    <n v="254"/>
  </r>
  <r>
    <s v="B-25954"/>
    <n v="524"/>
    <x v="169"/>
    <n v="2"/>
    <x v="0"/>
    <x v="0"/>
    <s v="Debit Card"/>
    <n v="549"/>
    <n v="262"/>
  </r>
  <r>
    <s v="B-26034"/>
    <n v="425"/>
    <x v="334"/>
    <n v="5"/>
    <x v="0"/>
    <x v="13"/>
    <s v="UPI"/>
    <n v="242"/>
    <n v="85"/>
  </r>
  <r>
    <s v="B-25909"/>
    <n v="168"/>
    <x v="108"/>
    <n v="3"/>
    <x v="2"/>
    <x v="6"/>
    <s v="COD"/>
    <n v="112"/>
    <n v="56"/>
  </r>
  <r>
    <s v="B-25692"/>
    <n v="141"/>
    <x v="304"/>
    <n v="7"/>
    <x v="1"/>
    <x v="15"/>
    <s v="UPI"/>
    <n v="113"/>
    <n v="20.142857142857142"/>
  </r>
  <r>
    <s v="B-25959"/>
    <n v="429"/>
    <x v="210"/>
    <n v="3"/>
    <x v="1"/>
    <x v="1"/>
    <s v="UPI"/>
    <n v="412"/>
    <n v="143"/>
  </r>
  <r>
    <s v="B-25745"/>
    <n v="44"/>
    <x v="197"/>
    <n v="3"/>
    <x v="2"/>
    <x v="11"/>
    <s v="Credit Card"/>
    <n v="52"/>
    <n v="14.666666666666666"/>
  </r>
  <r>
    <s v="B-25689"/>
    <n v="149"/>
    <x v="335"/>
    <n v="3"/>
    <x v="2"/>
    <x v="11"/>
    <s v="UPI"/>
    <n v="13"/>
    <n v="49.666666666666664"/>
  </r>
  <r>
    <s v="B-25786"/>
    <n v="44"/>
    <x v="285"/>
    <n v="3"/>
    <x v="2"/>
    <x v="11"/>
    <s v="Credit Card"/>
    <n v="78"/>
    <n v="14.666666666666666"/>
  </r>
  <r>
    <s v="B-25897"/>
    <n v="33"/>
    <x v="110"/>
    <n v="3"/>
    <x v="2"/>
    <x v="7"/>
    <s v="COD"/>
    <n v="23"/>
    <n v="11"/>
  </r>
  <r>
    <s v="B-26056"/>
    <n v="33"/>
    <x v="135"/>
    <n v="2"/>
    <x v="2"/>
    <x v="7"/>
    <s v="COD"/>
    <n v="24"/>
    <n v="16.5"/>
  </r>
  <r>
    <s v="B-25855"/>
    <n v="442"/>
    <x v="312"/>
    <n v="2"/>
    <x v="0"/>
    <x v="0"/>
    <s v="UPI"/>
    <n v="411"/>
    <n v="221"/>
  </r>
  <r>
    <s v="B-25667"/>
    <n v="41"/>
    <x v="185"/>
    <n v="5"/>
    <x v="2"/>
    <x v="9"/>
    <s v="Credit Card"/>
    <n v="35"/>
    <n v="8.1999999999999993"/>
  </r>
  <r>
    <s v="B-25701"/>
    <n v="33"/>
    <x v="62"/>
    <n v="5"/>
    <x v="2"/>
    <x v="7"/>
    <s v="COD"/>
    <n v="45"/>
    <n v="6.6"/>
  </r>
  <r>
    <s v="B-26046"/>
    <n v="32"/>
    <x v="39"/>
    <n v="8"/>
    <x v="2"/>
    <x v="7"/>
    <s v="COD"/>
    <n v="29"/>
    <n v="4"/>
  </r>
  <r>
    <s v="B-25676"/>
    <n v="32"/>
    <x v="185"/>
    <n v="3"/>
    <x v="2"/>
    <x v="16"/>
    <s v="COD"/>
    <n v="26"/>
    <n v="10.666666666666666"/>
  </r>
  <r>
    <s v="B-26045"/>
    <n v="179"/>
    <x v="155"/>
    <n v="1"/>
    <x v="2"/>
    <x v="6"/>
    <s v="UPI"/>
    <n v="102"/>
    <n v="179"/>
  </r>
  <r>
    <s v="B-25889"/>
    <n v="31"/>
    <x v="110"/>
    <n v="1"/>
    <x v="2"/>
    <x v="8"/>
    <s v="COD"/>
    <n v="21"/>
    <n v="31"/>
  </r>
  <r>
    <s v="B-25900"/>
    <n v="140"/>
    <x v="188"/>
    <n v="5"/>
    <x v="2"/>
    <x v="14"/>
    <s v="COD"/>
    <n v="72"/>
    <n v="28"/>
  </r>
  <r>
    <s v="B-25685"/>
    <n v="529"/>
    <x v="329"/>
    <n v="3"/>
    <x v="0"/>
    <x v="4"/>
    <s v="Debit Card"/>
    <n v="392"/>
    <n v="176.33333333333334"/>
  </r>
  <r>
    <s v="B-25622"/>
    <n v="534"/>
    <x v="36"/>
    <n v="3"/>
    <x v="2"/>
    <x v="6"/>
    <s v="Debit Card"/>
    <n v="534"/>
    <n v="178"/>
  </r>
  <r>
    <s v="B-25709"/>
    <n v="41"/>
    <x v="202"/>
    <n v="1"/>
    <x v="1"/>
    <x v="1"/>
    <s v="Credit Card"/>
    <n v="47"/>
    <n v="41"/>
  </r>
  <r>
    <s v="B-25798"/>
    <n v="379"/>
    <x v="271"/>
    <n v="2"/>
    <x v="2"/>
    <x v="6"/>
    <s v="COD"/>
    <n v="316"/>
    <n v="189.5"/>
  </r>
  <r>
    <s v="B-25933"/>
    <n v="81"/>
    <x v="8"/>
    <n v="3"/>
    <x v="2"/>
    <x v="11"/>
    <s v="COD"/>
    <n v="125"/>
    <n v="27"/>
  </r>
  <r>
    <s v="B-25793"/>
    <n v="40"/>
    <x v="23"/>
    <n v="5"/>
    <x v="2"/>
    <x v="7"/>
    <s v="Credit Card"/>
    <n v="73"/>
    <n v="8"/>
  </r>
  <r>
    <s v="B-25951"/>
    <n v="40"/>
    <x v="236"/>
    <n v="1"/>
    <x v="0"/>
    <x v="13"/>
    <s v="Credit Card"/>
    <n v="22"/>
    <n v="40"/>
  </r>
  <r>
    <s v="B-25656"/>
    <n v="534"/>
    <x v="36"/>
    <n v="3"/>
    <x v="2"/>
    <x v="6"/>
    <s v="Debit Card"/>
    <n v="534"/>
    <n v="178"/>
  </r>
  <r>
    <s v="B-26056"/>
    <n v="31"/>
    <x v="135"/>
    <n v="2"/>
    <x v="2"/>
    <x v="7"/>
    <s v="COD"/>
    <n v="22"/>
    <n v="15.5"/>
  </r>
  <r>
    <s v="B-25870"/>
    <n v="473"/>
    <x v="247"/>
    <n v="9"/>
    <x v="2"/>
    <x v="7"/>
    <s v="UPI"/>
    <n v="586"/>
    <n v="52.555555555555557"/>
  </r>
  <r>
    <s v="B-25690"/>
    <n v="31"/>
    <x v="234"/>
    <n v="3"/>
    <x v="2"/>
    <x v="9"/>
    <s v="COD"/>
    <n v="41"/>
    <n v="10.333333333333334"/>
  </r>
  <r>
    <s v="B-25702"/>
    <n v="31"/>
    <x v="15"/>
    <n v="4"/>
    <x v="2"/>
    <x v="6"/>
    <s v="COD"/>
    <n v="34"/>
    <n v="7.75"/>
  </r>
  <r>
    <s v="B-25752"/>
    <n v="91"/>
    <x v="114"/>
    <n v="6"/>
    <x v="2"/>
    <x v="14"/>
    <s v="UPI"/>
    <n v="76"/>
    <n v="15.166666666666666"/>
  </r>
  <r>
    <s v="B-25781"/>
    <n v="30"/>
    <x v="169"/>
    <n v="2"/>
    <x v="2"/>
    <x v="14"/>
    <s v="COD"/>
    <n v="55"/>
    <n v="15"/>
  </r>
  <r>
    <s v="B-26038"/>
    <n v="30"/>
    <x v="185"/>
    <n v="1"/>
    <x v="2"/>
    <x v="14"/>
    <s v="COD"/>
    <n v="24"/>
    <n v="30"/>
  </r>
  <r>
    <s v="B-25761"/>
    <n v="40"/>
    <x v="36"/>
    <n v="3"/>
    <x v="2"/>
    <x v="6"/>
    <s v="Credit Card"/>
    <n v="40"/>
    <n v="13.333333333333334"/>
  </r>
  <r>
    <s v="B-25751"/>
    <n v="534"/>
    <x v="41"/>
    <n v="2"/>
    <x v="0"/>
    <x v="0"/>
    <s v="Debit Card"/>
    <n v="529"/>
    <n v="267"/>
  </r>
  <r>
    <s v="B-25750"/>
    <n v="539"/>
    <x v="263"/>
    <n v="7"/>
    <x v="1"/>
    <x v="15"/>
    <s v="Debit Card"/>
    <n v="685"/>
    <n v="77"/>
  </r>
  <r>
    <s v="B-25726"/>
    <n v="490"/>
    <x v="336"/>
    <n v="8"/>
    <x v="1"/>
    <x v="2"/>
    <s v="UPI"/>
    <n v="618"/>
    <n v="61.25"/>
  </r>
  <r>
    <s v="B-26048"/>
    <n v="163"/>
    <x v="242"/>
    <n v="2"/>
    <x v="0"/>
    <x v="13"/>
    <s v="COD"/>
    <n v="82"/>
    <n v="81.5"/>
  </r>
  <r>
    <s v="B-26051"/>
    <n v="184"/>
    <x v="337"/>
    <n v="6"/>
    <x v="2"/>
    <x v="14"/>
    <s v="UPI"/>
    <n v="99"/>
    <n v="30.666666666666668"/>
  </r>
  <r>
    <s v="B-25614"/>
    <n v="494"/>
    <x v="280"/>
    <n v="4"/>
    <x v="1"/>
    <x v="2"/>
    <s v="COD"/>
    <n v="440"/>
    <n v="123.5"/>
  </r>
  <r>
    <s v="B-25907"/>
    <n v="30"/>
    <x v="143"/>
    <n v="5"/>
    <x v="2"/>
    <x v="7"/>
    <s v="COD"/>
    <n v="19"/>
    <n v="6"/>
  </r>
  <r>
    <s v="B-25789"/>
    <n v="30"/>
    <x v="36"/>
    <n v="1"/>
    <x v="2"/>
    <x v="8"/>
    <s v="COD"/>
    <n v="30"/>
    <n v="30"/>
  </r>
  <r>
    <s v="B-26097"/>
    <n v="39"/>
    <x v="84"/>
    <n v="2"/>
    <x v="2"/>
    <x v="12"/>
    <s v="Credit Card"/>
    <n v="57"/>
    <n v="19.5"/>
  </r>
  <r>
    <s v="B-25902"/>
    <n v="1700"/>
    <x v="337"/>
    <n v="3"/>
    <x v="2"/>
    <x v="5"/>
    <s v="COD"/>
    <n v="1615"/>
    <n v="566.66666666666663"/>
  </r>
  <r>
    <s v="B-25657"/>
    <n v="332"/>
    <x v="220"/>
    <n v="6"/>
    <x v="0"/>
    <x v="4"/>
    <s v="UPI"/>
    <n v="375"/>
    <n v="55.333333333333336"/>
  </r>
  <r>
    <s v="B-25854"/>
    <n v="436"/>
    <x v="338"/>
    <n v="9"/>
    <x v="2"/>
    <x v="7"/>
    <s v="UPI"/>
    <n v="305"/>
    <n v="48.444444444444443"/>
  </r>
  <r>
    <s v="B-25610"/>
    <n v="30"/>
    <x v="54"/>
    <n v="2"/>
    <x v="1"/>
    <x v="15"/>
    <s v="COD"/>
    <n v="35"/>
    <n v="15"/>
  </r>
  <r>
    <s v="B-25733"/>
    <n v="30"/>
    <x v="234"/>
    <n v="2"/>
    <x v="2"/>
    <x v="11"/>
    <s v="COD"/>
    <n v="40"/>
    <n v="15"/>
  </r>
  <r>
    <s v="B-25798"/>
    <n v="38"/>
    <x v="70"/>
    <n v="3"/>
    <x v="2"/>
    <x v="11"/>
    <s v="Credit Card"/>
    <n v="51"/>
    <n v="12.666666666666666"/>
  </r>
  <r>
    <s v="B-25803"/>
    <n v="511"/>
    <x v="339"/>
    <n v="3"/>
    <x v="1"/>
    <x v="1"/>
    <s v="UPI"/>
    <n v="317"/>
    <n v="170.33333333333334"/>
  </r>
  <r>
    <s v="B-25755"/>
    <n v="37"/>
    <x v="340"/>
    <n v="3"/>
    <x v="2"/>
    <x v="6"/>
    <s v="Credit Card"/>
    <n v="90"/>
    <n v="12.333333333333334"/>
  </r>
  <r>
    <s v="B-25850"/>
    <n v="513"/>
    <x v="315"/>
    <n v="2"/>
    <x v="0"/>
    <x v="13"/>
    <s v="COD"/>
    <n v="298"/>
    <n v="256.5"/>
  </r>
  <r>
    <s v="B-25667"/>
    <n v="516"/>
    <x v="268"/>
    <n v="4"/>
    <x v="1"/>
    <x v="2"/>
    <s v="UPI"/>
    <n v="447"/>
    <n v="129"/>
  </r>
  <r>
    <s v="B-25796"/>
    <n v="559"/>
    <x v="292"/>
    <n v="2"/>
    <x v="2"/>
    <x v="5"/>
    <s v="Debit Card"/>
    <n v="578"/>
    <n v="279.5"/>
  </r>
  <r>
    <s v="B-26013"/>
    <n v="29"/>
    <x v="234"/>
    <n v="3"/>
    <x v="2"/>
    <x v="9"/>
    <s v="COD"/>
    <n v="39"/>
    <n v="9.6666666666666661"/>
  </r>
  <r>
    <s v="B-25683"/>
    <n v="148"/>
    <x v="255"/>
    <n v="5"/>
    <x v="2"/>
    <x v="11"/>
    <s v="UPI"/>
    <n v="96"/>
    <n v="29.6"/>
  </r>
  <r>
    <s v="B-26054"/>
    <n v="559"/>
    <x v="341"/>
    <n v="2"/>
    <x v="0"/>
    <x v="0"/>
    <s v="Debit Card"/>
    <n v="733"/>
    <n v="279.5"/>
  </r>
  <r>
    <s v="B-26010"/>
    <n v="527"/>
    <x v="209"/>
    <n v="3"/>
    <x v="0"/>
    <x v="0"/>
    <s v="COD"/>
    <n v="501"/>
    <n v="175.66666666666666"/>
  </r>
  <r>
    <s v="B-25979"/>
    <n v="560"/>
    <x v="283"/>
    <n v="3"/>
    <x v="2"/>
    <x v="6"/>
    <s v="Debit Card"/>
    <n v="516"/>
    <n v="186.66666666666666"/>
  </r>
  <r>
    <s v="B-25973"/>
    <n v="571"/>
    <x v="195"/>
    <n v="12"/>
    <x v="2"/>
    <x v="11"/>
    <s v="Debit Card"/>
    <n v="463"/>
    <n v="47.583333333333336"/>
  </r>
  <r>
    <s v="B-25975"/>
    <n v="29"/>
    <x v="24"/>
    <n v="3"/>
    <x v="2"/>
    <x v="9"/>
    <s v="COD"/>
    <n v="27"/>
    <n v="9.6666666666666661"/>
  </r>
  <r>
    <s v="B-26010"/>
    <n v="29"/>
    <x v="39"/>
    <n v="2"/>
    <x v="2"/>
    <x v="11"/>
    <s v="COD"/>
    <n v="26"/>
    <n v="14.5"/>
  </r>
  <r>
    <s v="B-25767"/>
    <n v="29"/>
    <x v="15"/>
    <n v="3"/>
    <x v="2"/>
    <x v="6"/>
    <s v="COD"/>
    <n v="32"/>
    <n v="9.6666666666666661"/>
  </r>
  <r>
    <s v="B-25815"/>
    <n v="35"/>
    <x v="180"/>
    <n v="2"/>
    <x v="2"/>
    <x v="11"/>
    <s v="Credit Card"/>
    <n v="21"/>
    <n v="17.5"/>
  </r>
  <r>
    <s v="B-25853"/>
    <n v="579"/>
    <x v="326"/>
    <n v="3"/>
    <x v="0"/>
    <x v="3"/>
    <s v="Debit Card"/>
    <n v="440"/>
    <n v="193"/>
  </r>
  <r>
    <s v="B-25756"/>
    <n v="29"/>
    <x v="259"/>
    <n v="4"/>
    <x v="2"/>
    <x v="12"/>
    <s v="COD"/>
    <n v="53"/>
    <n v="7.25"/>
  </r>
  <r>
    <s v="B-25755"/>
    <n v="593"/>
    <x v="141"/>
    <n v="4"/>
    <x v="1"/>
    <x v="2"/>
    <s v="Debit Card"/>
    <n v="380"/>
    <n v="148.25"/>
  </r>
  <r>
    <s v="B-25996"/>
    <n v="217"/>
    <x v="207"/>
    <n v="2"/>
    <x v="1"/>
    <x v="15"/>
    <s v="COD"/>
    <n v="145"/>
    <n v="108.5"/>
  </r>
  <r>
    <s v="B-25619"/>
    <n v="353"/>
    <x v="328"/>
    <n v="8"/>
    <x v="2"/>
    <x v="6"/>
    <s v="COD"/>
    <n v="263"/>
    <n v="44.125"/>
  </r>
  <r>
    <s v="B-26050"/>
    <n v="382"/>
    <x v="342"/>
    <n v="2"/>
    <x v="0"/>
    <x v="3"/>
    <s v="COD"/>
    <n v="290"/>
    <n v="191"/>
  </r>
  <r>
    <s v="B-26000"/>
    <n v="597"/>
    <x v="182"/>
    <n v="4"/>
    <x v="1"/>
    <x v="1"/>
    <s v="Debit Card"/>
    <n v="504"/>
    <n v="149.25"/>
  </r>
  <r>
    <s v="B-26058"/>
    <n v="212"/>
    <x v="68"/>
    <n v="7"/>
    <x v="2"/>
    <x v="7"/>
    <s v="COD"/>
    <n v="115"/>
    <n v="30.285714285714285"/>
  </r>
  <r>
    <s v="B-25856"/>
    <n v="689"/>
    <x v="328"/>
    <n v="5"/>
    <x v="2"/>
    <x v="6"/>
    <s v="COD"/>
    <n v="599"/>
    <n v="137.80000000000001"/>
  </r>
  <r>
    <s v="B-26044"/>
    <n v="28"/>
    <x v="234"/>
    <n v="3"/>
    <x v="2"/>
    <x v="9"/>
    <s v="COD"/>
    <n v="38"/>
    <n v="9.3333333333333339"/>
  </r>
  <r>
    <s v="B-25654"/>
    <n v="34"/>
    <x v="142"/>
    <n v="3"/>
    <x v="2"/>
    <x v="7"/>
    <s v="Credit Card"/>
    <n v="22"/>
    <n v="11.333333333333334"/>
  </r>
  <r>
    <s v="B-26051"/>
    <n v="600"/>
    <x v="343"/>
    <n v="5"/>
    <x v="0"/>
    <x v="0"/>
    <s v="Debit Card"/>
    <n v="702"/>
    <n v="120"/>
  </r>
  <r>
    <s v="B-25636"/>
    <n v="637"/>
    <x v="30"/>
    <n v="5"/>
    <x v="2"/>
    <x v="6"/>
    <s v="UPI"/>
    <n v="524"/>
    <n v="127.4"/>
  </r>
  <r>
    <s v="B-25710"/>
    <n v="616"/>
    <x v="344"/>
    <n v="7"/>
    <x v="1"/>
    <x v="15"/>
    <s v="Debit Card"/>
    <n v="685"/>
    <n v="88"/>
  </r>
  <r>
    <s v="B-25656"/>
    <n v="624"/>
    <x v="267"/>
    <n v="2"/>
    <x v="0"/>
    <x v="0"/>
    <s v="Debit Card"/>
    <n v="587"/>
    <n v="312"/>
  </r>
  <r>
    <s v="B-25919"/>
    <n v="28"/>
    <x v="55"/>
    <n v="1"/>
    <x v="2"/>
    <x v="14"/>
    <s v="COD"/>
    <n v="24"/>
    <n v="28"/>
  </r>
  <r>
    <s v="B-25781"/>
    <n v="584"/>
    <x v="345"/>
    <n v="7"/>
    <x v="0"/>
    <x v="3"/>
    <s v="UPI"/>
    <n v="1028"/>
    <n v="83.428571428571431"/>
  </r>
  <r>
    <s v="B-25899"/>
    <n v="28"/>
    <x v="185"/>
    <n v="4"/>
    <x v="2"/>
    <x v="9"/>
    <s v="COD"/>
    <n v="22"/>
    <n v="7"/>
  </r>
  <r>
    <s v="B-26093"/>
    <n v="33"/>
    <x v="19"/>
    <n v="1"/>
    <x v="2"/>
    <x v="6"/>
    <s v="Credit Card"/>
    <n v="34"/>
    <n v="33"/>
  </r>
  <r>
    <s v="B-25753"/>
    <n v="27"/>
    <x v="232"/>
    <n v="2"/>
    <x v="2"/>
    <x v="7"/>
    <s v="COD"/>
    <n v="47"/>
    <n v="13.5"/>
  </r>
  <r>
    <s v="B-25858"/>
    <n v="27"/>
    <x v="41"/>
    <n v="2"/>
    <x v="2"/>
    <x v="9"/>
    <s v="COD"/>
    <n v="22"/>
    <n v="13.5"/>
  </r>
  <r>
    <s v="B-25762"/>
    <n v="27"/>
    <x v="55"/>
    <n v="3"/>
    <x v="2"/>
    <x v="9"/>
    <s v="COD"/>
    <n v="23"/>
    <n v="9"/>
  </r>
  <r>
    <s v="B-25625"/>
    <n v="635"/>
    <x v="346"/>
    <n v="5"/>
    <x v="2"/>
    <x v="6"/>
    <s v="Debit Card"/>
    <n v="984"/>
    <n v="127"/>
  </r>
  <r>
    <s v="B-25857"/>
    <n v="598"/>
    <x v="104"/>
    <n v="4"/>
    <x v="1"/>
    <x v="2"/>
    <s v="UPI"/>
    <n v="432"/>
    <n v="149.5"/>
  </r>
  <r>
    <s v="B-25919"/>
    <n v="636"/>
    <x v="347"/>
    <n v="2"/>
    <x v="0"/>
    <x v="3"/>
    <s v="Debit Card"/>
    <n v="840"/>
    <n v="318"/>
  </r>
  <r>
    <s v="B-25864"/>
    <n v="27"/>
    <x v="135"/>
    <n v="2"/>
    <x v="2"/>
    <x v="7"/>
    <s v="COD"/>
    <n v="18"/>
    <n v="13.5"/>
  </r>
  <r>
    <s v="B-25698"/>
    <n v="27"/>
    <x v="202"/>
    <n v="4"/>
    <x v="2"/>
    <x v="7"/>
    <s v="COD"/>
    <n v="33"/>
    <n v="6.75"/>
  </r>
  <r>
    <s v="B-25959"/>
    <n v="637"/>
    <x v="128"/>
    <n v="8"/>
    <x v="0"/>
    <x v="4"/>
    <s v="Debit Card"/>
    <n v="425"/>
    <n v="79.625"/>
  </r>
  <r>
    <s v="B-26073"/>
    <n v="290"/>
    <x v="348"/>
    <n v="9"/>
    <x v="2"/>
    <x v="11"/>
    <s v="UPI"/>
    <n v="180"/>
    <n v="32.222222222222221"/>
  </r>
  <r>
    <s v="B-25649"/>
    <n v="27"/>
    <x v="169"/>
    <n v="2"/>
    <x v="2"/>
    <x v="11"/>
    <s v="COD"/>
    <n v="52"/>
    <n v="13.5"/>
  </r>
  <r>
    <s v="B-25806"/>
    <n v="632"/>
    <x v="233"/>
    <n v="4"/>
    <x v="1"/>
    <x v="10"/>
    <s v="UPI"/>
    <n v="746"/>
    <n v="158"/>
  </r>
  <r>
    <s v="B-25756"/>
    <n v="643"/>
    <x v="161"/>
    <n v="2"/>
    <x v="0"/>
    <x v="3"/>
    <s v="Debit Card"/>
    <n v="688"/>
    <n v="321.5"/>
  </r>
  <r>
    <s v="B-26003"/>
    <n v="652"/>
    <x v="171"/>
    <n v="6"/>
    <x v="1"/>
    <x v="15"/>
    <s v="Debit Card"/>
    <n v="639"/>
    <n v="108.66666666666667"/>
  </r>
  <r>
    <s v="B-25752"/>
    <n v="33"/>
    <x v="248"/>
    <n v="1"/>
    <x v="1"/>
    <x v="1"/>
    <s v="Credit Card"/>
    <n v="60"/>
    <n v="33"/>
  </r>
  <r>
    <s v="B-25783"/>
    <n v="26"/>
    <x v="24"/>
    <n v="2"/>
    <x v="2"/>
    <x v="7"/>
    <s v="COD"/>
    <n v="24"/>
    <n v="13"/>
  </r>
  <r>
    <s v="B-25802"/>
    <n v="633"/>
    <x v="349"/>
    <n v="11"/>
    <x v="0"/>
    <x v="13"/>
    <s v="UPI"/>
    <n v="1266"/>
    <n v="57.545454545454547"/>
  </r>
  <r>
    <s v="B-25881"/>
    <n v="26"/>
    <x v="135"/>
    <n v="2"/>
    <x v="2"/>
    <x v="12"/>
    <s v="COD"/>
    <n v="17"/>
    <n v="13"/>
  </r>
  <r>
    <s v="B-25898"/>
    <n v="191"/>
    <x v="182"/>
    <n v="4"/>
    <x v="2"/>
    <x v="16"/>
    <s v="UPI"/>
    <n v="98"/>
    <n v="47.75"/>
  </r>
  <r>
    <s v="B-25696"/>
    <n v="887"/>
    <x v="350"/>
    <n v="3"/>
    <x v="0"/>
    <x v="3"/>
    <s v="UPI"/>
    <n v="807"/>
    <n v="295.66666666666669"/>
  </r>
  <r>
    <s v="B-25826"/>
    <n v="637"/>
    <x v="351"/>
    <n v="2"/>
    <x v="0"/>
    <x v="3"/>
    <s v="COD"/>
    <n v="376"/>
    <n v="318.5"/>
  </r>
  <r>
    <s v="B-25745"/>
    <n v="670"/>
    <x v="114"/>
    <n v="5"/>
    <x v="1"/>
    <x v="2"/>
    <s v="Debit Card"/>
    <n v="655"/>
    <n v="134"/>
  </r>
  <r>
    <s v="B-25943"/>
    <n v="26"/>
    <x v="61"/>
    <n v="4"/>
    <x v="2"/>
    <x v="7"/>
    <s v="COD"/>
    <n v="19"/>
    <n v="6.5"/>
  </r>
  <r>
    <s v="B-26051"/>
    <n v="676"/>
    <x v="352"/>
    <n v="5"/>
    <x v="1"/>
    <x v="2"/>
    <s v="Debit Card"/>
    <n v="481"/>
    <n v="135.19999999999999"/>
  </r>
  <r>
    <s v="B-25624"/>
    <n v="26"/>
    <x v="142"/>
    <n v="3"/>
    <x v="2"/>
    <x v="7"/>
    <s v="COD"/>
    <n v="14"/>
    <n v="8.6666666666666661"/>
  </r>
  <r>
    <s v="B-25723"/>
    <n v="26"/>
    <x v="259"/>
    <n v="1"/>
    <x v="2"/>
    <x v="11"/>
    <s v="COD"/>
    <n v="50"/>
    <n v="26"/>
  </r>
  <r>
    <s v="B-26052"/>
    <n v="25"/>
    <x v="61"/>
    <n v="2"/>
    <x v="2"/>
    <x v="11"/>
    <s v="COD"/>
    <n v="18"/>
    <n v="12.5"/>
  </r>
  <r>
    <s v="B-25603"/>
    <n v="24"/>
    <x v="235"/>
    <n v="1"/>
    <x v="1"/>
    <x v="1"/>
    <s v="COD"/>
    <n v="54"/>
    <n v="24"/>
  </r>
  <r>
    <s v="B-25983"/>
    <n v="32"/>
    <x v="62"/>
    <n v="1"/>
    <x v="1"/>
    <x v="1"/>
    <s v="Credit Card"/>
    <n v="44"/>
    <n v="32"/>
  </r>
  <r>
    <s v="B-25650"/>
    <n v="31"/>
    <x v="51"/>
    <n v="2"/>
    <x v="2"/>
    <x v="6"/>
    <s v="Credit Card"/>
    <n v="33"/>
    <n v="15.5"/>
  </r>
  <r>
    <s v="B-25656"/>
    <n v="651"/>
    <x v="353"/>
    <n v="5"/>
    <x v="0"/>
    <x v="3"/>
    <s v="COD"/>
    <n v="482"/>
    <n v="130.19999999999999"/>
  </r>
  <r>
    <s v="B-26018"/>
    <n v="326"/>
    <x v="136"/>
    <n v="3"/>
    <x v="1"/>
    <x v="15"/>
    <s v="UPI"/>
    <n v="219"/>
    <n v="108.66666666666667"/>
  </r>
  <r>
    <s v="B-25783"/>
    <n v="30"/>
    <x v="202"/>
    <n v="2"/>
    <x v="2"/>
    <x v="7"/>
    <s v="UPI"/>
    <n v="36"/>
    <n v="15"/>
  </r>
  <r>
    <s v="B-25951"/>
    <n v="30"/>
    <x v="41"/>
    <n v="2"/>
    <x v="2"/>
    <x v="8"/>
    <s v="UPI"/>
    <n v="25"/>
    <n v="15"/>
  </r>
  <r>
    <s v="B-25974"/>
    <n v="662"/>
    <x v="354"/>
    <n v="2"/>
    <x v="1"/>
    <x v="2"/>
    <s v="COD"/>
    <n v="422"/>
    <n v="331"/>
  </r>
  <r>
    <s v="B-25754"/>
    <n v="30"/>
    <x v="173"/>
    <n v="2"/>
    <x v="2"/>
    <x v="6"/>
    <s v="UPI"/>
    <n v="53"/>
    <n v="15"/>
  </r>
  <r>
    <s v="B-26073"/>
    <n v="29"/>
    <x v="135"/>
    <n v="3"/>
    <x v="2"/>
    <x v="6"/>
    <s v="UPI"/>
    <n v="20"/>
    <n v="9.6666666666666661"/>
  </r>
  <r>
    <s v="B-25796"/>
    <n v="28"/>
    <x v="17"/>
    <n v="1"/>
    <x v="0"/>
    <x v="13"/>
    <s v="UPI"/>
    <n v="27"/>
    <n v="28"/>
  </r>
  <r>
    <s v="B-25653"/>
    <n v="28"/>
    <x v="15"/>
    <n v="2"/>
    <x v="2"/>
    <x v="6"/>
    <s v="UPI"/>
    <n v="31"/>
    <n v="14"/>
  </r>
  <r>
    <s v="B-25884"/>
    <n v="24"/>
    <x v="24"/>
    <n v="4"/>
    <x v="2"/>
    <x v="7"/>
    <s v="COD"/>
    <n v="22"/>
    <n v="6"/>
  </r>
  <r>
    <s v="B-25650"/>
    <n v="28"/>
    <x v="217"/>
    <n v="2"/>
    <x v="2"/>
    <x v="11"/>
    <s v="UPI"/>
    <n v="54"/>
    <n v="14"/>
  </r>
  <r>
    <s v="B-26045"/>
    <n v="27"/>
    <x v="41"/>
    <n v="1"/>
    <x v="2"/>
    <x v="11"/>
    <s v="UPI"/>
    <n v="22"/>
    <n v="27"/>
  </r>
  <r>
    <s v="B-25672"/>
    <n v="27"/>
    <x v="32"/>
    <n v="1"/>
    <x v="2"/>
    <x v="11"/>
    <s v="UPI"/>
    <n v="42"/>
    <n v="27"/>
  </r>
  <r>
    <s v="B-25949"/>
    <n v="24"/>
    <x v="143"/>
    <n v="3"/>
    <x v="2"/>
    <x v="7"/>
    <s v="COD"/>
    <n v="13"/>
    <n v="8"/>
  </r>
  <r>
    <s v="B-25733"/>
    <n v="23"/>
    <x v="202"/>
    <n v="4"/>
    <x v="2"/>
    <x v="7"/>
    <s v="COD"/>
    <n v="29"/>
    <n v="5.75"/>
  </r>
  <r>
    <s v="B-25697"/>
    <n v="322"/>
    <x v="355"/>
    <n v="5"/>
    <x v="0"/>
    <x v="3"/>
    <s v="COD"/>
    <n v="129"/>
    <n v="64.400000000000006"/>
  </r>
  <r>
    <s v="B-25893"/>
    <n v="688"/>
    <x v="196"/>
    <n v="6"/>
    <x v="0"/>
    <x v="13"/>
    <s v="Debit Card"/>
    <n v="791"/>
    <n v="114.66666666666667"/>
  </r>
  <r>
    <s v="B-25802"/>
    <n v="23"/>
    <x v="15"/>
    <n v="1"/>
    <x v="2"/>
    <x v="16"/>
    <s v="COD"/>
    <n v="26"/>
    <n v="23"/>
  </r>
  <r>
    <s v="B-25961"/>
    <n v="26"/>
    <x v="39"/>
    <n v="3"/>
    <x v="2"/>
    <x v="9"/>
    <s v="UPI"/>
    <n v="23"/>
    <n v="8.6666666666666661"/>
  </r>
  <r>
    <s v="B-25751"/>
    <n v="68"/>
    <x v="28"/>
    <n v="2"/>
    <x v="0"/>
    <x v="4"/>
    <s v="COD"/>
    <n v="124"/>
    <n v="34"/>
  </r>
  <r>
    <s v="B-25814"/>
    <n v="462"/>
    <x v="353"/>
    <n v="4"/>
    <x v="2"/>
    <x v="6"/>
    <s v="COD"/>
    <n v="293"/>
    <n v="115.5"/>
  </r>
  <r>
    <s v="B-25702"/>
    <n v="941"/>
    <x v="333"/>
    <n v="3"/>
    <x v="1"/>
    <x v="10"/>
    <s v="UPI"/>
    <n v="738"/>
    <n v="313.66666666666669"/>
  </r>
  <r>
    <s v="B-25896"/>
    <n v="23"/>
    <x v="55"/>
    <n v="2"/>
    <x v="2"/>
    <x v="9"/>
    <s v="COD"/>
    <n v="19"/>
    <n v="11.5"/>
  </r>
  <r>
    <s v="B-25969"/>
    <n v="720"/>
    <x v="303"/>
    <n v="2"/>
    <x v="0"/>
    <x v="3"/>
    <s v="UPI"/>
    <n v="677"/>
    <n v="360"/>
  </r>
  <r>
    <s v="B-25778"/>
    <n v="724"/>
    <x v="356"/>
    <n v="4"/>
    <x v="0"/>
    <x v="0"/>
    <s v="UPI"/>
    <n v="1171"/>
    <n v="181"/>
  </r>
  <r>
    <s v="B-25859"/>
    <n v="724"/>
    <x v="357"/>
    <n v="2"/>
    <x v="1"/>
    <x v="2"/>
    <s v="UPI"/>
    <n v="471"/>
    <n v="362"/>
  </r>
  <r>
    <s v="B-25810"/>
    <n v="26"/>
    <x v="110"/>
    <n v="4"/>
    <x v="2"/>
    <x v="7"/>
    <s v="UPI"/>
    <n v="16"/>
    <n v="6.5"/>
  </r>
  <r>
    <s v="B-25616"/>
    <n v="22"/>
    <x v="51"/>
    <n v="3"/>
    <x v="2"/>
    <x v="7"/>
    <s v="COD"/>
    <n v="24"/>
    <n v="7.333333333333333"/>
  </r>
  <r>
    <s v="B-25633"/>
    <n v="711"/>
    <x v="197"/>
    <n v="4"/>
    <x v="2"/>
    <x v="6"/>
    <s v="Debit Card"/>
    <n v="719"/>
    <n v="177.75"/>
  </r>
  <r>
    <s v="B-25753"/>
    <n v="107"/>
    <x v="312"/>
    <n v="5"/>
    <x v="2"/>
    <x v="14"/>
    <s v="COD"/>
    <n v="76"/>
    <n v="21.4"/>
  </r>
  <r>
    <s v="B-25764"/>
    <n v="765"/>
    <x v="358"/>
    <n v="2"/>
    <x v="0"/>
    <x v="4"/>
    <s v="Debit Card"/>
    <n v="918"/>
    <n v="382.5"/>
  </r>
  <r>
    <s v="B-25864"/>
    <n v="22"/>
    <x v="93"/>
    <n v="2"/>
    <x v="2"/>
    <x v="12"/>
    <s v="COD"/>
    <n v="14"/>
    <n v="11"/>
  </r>
  <r>
    <s v="B-25725"/>
    <n v="26"/>
    <x v="54"/>
    <n v="2"/>
    <x v="2"/>
    <x v="11"/>
    <s v="UPI"/>
    <n v="31"/>
    <n v="13"/>
  </r>
  <r>
    <s v="B-25858"/>
    <n v="22"/>
    <x v="93"/>
    <n v="3"/>
    <x v="2"/>
    <x v="7"/>
    <s v="COD"/>
    <n v="14"/>
    <n v="7.333333333333333"/>
  </r>
  <r>
    <s v="B-25817"/>
    <n v="743"/>
    <x v="123"/>
    <n v="5"/>
    <x v="0"/>
    <x v="3"/>
    <s v="UPI"/>
    <n v="654"/>
    <n v="148.6"/>
  </r>
  <r>
    <s v="B-25703"/>
    <n v="22"/>
    <x v="32"/>
    <n v="4"/>
    <x v="2"/>
    <x v="8"/>
    <s v="COD"/>
    <n v="37"/>
    <n v="5.5"/>
  </r>
  <r>
    <s v="B-25610"/>
    <n v="781"/>
    <x v="359"/>
    <n v="6"/>
    <x v="0"/>
    <x v="3"/>
    <s v="Debit Card"/>
    <n v="187"/>
    <n v="130.16666666666666"/>
  </r>
  <r>
    <s v="B-25652"/>
    <n v="25"/>
    <x v="51"/>
    <n v="5"/>
    <x v="2"/>
    <x v="7"/>
    <s v="UPI"/>
    <n v="27"/>
    <n v="5"/>
  </r>
  <r>
    <s v="B-25891"/>
    <n v="25"/>
    <x v="24"/>
    <n v="2"/>
    <x v="2"/>
    <x v="7"/>
    <s v="UPI"/>
    <n v="23"/>
    <n v="12.5"/>
  </r>
  <r>
    <s v="B-25764"/>
    <n v="119"/>
    <x v="303"/>
    <n v="5"/>
    <x v="2"/>
    <x v="14"/>
    <s v="COD"/>
    <n v="76"/>
    <n v="23.8"/>
  </r>
  <r>
    <s v="B-25664"/>
    <n v="785"/>
    <x v="255"/>
    <n v="2"/>
    <x v="0"/>
    <x v="4"/>
    <s v="Debit Card"/>
    <n v="733"/>
    <n v="392.5"/>
  </r>
  <r>
    <s v="B-25645"/>
    <n v="183"/>
    <x v="213"/>
    <n v="5"/>
    <x v="0"/>
    <x v="4"/>
    <s v="UPI"/>
    <n v="249"/>
    <n v="36.6"/>
  </r>
  <r>
    <s v="B-26008"/>
    <n v="22"/>
    <x v="55"/>
    <n v="1"/>
    <x v="2"/>
    <x v="11"/>
    <s v="COD"/>
    <n v="18"/>
    <n v="22"/>
  </r>
  <r>
    <s v="B-26061"/>
    <n v="642"/>
    <x v="231"/>
    <n v="5"/>
    <x v="2"/>
    <x v="6"/>
    <s v="COD"/>
    <n v="462"/>
    <n v="128.4"/>
  </r>
  <r>
    <s v="B-25781"/>
    <n v="767"/>
    <x v="360"/>
    <n v="5"/>
    <x v="2"/>
    <x v="5"/>
    <s v="COD"/>
    <n v="1120"/>
    <n v="153.4"/>
  </r>
  <r>
    <s v="B-25999"/>
    <n v="770"/>
    <x v="361"/>
    <n v="3"/>
    <x v="0"/>
    <x v="13"/>
    <s v="COD"/>
    <n v="447"/>
    <n v="256.66666666666669"/>
  </r>
  <r>
    <s v="B-25783"/>
    <n v="21"/>
    <x v="102"/>
    <n v="3"/>
    <x v="2"/>
    <x v="16"/>
    <s v="COD"/>
    <n v="38"/>
    <n v="7"/>
  </r>
  <r>
    <s v="B-25800"/>
    <n v="21"/>
    <x v="202"/>
    <n v="3"/>
    <x v="2"/>
    <x v="12"/>
    <s v="COD"/>
    <n v="27"/>
    <n v="7"/>
  </r>
  <r>
    <s v="B-26093"/>
    <n v="492"/>
    <x v="362"/>
    <n v="2"/>
    <x v="0"/>
    <x v="13"/>
    <s v="UPI"/>
    <n v="305"/>
    <n v="246"/>
  </r>
  <r>
    <s v="B-25638"/>
    <n v="816"/>
    <x v="363"/>
    <n v="3"/>
    <x v="0"/>
    <x v="3"/>
    <s v="Debit Card"/>
    <n v="912"/>
    <n v="272"/>
  </r>
  <r>
    <s v="B-26026"/>
    <n v="25"/>
    <x v="24"/>
    <n v="3"/>
    <x v="2"/>
    <x v="8"/>
    <s v="Credit Card"/>
    <n v="23"/>
    <n v="8.3333333333333339"/>
  </r>
  <r>
    <s v="B-25902"/>
    <n v="802"/>
    <x v="364"/>
    <n v="7"/>
    <x v="0"/>
    <x v="13"/>
    <s v="COD"/>
    <n v="682"/>
    <n v="114.57142857142857"/>
  </r>
  <r>
    <s v="B-25968"/>
    <n v="811"/>
    <x v="365"/>
    <n v="7"/>
    <x v="0"/>
    <x v="13"/>
    <s v="UPI"/>
    <n v="657"/>
    <n v="115.85714285714286"/>
  </r>
  <r>
    <s v="B-26099"/>
    <n v="835"/>
    <x v="99"/>
    <n v="5"/>
    <x v="0"/>
    <x v="4"/>
    <s v="Debit Card"/>
    <n v="568"/>
    <n v="167"/>
  </r>
  <r>
    <s v="B-25699"/>
    <n v="21"/>
    <x v="54"/>
    <n v="1"/>
    <x v="0"/>
    <x v="13"/>
    <s v="COD"/>
    <n v="26"/>
    <n v="21"/>
  </r>
  <r>
    <s v="B-26076"/>
    <n v="450"/>
    <x v="10"/>
    <n v="4"/>
    <x v="1"/>
    <x v="2"/>
    <s v="COD"/>
    <n v="640"/>
    <n v="112.5"/>
  </r>
  <r>
    <s v="B-25793"/>
    <n v="24"/>
    <x v="19"/>
    <n v="4"/>
    <x v="2"/>
    <x v="9"/>
    <s v="Credit Card"/>
    <n v="25"/>
    <n v="6"/>
  </r>
  <r>
    <s v="B-25671"/>
    <n v="832"/>
    <x v="36"/>
    <n v="3"/>
    <x v="2"/>
    <x v="5"/>
    <s v="UPI"/>
    <n v="832"/>
    <n v="277.33333333333331"/>
  </r>
  <r>
    <s v="B-26040"/>
    <n v="833"/>
    <x v="182"/>
    <n v="3"/>
    <x v="2"/>
    <x v="5"/>
    <s v="UPI"/>
    <n v="740"/>
    <n v="277.66666666666669"/>
  </r>
  <r>
    <s v="B-26059"/>
    <n v="20"/>
    <x v="185"/>
    <n v="1"/>
    <x v="2"/>
    <x v="14"/>
    <s v="COD"/>
    <n v="14"/>
    <n v="20"/>
  </r>
  <r>
    <s v="B-25725"/>
    <n v="23"/>
    <x v="54"/>
    <n v="7"/>
    <x v="2"/>
    <x v="7"/>
    <s v="Credit Card"/>
    <n v="28"/>
    <n v="3.2857142857142856"/>
  </r>
  <r>
    <s v="B-25855"/>
    <n v="550"/>
    <x v="366"/>
    <n v="5"/>
    <x v="1"/>
    <x v="15"/>
    <s v="UPI"/>
    <n v="792"/>
    <n v="110"/>
  </r>
  <r>
    <s v="B-25738"/>
    <n v="148"/>
    <x v="367"/>
    <n v="2"/>
    <x v="0"/>
    <x v="4"/>
    <s v="COD"/>
    <n v="239"/>
    <n v="74"/>
  </r>
  <r>
    <s v="B-25899"/>
    <n v="846"/>
    <x v="135"/>
    <n v="2"/>
    <x v="1"/>
    <x v="1"/>
    <s v="Debit Card"/>
    <n v="837"/>
    <n v="423"/>
  </r>
  <r>
    <s v="B-25608"/>
    <n v="856"/>
    <x v="368"/>
    <n v="6"/>
    <x v="0"/>
    <x v="3"/>
    <s v="COD"/>
    <n v="471"/>
    <n v="142.66666666666666"/>
  </r>
  <r>
    <s v="B-25904"/>
    <n v="871"/>
    <x v="338"/>
    <n v="2"/>
    <x v="1"/>
    <x v="2"/>
    <s v="UPI"/>
    <n v="740"/>
    <n v="435.5"/>
  </r>
  <r>
    <s v="B-26056"/>
    <n v="19"/>
    <x v="84"/>
    <n v="4"/>
    <x v="2"/>
    <x v="8"/>
    <s v="COD"/>
    <n v="37"/>
    <n v="4.75"/>
  </r>
  <r>
    <s v="B-25669"/>
    <n v="610"/>
    <x v="213"/>
    <n v="2"/>
    <x v="1"/>
    <x v="10"/>
    <s v="COD"/>
    <n v="676"/>
    <n v="305"/>
  </r>
  <r>
    <s v="B-25638"/>
    <n v="880"/>
    <x v="68"/>
    <n v="8"/>
    <x v="1"/>
    <x v="15"/>
    <s v="Debit Card"/>
    <n v="783"/>
    <n v="110"/>
  </r>
  <r>
    <s v="B-25953"/>
    <n v="22"/>
    <x v="197"/>
    <n v="4"/>
    <x v="2"/>
    <x v="7"/>
    <s v="Credit Card"/>
    <n v="30"/>
    <n v="5.5"/>
  </r>
  <r>
    <s v="B-25841"/>
    <n v="22"/>
    <x v="143"/>
    <n v="2"/>
    <x v="2"/>
    <x v="9"/>
    <s v="Credit Card"/>
    <n v="11"/>
    <n v="11"/>
  </r>
  <r>
    <s v="B-26071"/>
    <n v="21"/>
    <x v="55"/>
    <n v="3"/>
    <x v="2"/>
    <x v="7"/>
    <s v="Credit Card"/>
    <n v="17"/>
    <n v="7"/>
  </r>
  <r>
    <s v="B-25793"/>
    <n v="18"/>
    <x v="17"/>
    <n v="3"/>
    <x v="2"/>
    <x v="7"/>
    <s v="COD"/>
    <n v="17"/>
    <n v="6"/>
  </r>
  <r>
    <s v="B-25813"/>
    <n v="911"/>
    <x v="29"/>
    <n v="7"/>
    <x v="1"/>
    <x v="1"/>
    <s v="COD"/>
    <n v="709"/>
    <n v="130.14285714285714"/>
  </r>
  <r>
    <s v="B-26010"/>
    <n v="18"/>
    <x v="24"/>
    <n v="3"/>
    <x v="2"/>
    <x v="7"/>
    <s v="COD"/>
    <n v="16"/>
    <n v="6"/>
  </r>
  <r>
    <s v="B-25825"/>
    <n v="911"/>
    <x v="369"/>
    <n v="5"/>
    <x v="0"/>
    <x v="4"/>
    <s v="Debit Card"/>
    <n v="556"/>
    <n v="182.2"/>
  </r>
  <r>
    <s v="B-25630"/>
    <n v="143"/>
    <x v="370"/>
    <n v="2"/>
    <x v="0"/>
    <x v="4"/>
    <s v="COD"/>
    <n v="272"/>
    <n v="71.5"/>
  </r>
  <r>
    <s v="B-25986"/>
    <n v="918"/>
    <x v="239"/>
    <n v="9"/>
    <x v="0"/>
    <x v="0"/>
    <s v="COD"/>
    <n v="896"/>
    <n v="102"/>
  </r>
  <r>
    <s v="B-25650"/>
    <n v="925"/>
    <x v="356"/>
    <n v="5"/>
    <x v="0"/>
    <x v="0"/>
    <s v="COD"/>
    <n v="1372"/>
    <n v="185"/>
  </r>
  <r>
    <s v="B-26078"/>
    <n v="17"/>
    <x v="93"/>
    <n v="2"/>
    <x v="2"/>
    <x v="9"/>
    <s v="COD"/>
    <n v="9"/>
    <n v="8.5"/>
  </r>
  <r>
    <s v="B-25890"/>
    <n v="465"/>
    <x v="371"/>
    <n v="9"/>
    <x v="2"/>
    <x v="6"/>
    <s v="COD"/>
    <n v="258"/>
    <n v="51.666666666666664"/>
  </r>
  <r>
    <s v="B-25691"/>
    <n v="17"/>
    <x v="105"/>
    <n v="3"/>
    <x v="2"/>
    <x v="11"/>
    <s v="COD"/>
    <n v="26"/>
    <n v="5.666666666666667"/>
  </r>
  <r>
    <s v="B-25952"/>
    <n v="935"/>
    <x v="148"/>
    <n v="4"/>
    <x v="0"/>
    <x v="0"/>
    <s v="UPI"/>
    <n v="821"/>
    <n v="233.75"/>
  </r>
  <r>
    <s v="B-25651"/>
    <n v="16"/>
    <x v="234"/>
    <n v="2"/>
    <x v="2"/>
    <x v="14"/>
    <s v="COD"/>
    <n v="26"/>
    <n v="8"/>
  </r>
  <r>
    <s v="B-25955"/>
    <n v="954"/>
    <x v="21"/>
    <n v="3"/>
    <x v="0"/>
    <x v="3"/>
    <s v="UPI"/>
    <n v="859"/>
    <n v="318"/>
  </r>
  <r>
    <s v="B-25898"/>
    <n v="915"/>
    <x v="372"/>
    <n v="3"/>
    <x v="1"/>
    <x v="10"/>
    <s v="Debit Card"/>
    <n v="1014"/>
    <n v="305"/>
  </r>
  <r>
    <s v="B-25838"/>
    <n v="955"/>
    <x v="373"/>
    <n v="3"/>
    <x v="0"/>
    <x v="3"/>
    <s v="Debit Card"/>
    <n v="650"/>
    <n v="318.33333333333331"/>
  </r>
  <r>
    <s v="B-25797"/>
    <n v="976"/>
    <x v="374"/>
    <n v="4"/>
    <x v="0"/>
    <x v="13"/>
    <s v="COD"/>
    <n v="683"/>
    <n v="244"/>
  </r>
  <r>
    <s v="B-25738"/>
    <n v="1069"/>
    <x v="36"/>
    <n v="6"/>
    <x v="2"/>
    <x v="6"/>
    <s v="EMI"/>
    <n v="1069"/>
    <n v="178.16666666666666"/>
  </r>
  <r>
    <s v="B-25661"/>
    <n v="19"/>
    <x v="32"/>
    <n v="3"/>
    <x v="2"/>
    <x v="7"/>
    <s v="Credit Card"/>
    <n v="34"/>
    <n v="6.333333333333333"/>
  </r>
  <r>
    <s v="B-25997"/>
    <n v="16"/>
    <x v="185"/>
    <n v="3"/>
    <x v="2"/>
    <x v="7"/>
    <s v="COD"/>
    <n v="10"/>
    <n v="5.333333333333333"/>
  </r>
  <r>
    <s v="B-25667"/>
    <n v="1030"/>
    <x v="53"/>
    <n v="8"/>
    <x v="0"/>
    <x v="3"/>
    <s v="UPI"/>
    <n v="824"/>
    <n v="128.75"/>
  </r>
  <r>
    <s v="B-25753"/>
    <n v="620"/>
    <x v="375"/>
    <n v="6"/>
    <x v="0"/>
    <x v="13"/>
    <s v="COD"/>
    <n v="538"/>
    <n v="103.33333333333333"/>
  </r>
  <r>
    <s v="B-25848"/>
    <n v="16"/>
    <x v="93"/>
    <n v="2"/>
    <x v="2"/>
    <x v="7"/>
    <s v="COD"/>
    <n v="8"/>
    <n v="8"/>
  </r>
  <r>
    <s v="B-26097"/>
    <n v="19"/>
    <x v="93"/>
    <n v="2"/>
    <x v="2"/>
    <x v="7"/>
    <s v="Credit Card"/>
    <n v="11"/>
    <n v="9.5"/>
  </r>
  <r>
    <s v="B-25633"/>
    <n v="249"/>
    <x v="376"/>
    <n v="4"/>
    <x v="0"/>
    <x v="4"/>
    <s v="UPI"/>
    <n v="379"/>
    <n v="62.25"/>
  </r>
  <r>
    <s v="B-25807"/>
    <n v="16"/>
    <x v="185"/>
    <n v="1"/>
    <x v="2"/>
    <x v="11"/>
    <s v="COD"/>
    <n v="10"/>
    <n v="16"/>
  </r>
  <r>
    <s v="B-25752"/>
    <n v="1361"/>
    <x v="377"/>
    <n v="9"/>
    <x v="1"/>
    <x v="2"/>
    <s v="COD"/>
    <n v="1164"/>
    <n v="151.22222222222223"/>
  </r>
  <r>
    <s v="B-26052"/>
    <n v="15"/>
    <x v="17"/>
    <n v="1"/>
    <x v="2"/>
    <x v="16"/>
    <s v="COD"/>
    <n v="14"/>
    <n v="15"/>
  </r>
  <r>
    <s v="B-25610"/>
    <n v="1076"/>
    <x v="64"/>
    <n v="4"/>
    <x v="0"/>
    <x v="3"/>
    <s v="COD"/>
    <n v="1114"/>
    <n v="269"/>
  </r>
  <r>
    <s v="B-25888"/>
    <n v="18"/>
    <x v="24"/>
    <n v="3"/>
    <x v="2"/>
    <x v="7"/>
    <s v="Credit Card"/>
    <n v="16"/>
    <n v="6"/>
  </r>
  <r>
    <s v="B-25937"/>
    <n v="1101"/>
    <x v="378"/>
    <n v="3"/>
    <x v="1"/>
    <x v="2"/>
    <s v="UPI"/>
    <n v="749"/>
    <n v="367"/>
  </r>
  <r>
    <s v="B-25828"/>
    <n v="15"/>
    <x v="24"/>
    <n v="1"/>
    <x v="2"/>
    <x v="12"/>
    <s v="COD"/>
    <n v="13"/>
    <n v="15"/>
  </r>
  <r>
    <s v="B-26048"/>
    <n v="1104"/>
    <x v="379"/>
    <n v="4"/>
    <x v="2"/>
    <x v="5"/>
    <s v="UPI"/>
    <n v="895"/>
    <n v="276"/>
  </r>
  <r>
    <s v="B-25670"/>
    <n v="14"/>
    <x v="24"/>
    <n v="1"/>
    <x v="2"/>
    <x v="7"/>
    <s v="COD"/>
    <n v="12"/>
    <n v="14"/>
  </r>
  <r>
    <s v="B-25757"/>
    <n v="14"/>
    <x v="41"/>
    <n v="1"/>
    <x v="2"/>
    <x v="7"/>
    <s v="COD"/>
    <n v="9"/>
    <n v="14"/>
  </r>
  <r>
    <s v="B-25751"/>
    <n v="14"/>
    <x v="15"/>
    <n v="2"/>
    <x v="2"/>
    <x v="12"/>
    <s v="COD"/>
    <n v="17"/>
    <n v="7"/>
  </r>
  <r>
    <s v="B-25687"/>
    <n v="14"/>
    <x v="19"/>
    <n v="4"/>
    <x v="2"/>
    <x v="8"/>
    <s v="COD"/>
    <n v="15"/>
    <n v="3.5"/>
  </r>
  <r>
    <s v="B-25710"/>
    <n v="13"/>
    <x v="197"/>
    <n v="1"/>
    <x v="2"/>
    <x v="14"/>
    <s v="COD"/>
    <n v="21"/>
    <n v="13"/>
  </r>
  <r>
    <s v="B-25656"/>
    <n v="13"/>
    <x v="19"/>
    <n v="3"/>
    <x v="2"/>
    <x v="7"/>
    <s v="COD"/>
    <n v="14"/>
    <n v="4.333333333333333"/>
  </r>
  <r>
    <s v="B-25601"/>
    <n v="1275"/>
    <x v="380"/>
    <n v="7"/>
    <x v="1"/>
    <x v="2"/>
    <s v="EMI"/>
    <n v="127"/>
    <n v="182.14285714285714"/>
  </r>
  <r>
    <s v="B-26053"/>
    <n v="17"/>
    <x v="17"/>
    <n v="2"/>
    <x v="2"/>
    <x v="9"/>
    <s v="Credit Card"/>
    <n v="16"/>
    <n v="8.5"/>
  </r>
  <r>
    <s v="B-26001"/>
    <n v="13"/>
    <x v="36"/>
    <n v="2"/>
    <x v="2"/>
    <x v="7"/>
    <s v="COD"/>
    <n v="13"/>
    <n v="6.5"/>
  </r>
  <r>
    <s v="B-25964"/>
    <n v="1270"/>
    <x v="381"/>
    <n v="11"/>
    <x v="0"/>
    <x v="0"/>
    <s v="EMI"/>
    <n v="724"/>
    <n v="115.45454545454545"/>
  </r>
  <r>
    <s v="B-26062"/>
    <n v="13"/>
    <x v="51"/>
    <n v="1"/>
    <x v="2"/>
    <x v="11"/>
    <s v="COD"/>
    <n v="15"/>
    <n v="13"/>
  </r>
  <r>
    <s v="B-25982"/>
    <n v="13"/>
    <x v="39"/>
    <n v="1"/>
    <x v="2"/>
    <x v="12"/>
    <s v="COD"/>
    <n v="10"/>
    <n v="13"/>
  </r>
  <r>
    <s v="B-25864"/>
    <n v="17"/>
    <x v="41"/>
    <n v="1"/>
    <x v="2"/>
    <x v="7"/>
    <s v="UPI"/>
    <n v="12"/>
    <n v="17"/>
  </r>
  <r>
    <s v="B-25693"/>
    <n v="13"/>
    <x v="70"/>
    <n v="2"/>
    <x v="2"/>
    <x v="9"/>
    <s v="COD"/>
    <n v="26"/>
    <n v="6.5"/>
  </r>
  <r>
    <s v="B-25802"/>
    <n v="13"/>
    <x v="105"/>
    <n v="2"/>
    <x v="2"/>
    <x v="9"/>
    <s v="COD"/>
    <n v="22"/>
    <n v="6.5"/>
  </r>
  <r>
    <s v="B-25676"/>
    <n v="1263"/>
    <x v="28"/>
    <n v="5"/>
    <x v="2"/>
    <x v="5"/>
    <s v="EMI"/>
    <n v="1319"/>
    <n v="252.6"/>
  </r>
  <r>
    <s v="B-25639"/>
    <n v="1629"/>
    <x v="358"/>
    <n v="3"/>
    <x v="0"/>
    <x v="4"/>
    <s v="COD"/>
    <n v="1782"/>
    <n v="543"/>
  </r>
  <r>
    <s v="B-25757"/>
    <n v="17"/>
    <x v="61"/>
    <n v="3"/>
    <x v="2"/>
    <x v="7"/>
    <s v="UPI"/>
    <n v="10"/>
    <n v="5.666666666666667"/>
  </r>
  <r>
    <s v="B-26003"/>
    <n v="17"/>
    <x v="24"/>
    <n v="2"/>
    <x v="2"/>
    <x v="9"/>
    <s v="UPI"/>
    <n v="15"/>
    <n v="8.5"/>
  </r>
  <r>
    <s v="B-26055"/>
    <n v="1250"/>
    <x v="62"/>
    <n v="2"/>
    <x v="0"/>
    <x v="3"/>
    <s v="EMI"/>
    <n v="1262"/>
    <n v="625"/>
  </r>
  <r>
    <s v="B-25786"/>
    <n v="17"/>
    <x v="146"/>
    <n v="3"/>
    <x v="2"/>
    <x v="9"/>
    <s v="UPI"/>
    <n v="28"/>
    <n v="5.666666666666667"/>
  </r>
  <r>
    <s v="B-25919"/>
    <n v="977"/>
    <x v="382"/>
    <n v="7"/>
    <x v="0"/>
    <x v="4"/>
    <s v="COD"/>
    <n v="1221"/>
    <n v="139.57142857142858"/>
  </r>
  <r>
    <s v="B-25894"/>
    <n v="1246"/>
    <x v="206"/>
    <n v="3"/>
    <x v="1"/>
    <x v="2"/>
    <s v="EMI"/>
    <n v="1184"/>
    <n v="415.33333333333331"/>
  </r>
  <r>
    <s v="B-25979"/>
    <n v="12"/>
    <x v="17"/>
    <n v="2"/>
    <x v="2"/>
    <x v="7"/>
    <s v="COD"/>
    <n v="11"/>
    <n v="6"/>
  </r>
  <r>
    <s v="B-25651"/>
    <n v="11"/>
    <x v="290"/>
    <n v="2"/>
    <x v="2"/>
    <x v="9"/>
    <s v="COD"/>
    <n v="15"/>
    <n v="5.5"/>
  </r>
  <r>
    <s v="B-25653"/>
    <n v="1327"/>
    <x v="383"/>
    <n v="8"/>
    <x v="1"/>
    <x v="1"/>
    <s v="EMI"/>
    <n v="1009"/>
    <n v="165.875"/>
  </r>
  <r>
    <s v="B-25855"/>
    <n v="1319"/>
    <x v="384"/>
    <n v="5"/>
    <x v="0"/>
    <x v="3"/>
    <s v="COD"/>
    <n v="752"/>
    <n v="263.8"/>
  </r>
  <r>
    <s v="B-25793"/>
    <n v="1402"/>
    <x v="251"/>
    <n v="11"/>
    <x v="2"/>
    <x v="6"/>
    <s v="EMI"/>
    <n v="1293"/>
    <n v="127.45454545454545"/>
  </r>
  <r>
    <s v="B-26073"/>
    <n v="1514"/>
    <x v="385"/>
    <n v="4"/>
    <x v="0"/>
    <x v="3"/>
    <s v="EMI"/>
    <n v="772"/>
    <n v="378.5"/>
  </r>
  <r>
    <s v="B-25881"/>
    <n v="1351"/>
    <x v="181"/>
    <n v="6"/>
    <x v="0"/>
    <x v="0"/>
    <s v="COD"/>
    <n v="1240"/>
    <n v="225.16666666666666"/>
  </r>
  <r>
    <s v="B-25603"/>
    <n v="1355"/>
    <x v="310"/>
    <n v="5"/>
    <x v="2"/>
    <x v="5"/>
    <s v="COD"/>
    <n v="1415"/>
    <n v="271"/>
  </r>
  <r>
    <s v="B-25851"/>
    <n v="10"/>
    <x v="24"/>
    <n v="2"/>
    <x v="2"/>
    <x v="7"/>
    <s v="COD"/>
    <n v="8"/>
    <n v="5"/>
  </r>
  <r>
    <s v="B-25883"/>
    <n v="10"/>
    <x v="51"/>
    <n v="2"/>
    <x v="2"/>
    <x v="12"/>
    <s v="COD"/>
    <n v="12"/>
    <n v="5"/>
  </r>
  <r>
    <s v="B-25768"/>
    <n v="1582"/>
    <x v="386"/>
    <n v="6"/>
    <x v="2"/>
    <x v="5"/>
    <s v="EMI"/>
    <n v="2025"/>
    <n v="263.66666666666669"/>
  </r>
  <r>
    <s v="B-25953"/>
    <n v="1218"/>
    <x v="378"/>
    <n v="9"/>
    <x v="1"/>
    <x v="2"/>
    <s v="EMI"/>
    <n v="866"/>
    <n v="135.33333333333334"/>
  </r>
  <r>
    <s v="B-25755"/>
    <n v="321"/>
    <x v="387"/>
    <n v="5"/>
    <x v="2"/>
    <x v="6"/>
    <s v="UPI"/>
    <n v="6"/>
    <n v="64.2"/>
  </r>
  <r>
    <s v="B-26057"/>
    <n v="736"/>
    <x v="388"/>
    <n v="5"/>
    <x v="0"/>
    <x v="3"/>
    <s v="COD"/>
    <n v="390"/>
    <n v="147.19999999999999"/>
  </r>
  <r>
    <s v="B-26055"/>
    <n v="1218"/>
    <x v="389"/>
    <n v="8"/>
    <x v="1"/>
    <x v="2"/>
    <s v="COD"/>
    <n v="1638"/>
    <n v="152.25"/>
  </r>
  <r>
    <s v="B-25855"/>
    <n v="1027"/>
    <x v="390"/>
    <n v="8"/>
    <x v="2"/>
    <x v="6"/>
    <s v="COD"/>
    <n v="586"/>
    <n v="128.375"/>
  </r>
  <r>
    <s v="B-25989"/>
    <n v="10"/>
    <x v="41"/>
    <n v="1"/>
    <x v="2"/>
    <x v="11"/>
    <s v="COD"/>
    <n v="5"/>
    <n v="10"/>
  </r>
  <r>
    <s v="B-26099"/>
    <n v="2366"/>
    <x v="391"/>
    <n v="5"/>
    <x v="2"/>
    <x v="5"/>
    <s v="UPI"/>
    <n v="1814"/>
    <n v="473.2"/>
  </r>
  <r>
    <s v="B-25652"/>
    <n v="9"/>
    <x v="202"/>
    <n v="2"/>
    <x v="2"/>
    <x v="7"/>
    <s v="COD"/>
    <n v="15"/>
    <n v="4.5"/>
  </r>
  <r>
    <s v="B-25723"/>
    <n v="16"/>
    <x v="62"/>
    <n v="2"/>
    <x v="2"/>
    <x v="11"/>
    <s v="UPI"/>
    <n v="28"/>
    <n v="8"/>
  </r>
  <r>
    <s v="B-26099"/>
    <n v="9"/>
    <x v="39"/>
    <n v="1"/>
    <x v="2"/>
    <x v="9"/>
    <s v="COD"/>
    <n v="6"/>
    <n v="9"/>
  </r>
  <r>
    <s v="B-25629"/>
    <n v="1560"/>
    <x v="392"/>
    <n v="3"/>
    <x v="2"/>
    <x v="5"/>
    <s v="COD"/>
    <n v="1139"/>
    <n v="520"/>
  </r>
  <r>
    <s v="B-25877"/>
    <n v="1137"/>
    <x v="393"/>
    <n v="2"/>
    <x v="2"/>
    <x v="5"/>
    <s v="EMI"/>
    <n v="569"/>
    <n v="568.5"/>
  </r>
  <r>
    <s v="B-25767"/>
    <n v="9"/>
    <x v="105"/>
    <n v="2"/>
    <x v="2"/>
    <x v="8"/>
    <s v="COD"/>
    <n v="18"/>
    <n v="4.5"/>
  </r>
  <r>
    <s v="B-25735"/>
    <n v="15"/>
    <x v="37"/>
    <n v="1"/>
    <x v="2"/>
    <x v="7"/>
    <s v="UPI"/>
    <n v="22"/>
    <n v="15"/>
  </r>
  <r>
    <s v="B-26097"/>
    <n v="14"/>
    <x v="41"/>
    <n v="1"/>
    <x v="2"/>
    <x v="7"/>
    <s v="UPI"/>
    <n v="9"/>
    <n v="14"/>
  </r>
  <r>
    <s v="B-26070"/>
    <n v="14"/>
    <x v="61"/>
    <n v="2"/>
    <x v="2"/>
    <x v="7"/>
    <s v="UPI"/>
    <n v="7"/>
    <n v="7"/>
  </r>
  <r>
    <s v="B-25752"/>
    <n v="8"/>
    <x v="51"/>
    <n v="2"/>
    <x v="2"/>
    <x v="7"/>
    <s v="COD"/>
    <n v="10"/>
    <n v="4"/>
  </r>
  <r>
    <s v="B-25656"/>
    <n v="1389"/>
    <x v="394"/>
    <n v="7"/>
    <x v="2"/>
    <x v="6"/>
    <s v="COD"/>
    <n v="709"/>
    <n v="198.42857142857142"/>
  </r>
  <r>
    <s v="B-25748"/>
    <n v="8"/>
    <x v="19"/>
    <n v="2"/>
    <x v="2"/>
    <x v="12"/>
    <s v="COD"/>
    <n v="9"/>
    <n v="4"/>
  </r>
  <r>
    <s v="B-25758"/>
    <n v="8"/>
    <x v="51"/>
    <n v="1"/>
    <x v="2"/>
    <x v="11"/>
    <s v="COD"/>
    <n v="10"/>
    <n v="8"/>
  </r>
  <r>
    <s v="B-25950"/>
    <n v="13"/>
    <x v="55"/>
    <n v="1"/>
    <x v="2"/>
    <x v="12"/>
    <s v="UPI"/>
    <n v="9"/>
    <n v="13"/>
  </r>
  <r>
    <s v="B-25707"/>
    <n v="8"/>
    <x v="202"/>
    <n v="1"/>
    <x v="2"/>
    <x v="11"/>
    <s v="COD"/>
    <n v="14"/>
    <n v="8"/>
  </r>
  <r>
    <s v="B-25909"/>
    <n v="12"/>
    <x v="24"/>
    <n v="2"/>
    <x v="2"/>
    <x v="9"/>
    <s v="Credit Card"/>
    <n v="10"/>
    <n v="6"/>
  </r>
  <r>
    <s v="B-25955"/>
    <n v="1716"/>
    <x v="395"/>
    <n v="7"/>
    <x v="0"/>
    <x v="13"/>
    <s v="COD"/>
    <n v="1407"/>
    <n v="245.14285714285714"/>
  </r>
  <r>
    <s v="B-26023"/>
    <n v="1117"/>
    <x v="396"/>
    <n v="10"/>
    <x v="1"/>
    <x v="2"/>
    <s v="EMI"/>
    <n v="670"/>
    <n v="111.7"/>
  </r>
  <r>
    <s v="B-25655"/>
    <n v="9"/>
    <x v="202"/>
    <n v="2"/>
    <x v="2"/>
    <x v="9"/>
    <s v="Credit Card"/>
    <n v="15"/>
    <n v="4.5"/>
  </r>
  <r>
    <s v="B-25686"/>
    <n v="332"/>
    <x v="397"/>
    <n v="3"/>
    <x v="0"/>
    <x v="3"/>
    <s v="COD"/>
    <n v="-171"/>
    <n v="110.66666666666667"/>
  </r>
  <r>
    <s v="B-25655"/>
    <n v="7"/>
    <x v="290"/>
    <n v="3"/>
    <x v="2"/>
    <x v="7"/>
    <s v="COD"/>
    <n v="11"/>
    <n v="2.3333333333333335"/>
  </r>
  <r>
    <s v="B-25601"/>
    <n v="8"/>
    <x v="51"/>
    <n v="3"/>
    <x v="2"/>
    <x v="7"/>
    <s v="Credit Card"/>
    <n v="10"/>
    <n v="2.6666666666666665"/>
  </r>
  <r>
    <s v="B-25862"/>
    <n v="2061"/>
    <x v="398"/>
    <n v="5"/>
    <x v="1"/>
    <x v="2"/>
    <s v="UPI"/>
    <n v="1360"/>
    <n v="412.2"/>
  </r>
  <r>
    <s v="B-25626"/>
    <n v="1103"/>
    <x v="260"/>
    <n v="3"/>
    <x v="1"/>
    <x v="1"/>
    <s v="EMI"/>
    <n v="827"/>
    <n v="367.66666666666669"/>
  </r>
  <r>
    <s v="B-25823"/>
    <n v="2103"/>
    <x v="399"/>
    <n v="8"/>
    <x v="0"/>
    <x v="0"/>
    <s v="UPI"/>
    <n v="1781"/>
    <n v="262.875"/>
  </r>
  <r>
    <s v="B-25881"/>
    <n v="2115"/>
    <x v="222"/>
    <n v="5"/>
    <x v="1"/>
    <x v="1"/>
    <s v="COD"/>
    <n v="2092"/>
    <n v="423"/>
  </r>
  <r>
    <s v="B-25910"/>
    <n v="850"/>
    <x v="400"/>
    <n v="5"/>
    <x v="0"/>
    <x v="0"/>
    <s v="COD"/>
    <n v="1139"/>
    <n v="170"/>
  </r>
  <r>
    <s v="B-25830"/>
    <n v="1063"/>
    <x v="1"/>
    <n v="7"/>
    <x v="0"/>
    <x v="4"/>
    <s v="EMI"/>
    <n v="999"/>
    <n v="151.85714285714286"/>
  </r>
  <r>
    <s v="B-25978"/>
    <n v="1063"/>
    <x v="401"/>
    <n v="4"/>
    <x v="0"/>
    <x v="0"/>
    <s v="EMI"/>
    <n v="1238"/>
    <n v="265.75"/>
  </r>
  <r>
    <s v="B-25997"/>
    <n v="2292"/>
    <x v="330"/>
    <n v="7"/>
    <x v="1"/>
    <x v="2"/>
    <s v="COD"/>
    <n v="2165"/>
    <n v="327.42857142857144"/>
  </r>
  <r>
    <s v="B-25661"/>
    <n v="7"/>
    <x v="19"/>
    <n v="2"/>
    <x v="2"/>
    <x v="7"/>
    <s v="Credit Card"/>
    <n v="8"/>
    <n v="3.5"/>
  </r>
  <r>
    <s v="B-25969"/>
    <n v="2452"/>
    <x v="402"/>
    <n v="7"/>
    <x v="1"/>
    <x v="2"/>
    <s v="UPI"/>
    <n v="2261"/>
    <n v="350.28571428571428"/>
  </r>
  <r>
    <s v="B-25858"/>
    <n v="2457"/>
    <x v="403"/>
    <n v="11"/>
    <x v="0"/>
    <x v="0"/>
    <s v="EMI"/>
    <n v="1792"/>
    <n v="223.36363636363637"/>
  </r>
  <r>
    <s v="B-25697"/>
    <n v="4"/>
    <x v="15"/>
    <n v="1"/>
    <x v="2"/>
    <x v="9"/>
    <s v="Credit Card"/>
    <n v="7"/>
    <n v="4"/>
  </r>
  <r>
    <s v="B-25798"/>
    <n v="2830"/>
    <x v="404"/>
    <n v="13"/>
    <x v="1"/>
    <x v="2"/>
    <s v="EMI"/>
    <n v="4811"/>
    <n v="217.69230769230768"/>
  </r>
  <r>
    <s v="B-25873"/>
    <n v="7"/>
    <x v="17"/>
    <n v="1"/>
    <x v="2"/>
    <x v="7"/>
    <s v="COD"/>
    <n v="6"/>
    <n v="7"/>
  </r>
  <r>
    <s v="B-25740"/>
    <n v="7"/>
    <x v="36"/>
    <n v="2"/>
    <x v="2"/>
    <x v="9"/>
    <s v="COD"/>
    <n v="7"/>
    <n v="3.5"/>
  </r>
  <r>
    <s v="B-25700"/>
    <n v="7"/>
    <x v="15"/>
    <n v="2"/>
    <x v="2"/>
    <x v="7"/>
    <s v="COD"/>
    <n v="10"/>
    <n v="3.5"/>
  </r>
  <r>
    <s v="B-25757"/>
    <n v="3151"/>
    <x v="157"/>
    <n v="7"/>
    <x v="2"/>
    <x v="5"/>
    <s v="EMI"/>
    <n v="3186"/>
    <n v="450.14285714285717"/>
  </r>
  <r>
    <s v="B-25973"/>
    <n v="4141"/>
    <x v="405"/>
    <n v="13"/>
    <x v="0"/>
    <x v="3"/>
    <s v="COD"/>
    <n v="2443"/>
    <n v="318.53846153846155"/>
  </r>
  <r>
    <s v="B-25698"/>
    <n v="7"/>
    <x v="51"/>
    <n v="1"/>
    <x v="2"/>
    <x v="7"/>
    <s v="COD"/>
    <n v="9"/>
    <n v="7"/>
  </r>
  <r>
    <s v="B-25993"/>
    <n v="4363"/>
    <x v="373"/>
    <n v="5"/>
    <x v="1"/>
    <x v="10"/>
    <s v="EMI"/>
    <n v="4058"/>
    <n v="87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Amount" fld="1" baseField="0" baseItem="0" numFmtId="167"/>
  </dataFields>
  <formats count="3">
    <format dxfId="12">
      <pivotArea dataOnly="0" outline="0" axis="axisValues" fieldPosition="0"/>
    </format>
    <format dxfId="11">
      <pivotArea grandRow="1" outline="0" collapsedLevelsAreSubtotals="1" fieldPosition="0"/>
    </format>
    <format dxfId="10">
      <pivotArea outline="0" fieldPosition="0">
        <references count="1">
          <reference field="4294967294" count="1">
            <x v="0"/>
          </reference>
        </references>
      </pivotArea>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EF079F-B612-4A1E-BB66-CE7B8AEDECC5}" name="MAP PIVOT"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4:C30" firstHeaderRow="1" firstDataRow="1" firstDataCol="2"/>
  <pivotFields count="4">
    <pivotField axis="axisRow" allDrilled="1" outline="0" subtotalTop="0" showAll="0" dataSourceSort="1" defaultSubtotal="0" defaultAttributeDrillState="1">
      <items count="19">
        <item x="0"/>
        <item x="1"/>
        <item x="2"/>
        <item x="3"/>
        <item x="4"/>
        <item x="5"/>
        <item x="6"/>
        <item x="7"/>
        <item x="8"/>
        <item x="9"/>
        <item x="10"/>
        <item x="11"/>
        <item x="12"/>
        <item x="13"/>
        <item x="14"/>
        <item x="15"/>
        <item x="16"/>
        <item x="17"/>
        <item x="18"/>
      </items>
      <extLst>
        <ext xmlns:x14="http://schemas.microsoft.com/office/spreadsheetml/2009/9/main" uri="{2946ED86-A175-432a-8AC1-64E0C546D7DE}">
          <x14:pivotField fillDownLabels="1"/>
        </ext>
      </extLst>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llDrilled="1" subtotalTop="0" showAll="0" dataSourceSort="1" defaultSubtotal="0" defaultAttributeDrillState="1"/>
  </pivotFields>
  <rowFields count="2">
    <field x="0"/>
    <field x="2"/>
  </rowFields>
  <rowItems count="26">
    <i>
      <x/>
      <x/>
    </i>
    <i>
      <x v="1"/>
      <x v="1"/>
    </i>
    <i>
      <x v="2"/>
      <x v="2"/>
    </i>
    <i>
      <x v="3"/>
      <x v="3"/>
    </i>
    <i>
      <x v="4"/>
      <x v="4"/>
    </i>
    <i r="1">
      <x v="5"/>
    </i>
    <i>
      <x v="5"/>
      <x v="6"/>
    </i>
    <i>
      <x v="6"/>
      <x v="7"/>
    </i>
    <i>
      <x v="7"/>
      <x v="8"/>
    </i>
    <i>
      <x v="8"/>
      <x v="9"/>
    </i>
    <i>
      <x v="9"/>
      <x v="10"/>
    </i>
    <i>
      <x v="10"/>
      <x v="11"/>
    </i>
    <i r="1">
      <x v="12"/>
    </i>
    <i>
      <x v="11"/>
      <x v="13"/>
    </i>
    <i r="1">
      <x v="14"/>
    </i>
    <i>
      <x v="12"/>
      <x v="15"/>
    </i>
    <i>
      <x v="13"/>
      <x v="16"/>
    </i>
    <i r="1">
      <x v="6"/>
    </i>
    <i>
      <x v="14"/>
      <x v="17"/>
    </i>
    <i r="1">
      <x v="18"/>
    </i>
    <i>
      <x v="15"/>
      <x v="19"/>
    </i>
    <i>
      <x v="16"/>
      <x v="20"/>
    </i>
    <i>
      <x v="17"/>
      <x v="21"/>
    </i>
    <i r="1">
      <x v="22"/>
    </i>
    <i r="1">
      <x v="23"/>
    </i>
    <i>
      <x v="18"/>
      <x v="24"/>
    </i>
  </rowItems>
  <colItems count="1">
    <i/>
  </colItems>
  <dataFields count="1">
    <dataField name="Sum of Amount" fld="1" baseField="0" baseItem="0" numFmtId="17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6D0BCE-E75F-4BBC-B842-C60F75952E28}" name="PivotTable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340" firstHeaderRow="1" firstDataRow="1" firstDataCol="1"/>
  <pivotFields count="3">
    <pivotField axis="axisRow" allDrilled="1" subtotalTop="0" showAll="0" dataSourceSort="1" defaultSubtotal="0" defaultAttributeDrillState="1">
      <items count="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s>
    </pivotField>
    <pivotField dataField="1" subtotalTop="0" showAll="0" defaultSubtotal="0"/>
    <pivotField allDrilled="1" subtotalTop="0" showAll="0" dataSourceSort="1" defaultSubtotal="0" defaultAttributeDrillState="1"/>
  </pivotFields>
  <rowFields count="1">
    <field x="0"/>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t="grand">
      <x/>
    </i>
  </rowItems>
  <colItems count="1">
    <i/>
  </colItems>
  <dataFields count="1">
    <dataField name="Sum of Amount" fld="1"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0CC8FD-9D73-4EFD-8E59-207EC7EC857E}"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30" firstHeaderRow="1" firstDataRow="2" firstDataCol="1"/>
  <pivotFields count="3">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x v="1"/>
    </i>
    <i>
      <x v="2"/>
    </i>
    <i t="grand">
      <x/>
    </i>
  </colItems>
  <dataFields count="1">
    <dataField name="Sum of Profit" fld="1"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3">
          <reference field="4294967294" count="1" selected="0">
            <x v="0"/>
          </reference>
          <reference field="0" count="1" selected="0">
            <x v="9"/>
          </reference>
          <reference field="2" count="1" selected="0">
            <x v="2"/>
          </reference>
        </references>
      </pivotArea>
    </chartFormat>
    <chartFormat chart="0" format="5">
      <pivotArea type="data" outline="0" fieldPosition="0">
        <references count="3">
          <reference field="4294967294" count="1" selected="0">
            <x v="0"/>
          </reference>
          <reference field="0" count="1" selected="0">
            <x v="12"/>
          </reference>
          <reference field="2" count="1" selected="0">
            <x v="1"/>
          </reference>
        </references>
      </pivotArea>
    </chartFormat>
    <chartFormat chart="0" format="6">
      <pivotArea type="data" outline="0" fieldPosition="0">
        <references count="3">
          <reference field="4294967294" count="1" selected="0">
            <x v="0"/>
          </reference>
          <reference field="0" count="1" selected="0">
            <x v="13"/>
          </reference>
          <reference field="2" count="1" selected="0">
            <x v="1"/>
          </reference>
        </references>
      </pivotArea>
    </chartFormat>
    <chartFormat chart="0" format="7">
      <pivotArea type="data" outline="0" fieldPosition="0">
        <references count="3">
          <reference field="4294967294" count="1" selected="0">
            <x v="0"/>
          </reference>
          <reference field="0" count="1" selected="0">
            <x v="17"/>
          </reference>
          <reference field="2" count="1" selected="0">
            <x v="1"/>
          </reference>
        </references>
      </pivotArea>
    </chartFormat>
    <chartFormat chart="0" format="8">
      <pivotArea type="data" outline="0" fieldPosition="0">
        <references count="3">
          <reference field="4294967294" count="1" selected="0">
            <x v="0"/>
          </reference>
          <reference field="0" count="1" selected="0">
            <x v="15"/>
          </reference>
          <reference field="2" count="1" selected="0">
            <x v="2"/>
          </reference>
        </references>
      </pivotArea>
    </chartFormat>
    <chartFormat chart="0" format="9">
      <pivotArea type="data" outline="0" fieldPosition="0">
        <references count="3">
          <reference field="4294967294" count="1" selected="0">
            <x v="0"/>
          </reference>
          <reference field="0" count="1" selected="0">
            <x v="7"/>
          </reference>
          <reference field="2" count="1" selected="0">
            <x v="2"/>
          </reference>
        </references>
      </pivotArea>
    </chartFormat>
    <chartFormat chart="0" format="10">
      <pivotArea type="data" outline="0" fieldPosition="0">
        <references count="3">
          <reference field="4294967294" count="1" selected="0">
            <x v="0"/>
          </reference>
          <reference field="0" count="1" selected="0">
            <x v="12"/>
          </reference>
          <reference field="2" count="1" selected="0">
            <x v="0"/>
          </reference>
        </references>
      </pivotArea>
    </chartFormat>
    <chartFormat chart="0" format="11">
      <pivotArea type="data" outline="0" fieldPosition="0">
        <references count="3">
          <reference field="4294967294" count="1" selected="0">
            <x v="0"/>
          </reference>
          <reference field="0" count="1" selected="0">
            <x v="1"/>
          </reference>
          <reference field="2" count="1" selected="0">
            <x v="1"/>
          </reference>
        </references>
      </pivotArea>
    </chartFormat>
    <chartFormat chart="0" format="12">
      <pivotArea type="data" outline="0" fieldPosition="0">
        <references count="3">
          <reference field="4294967294" count="1" selected="0">
            <x v="0"/>
          </reference>
          <reference field="0" count="1" selected="0">
            <x v="0"/>
          </reference>
          <reference field="2" count="1" selected="0">
            <x v="0"/>
          </reference>
        </references>
      </pivotArea>
    </chartFormat>
    <chartFormat chart="0" format="13">
      <pivotArea type="data" outline="0" fieldPosition="0">
        <references count="3">
          <reference field="4294967294" count="1" selected="0">
            <x v="0"/>
          </reference>
          <reference field="0" count="1" selected="0">
            <x v="3"/>
          </reference>
          <reference field="2" count="1" selected="0">
            <x v="1"/>
          </reference>
        </references>
      </pivotArea>
    </chartFormat>
    <chartFormat chart="4" format="26" series="1">
      <pivotArea type="data" outline="0" fieldPosition="0">
        <references count="2">
          <reference field="4294967294" count="1" selected="0">
            <x v="0"/>
          </reference>
          <reference field="2" count="1" selected="0">
            <x v="0"/>
          </reference>
        </references>
      </pivotArea>
    </chartFormat>
    <chartFormat chart="4" format="27">
      <pivotArea type="data" outline="0" fieldPosition="0">
        <references count="3">
          <reference field="4294967294" count="1" selected="0">
            <x v="0"/>
          </reference>
          <reference field="0" count="1" selected="0">
            <x v="0"/>
          </reference>
          <reference field="2" count="1" selected="0">
            <x v="0"/>
          </reference>
        </references>
      </pivotArea>
    </chartFormat>
    <chartFormat chart="4" format="28">
      <pivotArea type="data" outline="0" fieldPosition="0">
        <references count="3">
          <reference field="4294967294" count="1" selected="0">
            <x v="0"/>
          </reference>
          <reference field="0" count="1" selected="0">
            <x v="12"/>
          </reference>
          <reference field="2" count="1" selected="0">
            <x v="0"/>
          </reference>
        </references>
      </pivotArea>
    </chartFormat>
    <chartFormat chart="4" format="29" series="1">
      <pivotArea type="data" outline="0" fieldPosition="0">
        <references count="2">
          <reference field="4294967294" count="1" selected="0">
            <x v="0"/>
          </reference>
          <reference field="2" count="1" selected="0">
            <x v="1"/>
          </reference>
        </references>
      </pivotArea>
    </chartFormat>
    <chartFormat chart="4" format="30">
      <pivotArea type="data" outline="0" fieldPosition="0">
        <references count="3">
          <reference field="4294967294" count="1" selected="0">
            <x v="0"/>
          </reference>
          <reference field="0" count="1" selected="0">
            <x v="1"/>
          </reference>
          <reference field="2" count="1" selected="0">
            <x v="1"/>
          </reference>
        </references>
      </pivotArea>
    </chartFormat>
    <chartFormat chart="4" format="31">
      <pivotArea type="data" outline="0" fieldPosition="0">
        <references count="3">
          <reference field="4294967294" count="1" selected="0">
            <x v="0"/>
          </reference>
          <reference field="0" count="1" selected="0">
            <x v="3"/>
          </reference>
          <reference field="2" count="1" selected="0">
            <x v="1"/>
          </reference>
        </references>
      </pivotArea>
    </chartFormat>
    <chartFormat chart="4" format="32">
      <pivotArea type="data" outline="0" fieldPosition="0">
        <references count="3">
          <reference field="4294967294" count="1" selected="0">
            <x v="0"/>
          </reference>
          <reference field="0" count="1" selected="0">
            <x v="13"/>
          </reference>
          <reference field="2" count="1" selected="0">
            <x v="1"/>
          </reference>
        </references>
      </pivotArea>
    </chartFormat>
    <chartFormat chart="4" format="33">
      <pivotArea type="data" outline="0" fieldPosition="0">
        <references count="3">
          <reference field="4294967294" count="1" selected="0">
            <x v="0"/>
          </reference>
          <reference field="0" count="1" selected="0">
            <x v="17"/>
          </reference>
          <reference field="2" count="1" selected="0">
            <x v="1"/>
          </reference>
        </references>
      </pivotArea>
    </chartFormat>
    <chartFormat chart="4" format="34" series="1">
      <pivotArea type="data" outline="0" fieldPosition="0">
        <references count="2">
          <reference field="4294967294" count="1" selected="0">
            <x v="0"/>
          </reference>
          <reference field="2" count="1" selected="0">
            <x v="2"/>
          </reference>
        </references>
      </pivotArea>
    </chartFormat>
    <chartFormat chart="4" format="35">
      <pivotArea type="data" outline="0" fieldPosition="0">
        <references count="3">
          <reference field="4294967294" count="1" selected="0">
            <x v="0"/>
          </reference>
          <reference field="0" count="1" selected="0">
            <x v="7"/>
          </reference>
          <reference field="2" count="1" selected="0">
            <x v="2"/>
          </reference>
        </references>
      </pivotArea>
    </chartFormat>
    <chartFormat chart="4" format="36">
      <pivotArea type="data" outline="0" fieldPosition="0">
        <references count="3">
          <reference field="4294967294" count="1" selected="0">
            <x v="0"/>
          </reference>
          <reference field="0" count="1" selected="0">
            <x v="9"/>
          </reference>
          <reference field="2" count="1" selected="0">
            <x v="2"/>
          </reference>
        </references>
      </pivotArea>
    </chartFormat>
    <chartFormat chart="4" format="37">
      <pivotArea type="data" outline="0" fieldPosition="0">
        <references count="3">
          <reference field="4294967294" count="1" selected="0">
            <x v="0"/>
          </reference>
          <reference field="0" count="1" selected="0">
            <x v="15"/>
          </reference>
          <reference field="2"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numFmtId="167"/>
  </dataFields>
  <formats count="2">
    <format dxfId="9">
      <pivotArea grandRow="1" outline="0" collapsedLevelsAreSubtotals="1" fieldPosition="0"/>
    </format>
    <format dxfId="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Quantity"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Cost" fld="1" baseField="0" baseItem="0" numFmtId="167"/>
  </dataFields>
  <formats count="2">
    <format dxfId="7">
      <pivotArea grandRow="1" outline="0" collapsedLevelsAreSubtotals="1" fieldPosition="0"/>
    </format>
    <format dxfId="6">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D74AD0-4B31-49CA-B2AB-B50DB7AD24C7}"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Quantity" fld="1" baseField="0" baseItem="0"/>
    <dataField name="Sum of Amount" fld="2" baseField="0" baseItem="0" numFmtId="167"/>
    <dataField name="Sum of Profit" fld="3" baseField="0" baseItem="0" numFmtId="167"/>
    <dataField name="Sum of Cost" fld="0" baseField="0" baseItem="0" numFmtId="167"/>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21B691-6DCA-4B84-AF2A-8035546703CB}"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E22"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4">
    <i>
      <x/>
    </i>
    <i>
      <x v="1"/>
    </i>
    <i>
      <x v="2"/>
    </i>
    <i t="grand">
      <x/>
    </i>
  </colItems>
  <dataFields count="1">
    <dataField name="Sum of Profit" fld="0" baseField="0" baseItem="0"/>
  </dataFields>
  <chartFormats count="45">
    <chartFormat chart="1" format="0"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 chart="7" format="26" series="1">
      <pivotArea type="data" outline="0" fieldPosition="0">
        <references count="2">
          <reference field="4294967294" count="1" selected="0">
            <x v="0"/>
          </reference>
          <reference field="1" count="1" selected="0">
            <x v="1"/>
          </reference>
        </references>
      </pivotArea>
    </chartFormat>
    <chartFormat chart="7" format="27" series="1">
      <pivotArea type="data" outline="0" fieldPosition="0">
        <references count="2">
          <reference field="4294967294" count="1" selected="0">
            <x v="0"/>
          </reference>
          <reference field="1" count="1" selected="0">
            <x v="2"/>
          </reference>
        </references>
      </pivotArea>
    </chartFormat>
    <chartFormat chart="1" format="12" series="1">
      <pivotArea type="data" outline="0" fieldPosition="0">
        <references count="2">
          <reference field="4294967294" count="1" selected="0">
            <x v="0"/>
          </reference>
          <reference field="1" count="1" selected="0">
            <x v="1"/>
          </reference>
        </references>
      </pivotArea>
    </chartFormat>
    <chartFormat chart="1" format="13" series="1">
      <pivotArea type="data" outline="0" fieldPosition="0">
        <references count="2">
          <reference field="4294967294" count="1" selected="0">
            <x v="0"/>
          </reference>
          <reference field="1" count="1" selected="0">
            <x v="2"/>
          </reference>
        </references>
      </pivotArea>
    </chartFormat>
    <chartFormat chart="7" format="45">
      <pivotArea type="data" outline="0" fieldPosition="0">
        <references count="3">
          <reference field="4294967294" count="1" selected="0">
            <x v="0"/>
          </reference>
          <reference field="1" count="1" selected="0">
            <x v="0"/>
          </reference>
          <reference field="2" count="1" selected="0">
            <x v="12"/>
          </reference>
        </references>
      </pivotArea>
    </chartFormat>
    <chartFormat chart="7" format="46">
      <pivotArea type="data" outline="0" fieldPosition="0">
        <references count="3">
          <reference field="4294967294" count="1" selected="0">
            <x v="0"/>
          </reference>
          <reference field="1" count="1" selected="0">
            <x v="0"/>
          </reference>
          <reference field="2" count="1" selected="0">
            <x v="7"/>
          </reference>
        </references>
      </pivotArea>
    </chartFormat>
    <chartFormat chart="7" format="47">
      <pivotArea type="data" outline="0" fieldPosition="0">
        <references count="3">
          <reference field="4294967294" count="1" selected="0">
            <x v="0"/>
          </reference>
          <reference field="1" count="1" selected="0">
            <x v="0"/>
          </reference>
          <reference field="2" count="1" selected="0">
            <x v="6"/>
          </reference>
        </references>
      </pivotArea>
    </chartFormat>
    <chartFormat chart="7" format="48">
      <pivotArea type="data" outline="0" fieldPosition="0">
        <references count="3">
          <reference field="4294967294" count="1" selected="0">
            <x v="0"/>
          </reference>
          <reference field="1" count="1" selected="0">
            <x v="1"/>
          </reference>
          <reference field="2" count="1" selected="0">
            <x v="3"/>
          </reference>
        </references>
      </pivotArea>
    </chartFormat>
    <chartFormat chart="7" format="49">
      <pivotArea type="data" outline="0" fieldPosition="0">
        <references count="3">
          <reference field="4294967294" count="1" selected="0">
            <x v="0"/>
          </reference>
          <reference field="1" count="1" selected="0">
            <x v="2"/>
          </reference>
          <reference field="2" count="1" selected="0">
            <x v="4"/>
          </reference>
        </references>
      </pivotArea>
    </chartFormat>
    <chartFormat chart="7" format="50" series="1">
      <pivotArea type="data" outline="0" fieldPosition="0">
        <references count="3">
          <reference field="4294967294" count="1" selected="0">
            <x v="0"/>
          </reference>
          <reference field="1" count="1" selected="0">
            <x v="0"/>
          </reference>
          <reference field="2" count="1" selected="0">
            <x v="10"/>
          </reference>
        </references>
      </pivotArea>
    </chartFormat>
    <chartFormat chart="7" format="51" series="1">
      <pivotArea type="data" outline="0" fieldPosition="0">
        <references count="3">
          <reference field="4294967294" count="1" selected="0">
            <x v="0"/>
          </reference>
          <reference field="1" count="1" selected="0">
            <x v="0"/>
          </reference>
          <reference field="2" count="1" selected="0">
            <x v="11"/>
          </reference>
        </references>
      </pivotArea>
    </chartFormat>
    <chartFormat chart="7" format="52" series="1">
      <pivotArea type="data" outline="0" fieldPosition="0">
        <references count="3">
          <reference field="4294967294" count="1" selected="0">
            <x v="0"/>
          </reference>
          <reference field="1" count="1" selected="0">
            <x v="0"/>
          </reference>
          <reference field="2" count="1" selected="0">
            <x v="12"/>
          </reference>
        </references>
      </pivotArea>
    </chartFormat>
    <chartFormat chart="7" format="53" series="1">
      <pivotArea type="data" outline="0" fieldPosition="0">
        <references count="3">
          <reference field="4294967294" count="1" selected="0">
            <x v="0"/>
          </reference>
          <reference field="1" count="1" selected="0">
            <x v="0"/>
          </reference>
          <reference field="2" count="1" selected="0">
            <x v="13"/>
          </reference>
        </references>
      </pivotArea>
    </chartFormat>
    <chartFormat chart="7" format="54" series="1">
      <pivotArea type="data" outline="0" fieldPosition="0">
        <references count="3">
          <reference field="4294967294" count="1" selected="0">
            <x v="0"/>
          </reference>
          <reference field="1" count="1" selected="0">
            <x v="0"/>
          </reference>
          <reference field="2" count="1" selected="0">
            <x v="15"/>
          </reference>
        </references>
      </pivotArea>
    </chartFormat>
    <chartFormat chart="7" format="55" series="1">
      <pivotArea type="data" outline="0" fieldPosition="0">
        <references count="3">
          <reference field="4294967294" count="1" selected="0">
            <x v="0"/>
          </reference>
          <reference field="1" count="1" selected="0">
            <x v="0"/>
          </reference>
          <reference field="2" count="1" selected="0">
            <x v="16"/>
          </reference>
        </references>
      </pivotArea>
    </chartFormat>
    <chartFormat chart="7" format="56" series="1">
      <pivotArea type="data" outline="0" fieldPosition="0">
        <references count="3">
          <reference field="4294967294" count="1" selected="0">
            <x v="0"/>
          </reference>
          <reference field="1" count="1" selected="0">
            <x v="1"/>
          </reference>
          <reference field="2" count="1" selected="0">
            <x v="0"/>
          </reference>
        </references>
      </pivotArea>
    </chartFormat>
    <chartFormat chart="7" format="57" series="1">
      <pivotArea type="data" outline="0" fieldPosition="0">
        <references count="3">
          <reference field="4294967294" count="1" selected="0">
            <x v="0"/>
          </reference>
          <reference field="1" count="1" selected="0">
            <x v="1"/>
          </reference>
          <reference field="2" count="1" selected="0">
            <x v="3"/>
          </reference>
        </references>
      </pivotArea>
    </chartFormat>
    <chartFormat chart="7" format="58" series="1">
      <pivotArea type="data" outline="0" fieldPosition="0">
        <references count="3">
          <reference field="4294967294" count="1" selected="0">
            <x v="0"/>
          </reference>
          <reference field="1" count="1" selected="0">
            <x v="1"/>
          </reference>
          <reference field="2" count="1" selected="0">
            <x v="8"/>
          </reference>
        </references>
      </pivotArea>
    </chartFormat>
    <chartFormat chart="7" format="59" series="1">
      <pivotArea type="data" outline="0" fieldPosition="0">
        <references count="3">
          <reference field="4294967294" count="1" selected="0">
            <x v="0"/>
          </reference>
          <reference field="1" count="1" selected="0">
            <x v="1"/>
          </reference>
          <reference field="2" count="1" selected="0">
            <x v="9"/>
          </reference>
        </references>
      </pivotArea>
    </chartFormat>
    <chartFormat chart="7" format="60" series="1">
      <pivotArea type="data" outline="0" fieldPosition="0">
        <references count="3">
          <reference field="4294967294" count="1" selected="0">
            <x v="0"/>
          </reference>
          <reference field="1" count="1" selected="0">
            <x v="2"/>
          </reference>
          <reference field="2" count="1" selected="0">
            <x v="1"/>
          </reference>
        </references>
      </pivotArea>
    </chartFormat>
    <chartFormat chart="7" format="61" series="1">
      <pivotArea type="data" outline="0" fieldPosition="0">
        <references count="3">
          <reference field="4294967294" count="1" selected="0">
            <x v="0"/>
          </reference>
          <reference field="1" count="1" selected="0">
            <x v="2"/>
          </reference>
          <reference field="2" count="1" selected="0">
            <x v="2"/>
          </reference>
        </references>
      </pivotArea>
    </chartFormat>
    <chartFormat chart="7" format="62" series="1">
      <pivotArea type="data" outline="0" fieldPosition="0">
        <references count="3">
          <reference field="4294967294" count="1" selected="0">
            <x v="0"/>
          </reference>
          <reference field="1" count="1" selected="0">
            <x v="2"/>
          </reference>
          <reference field="2" count="1" selected="0">
            <x v="4"/>
          </reference>
        </references>
      </pivotArea>
    </chartFormat>
    <chartFormat chart="7" format="63" series="1">
      <pivotArea type="data" outline="0" fieldPosition="0">
        <references count="3">
          <reference field="4294967294" count="1" selected="0">
            <x v="0"/>
          </reference>
          <reference field="1" count="1" selected="0">
            <x v="2"/>
          </reference>
          <reference field="2" count="1" selected="0">
            <x v="14"/>
          </reference>
        </references>
      </pivotArea>
    </chartFormat>
    <chartFormat chart="1" format="31" series="1">
      <pivotArea type="data" outline="0" fieldPosition="0">
        <references count="3">
          <reference field="4294967294" count="1" selected="0">
            <x v="0"/>
          </reference>
          <reference field="1" count="1" selected="0">
            <x v="0"/>
          </reference>
          <reference field="2" count="1" selected="0">
            <x v="10"/>
          </reference>
        </references>
      </pivotArea>
    </chartFormat>
    <chartFormat chart="1" format="32" series="1">
      <pivotArea type="data" outline="0" fieldPosition="0">
        <references count="3">
          <reference field="4294967294" count="1" selected="0">
            <x v="0"/>
          </reference>
          <reference field="1" count="1" selected="0">
            <x v="0"/>
          </reference>
          <reference field="2" count="1" selected="0">
            <x v="11"/>
          </reference>
        </references>
      </pivotArea>
    </chartFormat>
    <chartFormat chart="1" format="33" series="1">
      <pivotArea type="data" outline="0" fieldPosition="0">
        <references count="3">
          <reference field="4294967294" count="1" selected="0">
            <x v="0"/>
          </reference>
          <reference field="1" count="1" selected="0">
            <x v="0"/>
          </reference>
          <reference field="2" count="1" selected="0">
            <x v="12"/>
          </reference>
        </references>
      </pivotArea>
    </chartFormat>
    <chartFormat chart="1" format="34" series="1">
      <pivotArea type="data" outline="0" fieldPosition="0">
        <references count="3">
          <reference field="4294967294" count="1" selected="0">
            <x v="0"/>
          </reference>
          <reference field="1" count="1" selected="0">
            <x v="0"/>
          </reference>
          <reference field="2" count="1" selected="0">
            <x v="13"/>
          </reference>
        </references>
      </pivotArea>
    </chartFormat>
    <chartFormat chart="1" format="35" series="1">
      <pivotArea type="data" outline="0" fieldPosition="0">
        <references count="3">
          <reference field="4294967294" count="1" selected="0">
            <x v="0"/>
          </reference>
          <reference field="1" count="1" selected="0">
            <x v="0"/>
          </reference>
          <reference field="2" count="1" selected="0">
            <x v="15"/>
          </reference>
        </references>
      </pivotArea>
    </chartFormat>
    <chartFormat chart="1" format="36" series="1">
      <pivotArea type="data" outline="0" fieldPosition="0">
        <references count="3">
          <reference field="4294967294" count="1" selected="0">
            <x v="0"/>
          </reference>
          <reference field="1" count="1" selected="0">
            <x v="0"/>
          </reference>
          <reference field="2" count="1" selected="0">
            <x v="16"/>
          </reference>
        </references>
      </pivotArea>
    </chartFormat>
    <chartFormat chart="1" format="37"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38" series="1">
      <pivotArea type="data" outline="0" fieldPosition="0">
        <references count="3">
          <reference field="4294967294" count="1" selected="0">
            <x v="0"/>
          </reference>
          <reference field="1" count="1" selected="0">
            <x v="1"/>
          </reference>
          <reference field="2" count="1" selected="0">
            <x v="3"/>
          </reference>
        </references>
      </pivotArea>
    </chartFormat>
    <chartFormat chart="1" format="39" series="1">
      <pivotArea type="data" outline="0" fieldPosition="0">
        <references count="3">
          <reference field="4294967294" count="1" selected="0">
            <x v="0"/>
          </reference>
          <reference field="1" count="1" selected="0">
            <x v="1"/>
          </reference>
          <reference field="2" count="1" selected="0">
            <x v="8"/>
          </reference>
        </references>
      </pivotArea>
    </chartFormat>
    <chartFormat chart="1" format="40" series="1">
      <pivotArea type="data" outline="0" fieldPosition="0">
        <references count="3">
          <reference field="4294967294" count="1" selected="0">
            <x v="0"/>
          </reference>
          <reference field="1" count="1" selected="0">
            <x v="1"/>
          </reference>
          <reference field="2" count="1" selected="0">
            <x v="9"/>
          </reference>
        </references>
      </pivotArea>
    </chartFormat>
    <chartFormat chart="1" format="41" series="1">
      <pivotArea type="data" outline="0" fieldPosition="0">
        <references count="3">
          <reference field="4294967294" count="1" selected="0">
            <x v="0"/>
          </reference>
          <reference field="1" count="1" selected="0">
            <x v="2"/>
          </reference>
          <reference field="2" count="1" selected="0">
            <x v="1"/>
          </reference>
        </references>
      </pivotArea>
    </chartFormat>
    <chartFormat chart="1" format="42" series="1">
      <pivotArea type="data" outline="0" fieldPosition="0">
        <references count="3">
          <reference field="4294967294" count="1" selected="0">
            <x v="0"/>
          </reference>
          <reference field="1" count="1" selected="0">
            <x v="2"/>
          </reference>
          <reference field="2" count="1" selected="0">
            <x v="2"/>
          </reference>
        </references>
      </pivotArea>
    </chartFormat>
    <chartFormat chart="1" format="43" series="1">
      <pivotArea type="data" outline="0" fieldPosition="0">
        <references count="3">
          <reference field="4294967294" count="1" selected="0">
            <x v="0"/>
          </reference>
          <reference field="1" count="1" selected="0">
            <x v="2"/>
          </reference>
          <reference field="2" count="1" selected="0">
            <x v="4"/>
          </reference>
        </references>
      </pivotArea>
    </chartFormat>
    <chartFormat chart="1" format="44" series="1">
      <pivotArea type="data" outline="0" fieldPosition="0">
        <references count="3">
          <reference field="4294967294" count="1" selected="0">
            <x v="0"/>
          </reference>
          <reference field="1" count="1" selected="0">
            <x v="2"/>
          </reference>
          <reference field="2" count="1" selected="0">
            <x v="14"/>
          </reference>
        </references>
      </pivotArea>
    </chartFormat>
    <chartFormat chart="7" format="64" series="1">
      <pivotArea type="data" outline="0" fieldPosition="0">
        <references count="2">
          <reference field="4294967294" count="1" selected="0">
            <x v="0"/>
          </reference>
          <reference field="1" count="1" selected="0">
            <x v="0"/>
          </reference>
        </references>
      </pivotArea>
    </chartFormat>
    <chartFormat chart="1" format="45" series="1">
      <pivotArea type="data" outline="0" fieldPosition="0">
        <references count="2">
          <reference field="4294967294" count="1" selected="0">
            <x v="0"/>
          </reference>
          <reference field="1" count="1" selected="0">
            <x v="0"/>
          </reference>
        </references>
      </pivotArea>
    </chartFormat>
    <chartFormat chart="1" format="46">
      <pivotArea type="data" outline="0" fieldPosition="0">
        <references count="3">
          <reference field="4294967294" count="1" selected="0">
            <x v="0"/>
          </reference>
          <reference field="1" count="1" selected="0">
            <x v="0"/>
          </reference>
          <reference field="2" count="1" selected="0">
            <x v="0"/>
          </reference>
        </references>
      </pivotArea>
    </chartFormat>
    <chartFormat chart="1" format="47">
      <pivotArea type="data" outline="0" fieldPosition="0">
        <references count="3">
          <reference field="4294967294" count="1" selected="0">
            <x v="0"/>
          </reference>
          <reference field="1" count="1" selected="0">
            <x v="0"/>
          </reference>
          <reference field="2" count="1" selected="0">
            <x v="1"/>
          </reference>
        </references>
      </pivotArea>
    </chartFormat>
    <chartFormat chart="1" format="48">
      <pivotArea type="data" outline="0" fieldPosition="0">
        <references count="3">
          <reference field="4294967294" count="1" selected="0">
            <x v="0"/>
          </reference>
          <reference field="1" count="1" selected="0">
            <x v="0"/>
          </reference>
          <reference field="2" count="1" selected="0">
            <x v="2"/>
          </reference>
        </references>
      </pivotArea>
    </chartFormat>
    <chartFormat chart="1" format="49">
      <pivotArea type="data" outline="0" fieldPosition="0">
        <references count="3">
          <reference field="4294967294" count="1" selected="0">
            <x v="0"/>
          </reference>
          <reference field="1" count="1" selected="0">
            <x v="0"/>
          </reference>
          <reference field="2" count="1" selected="0">
            <x v="3"/>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F009A3-2CD8-4D55-8F34-B1EE856B38E8}"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E17" firstHeaderRow="1" firstDataRow="2" firstDataCol="1"/>
  <pivotFields count="4">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4">
    <i>
      <x/>
    </i>
    <i>
      <x v="1"/>
    </i>
    <i>
      <x v="2"/>
    </i>
    <i t="grand">
      <x/>
    </i>
  </colItems>
  <dataFields count="1">
    <dataField name="Sum of Profit" fld="1"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3">
          <reference field="4294967294" count="1" selected="0">
            <x v="0"/>
          </reference>
          <reference field="0" count="1" selected="0">
            <x v="0"/>
          </reference>
          <reference field="2" count="1" selected="0">
            <x v="5"/>
          </reference>
        </references>
      </pivotArea>
    </chartFormat>
    <chartFormat chart="0" format="5">
      <pivotArea type="data" outline="0" fieldPosition="0">
        <references count="3">
          <reference field="4294967294" count="1" selected="0">
            <x v="0"/>
          </reference>
          <reference field="0" count="1" selected="0">
            <x v="0"/>
          </reference>
          <reference field="2" count="1" selected="0">
            <x v="6"/>
          </reference>
        </references>
      </pivotArea>
    </chartFormat>
    <chartFormat chart="0" format="6">
      <pivotArea type="data" outline="0" fieldPosition="0">
        <references count="3">
          <reference field="4294967294" count="1" selected="0">
            <x v="0"/>
          </reference>
          <reference field="0" count="1" selected="0">
            <x v="0"/>
          </reference>
          <reference field="2" count="1" selected="0">
            <x v="8"/>
          </reference>
        </references>
      </pivotArea>
    </chartFormat>
    <chartFormat chart="3" format="13" series="1">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3">
          <reference field="4294967294" count="1" selected="0">
            <x v="0"/>
          </reference>
          <reference field="0" count="1" selected="0">
            <x v="0"/>
          </reference>
          <reference field="2" count="1" selected="0">
            <x v="5"/>
          </reference>
        </references>
      </pivotArea>
    </chartFormat>
    <chartFormat chart="3" format="15">
      <pivotArea type="data" outline="0" fieldPosition="0">
        <references count="3">
          <reference field="4294967294" count="1" selected="0">
            <x v="0"/>
          </reference>
          <reference field="0" count="1" selected="0">
            <x v="0"/>
          </reference>
          <reference field="2" count="1" selected="0">
            <x v="6"/>
          </reference>
        </references>
      </pivotArea>
    </chartFormat>
    <chartFormat chart="3" format="16">
      <pivotArea type="data" outline="0" fieldPosition="0">
        <references count="3">
          <reference field="4294967294" count="1" selected="0">
            <x v="0"/>
          </reference>
          <reference field="0" count="1" selected="0">
            <x v="0"/>
          </reference>
          <reference field="2" count="1" selected="0">
            <x v="8"/>
          </reference>
        </references>
      </pivotArea>
    </chartFormat>
    <chartFormat chart="3" format="17" series="1">
      <pivotArea type="data" outline="0" fieldPosition="0">
        <references count="2">
          <reference field="4294967294" count="1" selected="0">
            <x v="0"/>
          </reference>
          <reference field="0" count="1" selected="0">
            <x v="1"/>
          </reference>
        </references>
      </pivotArea>
    </chartFormat>
    <chartFormat chart="3" format="18" series="1">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67F944-4B2D-4551-8A2C-F8A257340FC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9">
    <pivotField dataField="1" showAll="0"/>
    <pivotField numFmtId="166" showAll="0"/>
    <pivotField numFmtId="166" showAll="0">
      <items count="407">
        <item x="404"/>
        <item x="73"/>
        <item x="12"/>
        <item x="86"/>
        <item x="82"/>
        <item x="349"/>
        <item x="20"/>
        <item x="13"/>
        <item x="152"/>
        <item x="43"/>
        <item x="356"/>
        <item x="345"/>
        <item x="386"/>
        <item x="46"/>
        <item x="129"/>
        <item x="389"/>
        <item x="360"/>
        <item x="346"/>
        <item x="240"/>
        <item x="193"/>
        <item x="117"/>
        <item x="170"/>
        <item x="204"/>
        <item x="113"/>
        <item x="94"/>
        <item x="400"/>
        <item x="323"/>
        <item x="6"/>
        <item x="80"/>
        <item x="164"/>
        <item x="320"/>
        <item x="27"/>
        <item x="314"/>
        <item x="382"/>
        <item x="366"/>
        <item x="100"/>
        <item x="11"/>
        <item x="277"/>
        <item x="96"/>
        <item x="7"/>
        <item x="34"/>
        <item x="101"/>
        <item x="258"/>
        <item x="347"/>
        <item x="208"/>
        <item x="58"/>
        <item x="186"/>
        <item x="10"/>
        <item x="112"/>
        <item x="324"/>
        <item x="401"/>
        <item x="341"/>
        <item x="306"/>
        <item x="237"/>
        <item x="288"/>
        <item x="358"/>
        <item x="134"/>
        <item x="321"/>
        <item x="263"/>
        <item x="311"/>
        <item x="243"/>
        <item x="291"/>
        <item x="273"/>
        <item x="376"/>
        <item x="370"/>
        <item x="336"/>
        <item x="175"/>
        <item x="48"/>
        <item x="229"/>
        <item x="308"/>
        <item x="262"/>
        <item x="183"/>
        <item x="233"/>
        <item x="247"/>
        <item x="130"/>
        <item x="278"/>
        <item x="299"/>
        <item x="196"/>
        <item x="343"/>
        <item x="301"/>
        <item x="109"/>
        <item x="372"/>
        <item x="363"/>
        <item x="307"/>
        <item x="74"/>
        <item x="298"/>
        <item x="367"/>
        <item x="156"/>
        <item x="293"/>
        <item x="216"/>
        <item x="257"/>
        <item x="241"/>
        <item x="286"/>
        <item x="252"/>
        <item x="133"/>
        <item x="295"/>
        <item x="144"/>
        <item x="228"/>
        <item x="40"/>
        <item x="294"/>
        <item x="132"/>
        <item x="76"/>
        <item x="265"/>
        <item x="344"/>
        <item x="72"/>
        <item x="331"/>
        <item x="213"/>
        <item x="287"/>
        <item x="316"/>
        <item x="85"/>
        <item x="266"/>
        <item x="310"/>
        <item x="270"/>
        <item x="284"/>
        <item x="28"/>
        <item x="221"/>
        <item x="9"/>
        <item x="340"/>
        <item x="302"/>
        <item x="269"/>
        <item x="162"/>
        <item x="300"/>
        <item x="91"/>
        <item x="194"/>
        <item x="261"/>
        <item x="161"/>
        <item x="8"/>
        <item x="220"/>
        <item x="253"/>
        <item x="154"/>
        <item x="98"/>
        <item x="212"/>
        <item x="64"/>
        <item x="158"/>
        <item x="88"/>
        <item x="157"/>
        <item x="285"/>
        <item x="23"/>
        <item x="223"/>
        <item x="149"/>
        <item x="235"/>
        <item x="192"/>
        <item x="120"/>
        <item x="248"/>
        <item x="217"/>
        <item x="169"/>
        <item x="259"/>
        <item x="173"/>
        <item x="184"/>
        <item x="256"/>
        <item x="232"/>
        <item x="292"/>
        <item x="84"/>
        <item x="102"/>
        <item x="66"/>
        <item x="32"/>
        <item x="92"/>
        <item x="70"/>
        <item x="62"/>
        <item x="146"/>
        <item x="234"/>
        <item x="105"/>
        <item x="197"/>
        <item x="37"/>
        <item x="202"/>
        <item x="54"/>
        <item x="290"/>
        <item x="15"/>
        <item x="51"/>
        <item x="19"/>
        <item x="36"/>
        <item x="17"/>
        <item x="24"/>
        <item x="39"/>
        <item x="55"/>
        <item x="41"/>
        <item x="185"/>
        <item x="61"/>
        <item x="93"/>
        <item x="135"/>
        <item x="110"/>
        <item x="143"/>
        <item x="142"/>
        <item x="171"/>
        <item x="180"/>
        <item x="114"/>
        <item x="79"/>
        <item x="210"/>
        <item x="236"/>
        <item x="127"/>
        <item x="238"/>
        <item x="244"/>
        <item x="239"/>
        <item x="222"/>
        <item x="78"/>
        <item x="205"/>
        <item x="209"/>
        <item x="174"/>
        <item x="304"/>
        <item x="145"/>
        <item x="218"/>
        <item x="312"/>
        <item x="201"/>
        <item x="274"/>
        <item x="281"/>
        <item x="272"/>
        <item x="203"/>
        <item x="267"/>
        <item x="297"/>
        <item x="246"/>
        <item x="250"/>
        <item x="198"/>
        <item x="151"/>
        <item x="303"/>
        <item x="283"/>
        <item x="254"/>
        <item x="275"/>
        <item x="264"/>
        <item x="168"/>
        <item x="167"/>
        <item x="150"/>
        <item x="122"/>
        <item x="255"/>
        <item x="160"/>
        <item x="280"/>
        <item x="276"/>
        <item x="108"/>
        <item x="199"/>
        <item x="309"/>
        <item x="282"/>
        <item x="305"/>
        <item x="214"/>
        <item x="206"/>
        <item x="271"/>
        <item x="1"/>
        <item x="67"/>
        <item x="178"/>
        <item x="77"/>
        <item x="188"/>
        <item x="268"/>
        <item x="166"/>
        <item x="200"/>
        <item x="207"/>
        <item x="71"/>
        <item x="211"/>
        <item x="319"/>
        <item x="224"/>
        <item x="155"/>
        <item x="350"/>
        <item x="242"/>
        <item x="375"/>
        <item x="230"/>
        <item x="126"/>
        <item x="337"/>
        <item x="176"/>
        <item x="245"/>
        <item x="189"/>
        <item x="123"/>
        <item x="328"/>
        <item x="137"/>
        <item x="342"/>
        <item x="182"/>
        <item x="21"/>
        <item x="68"/>
        <item x="226"/>
        <item x="227"/>
        <item x="225"/>
        <item x="89"/>
        <item x="249"/>
        <item x="313"/>
        <item x="47"/>
        <item x="136"/>
        <item x="195"/>
        <item x="251"/>
        <item x="348"/>
        <item x="181"/>
        <item x="30"/>
        <item x="148"/>
        <item x="327"/>
        <item x="140"/>
        <item x="179"/>
        <item x="95"/>
        <item x="364"/>
        <item x="33"/>
        <item x="296"/>
        <item x="177"/>
        <item x="330"/>
        <item x="215"/>
        <item x="338"/>
        <item x="335"/>
        <item x="329"/>
        <item x="318"/>
        <item x="326"/>
        <item x="317"/>
        <item x="191"/>
        <item x="190"/>
        <item x="2"/>
        <item x="57"/>
        <item x="159"/>
        <item x="147"/>
        <item x="279"/>
        <item x="365"/>
        <item x="325"/>
        <item x="163"/>
        <item x="104"/>
        <item x="115"/>
        <item x="353"/>
        <item x="87"/>
        <item x="124"/>
        <item x="332"/>
        <item x="231"/>
        <item x="334"/>
        <item x="362"/>
        <item x="402"/>
        <item x="75"/>
        <item x="355"/>
        <item x="339"/>
        <item x="352"/>
        <item x="377"/>
        <item x="97"/>
        <item x="50"/>
        <item x="29"/>
        <item x="333"/>
        <item x="138"/>
        <item x="53"/>
        <item x="371"/>
        <item x="119"/>
        <item x="379"/>
        <item x="128"/>
        <item x="141"/>
        <item x="315"/>
        <item x="116"/>
        <item x="81"/>
        <item x="187"/>
        <item x="49"/>
        <item x="354"/>
        <item x="289"/>
        <item x="5"/>
        <item x="103"/>
        <item x="219"/>
        <item x="357"/>
        <item x="22"/>
        <item x="111"/>
        <item x="351"/>
        <item x="125"/>
        <item x="69"/>
        <item x="90"/>
        <item x="99"/>
        <item x="260"/>
        <item x="121"/>
        <item x="374"/>
        <item x="107"/>
        <item x="373"/>
        <item x="395"/>
        <item x="322"/>
        <item x="387"/>
        <item x="118"/>
        <item x="383"/>
        <item x="399"/>
        <item x="361"/>
        <item x="44"/>
        <item x="60"/>
        <item x="388"/>
        <item x="378"/>
        <item x="369"/>
        <item x="165"/>
        <item x="26"/>
        <item x="131"/>
        <item x="368"/>
        <item x="139"/>
        <item x="106"/>
        <item x="172"/>
        <item x="392"/>
        <item x="16"/>
        <item x="390"/>
        <item x="396"/>
        <item x="45"/>
        <item x="83"/>
        <item x="397"/>
        <item x="59"/>
        <item x="63"/>
        <item x="381"/>
        <item x="153"/>
        <item x="391"/>
        <item x="38"/>
        <item x="384"/>
        <item x="393"/>
        <item x="65"/>
        <item x="359"/>
        <item x="52"/>
        <item x="0"/>
        <item x="403"/>
        <item x="394"/>
        <item x="398"/>
        <item x="3"/>
        <item x="18"/>
        <item x="385"/>
        <item x="25"/>
        <item x="35"/>
        <item x="42"/>
        <item x="14"/>
        <item x="380"/>
        <item x="4"/>
        <item x="31"/>
        <item x="405"/>
        <item x="56"/>
        <item t="default"/>
      </items>
    </pivotField>
    <pivotField dataField="1" showAll="0"/>
    <pivotField axis="axisRow" showAll="0">
      <items count="4">
        <item sd="0" x="2"/>
        <item sd="0" x="0"/>
        <item sd="0" x="1"/>
        <item t="default" sd="0"/>
      </items>
    </pivotField>
    <pivotField axis="axisRow" showAll="0">
      <items count="18">
        <item x="13"/>
        <item x="2"/>
        <item x="1"/>
        <item x="0"/>
        <item x="15"/>
        <item x="7"/>
        <item x="8"/>
        <item x="12"/>
        <item x="4"/>
        <item x="3"/>
        <item x="6"/>
        <item x="16"/>
        <item x="9"/>
        <item x="11"/>
        <item x="10"/>
        <item x="5"/>
        <item x="14"/>
        <item t="default"/>
      </items>
    </pivotField>
    <pivotField showAll="0"/>
    <pivotField numFmtId="166" showAll="0"/>
    <pivotField numFmtId="165" showAll="0"/>
  </pivotFields>
  <rowFields count="2">
    <field x="4"/>
    <field x="5"/>
  </rowFields>
  <rowItems count="4">
    <i>
      <x/>
    </i>
    <i>
      <x v="1"/>
    </i>
    <i>
      <x v="2"/>
    </i>
    <i t="grand">
      <x/>
    </i>
  </rowItems>
  <colFields count="1">
    <field x="-2"/>
  </colFields>
  <colItems count="2">
    <i>
      <x/>
    </i>
    <i i="1">
      <x v="1"/>
    </i>
  </colItems>
  <dataFields count="2">
    <dataField name="Sum of Quantity" fld="3" baseField="0" baseItem="0"/>
    <dataField name="Count of Order ID"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series="1">
      <pivotArea type="data" outline="0" fieldPosition="0">
        <references count="1">
          <reference field="4294967294" count="1" selected="0">
            <x v="1"/>
          </reference>
        </references>
      </pivotArea>
    </chartFormat>
    <chartFormat chart="2" format="19">
      <pivotArea type="data" outline="0" fieldPosition="0">
        <references count="2">
          <reference field="4294967294" count="1" selected="0">
            <x v="1"/>
          </reference>
          <reference field="4" count="1" selected="0">
            <x v="0"/>
          </reference>
        </references>
      </pivotArea>
    </chartFormat>
    <chartFormat chart="2" format="20">
      <pivotArea type="data" outline="0" fieldPosition="0">
        <references count="2">
          <reference field="4294967294" count="1" selected="0">
            <x v="1"/>
          </reference>
          <reference field="4" count="1" selected="0">
            <x v="1"/>
          </reference>
        </references>
      </pivotArea>
    </chartFormat>
    <chartFormat chart="2" format="21">
      <pivotArea type="data" outline="0" fieldPosition="0">
        <references count="2">
          <reference field="4294967294" count="1" selected="0">
            <x v="1"/>
          </reference>
          <reference field="4" count="1" selected="0">
            <x v="2"/>
          </reference>
        </references>
      </pivotArea>
    </chartFormat>
    <chartFormat chart="0" format="6">
      <pivotArea type="data" outline="0" fieldPosition="0">
        <references count="2">
          <reference field="4294967294" count="1" selected="0">
            <x v="1"/>
          </reference>
          <reference field="4" count="1" selected="0">
            <x v="0"/>
          </reference>
        </references>
      </pivotArea>
    </chartFormat>
    <chartFormat chart="0" format="7">
      <pivotArea type="data" outline="0" fieldPosition="0">
        <references count="2">
          <reference field="4294967294" count="1" selected="0">
            <x v="1"/>
          </reference>
          <reference field="4" count="1" selected="0">
            <x v="1"/>
          </reference>
        </references>
      </pivotArea>
    </chartFormat>
    <chartFormat chart="0" format="8">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1C490C-C433-4396-9D07-A987409554A1}"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Cost" fld="0" baseField="0" baseItem="0"/>
  </dataFields>
  <chartFormats count="14">
    <chartFormat chart="0" format="0"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1" count="1" selected="0">
            <x v="1"/>
          </reference>
        </references>
      </pivotArea>
    </chartFormat>
    <chartFormat chart="0" format="18" series="1">
      <pivotArea type="data" outline="0" fieldPosition="0">
        <references count="2">
          <reference field="4294967294" count="1" selected="0">
            <x v="0"/>
          </reference>
          <reference field="1" count="1" selected="0">
            <x v="2"/>
          </reference>
        </references>
      </pivotArea>
    </chartFormat>
    <chartFormat chart="0" format="19">
      <pivotArea type="data" outline="0" fieldPosition="0">
        <references count="2">
          <reference field="4294967294" count="1" selected="0">
            <x v="0"/>
          </reference>
          <reference field="1" count="1" selected="0">
            <x v="2"/>
          </reference>
        </references>
      </pivotArea>
    </chartFormat>
    <chartFormat chart="0" format="20">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2">
          <reference field="4294967294" count="1" selected="0">
            <x v="0"/>
          </reference>
          <reference field="1" count="1" selected="0">
            <x v="1"/>
          </reference>
        </references>
      </pivotArea>
    </chartFormat>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1" count="1" selected="0">
            <x v="0"/>
          </reference>
        </references>
      </pivotArea>
    </chartFormat>
    <chartFormat chart="1" format="24">
      <pivotArea type="data" outline="0" fieldPosition="0">
        <references count="2">
          <reference field="4294967294" count="1" selected="0">
            <x v="0"/>
          </reference>
          <reference field="1" count="1" selected="0">
            <x v="1"/>
          </reference>
        </references>
      </pivotArea>
    </chartFormat>
    <chartFormat chart="1" format="25">
      <pivotArea type="data" outline="0" fieldPosition="0">
        <references count="2">
          <reference field="4294967294" count="1" selected="0">
            <x v="0"/>
          </reference>
          <reference field="1" count="1" selected="0">
            <x v="2"/>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1" count="1" selected="0">
            <x v="0"/>
          </reference>
        </references>
      </pivotArea>
    </chartFormat>
    <chartFormat chart="2" format="28">
      <pivotArea type="data" outline="0" fieldPosition="0">
        <references count="2">
          <reference field="4294967294" count="1" selected="0">
            <x v="0"/>
          </reference>
          <reference field="1" count="1" selected="0">
            <x v="1"/>
          </reference>
        </references>
      </pivotArea>
    </chartFormat>
    <chartFormat chart="2" format="29">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00000000-0013-0000-FFFF-FFFF01000000}" sourceName="[Table2].[PaymentMode]">
  <pivotTables>
    <pivotTable tabId="3" name="PivotTable8"/>
    <pivotTable tabId="8" name="PivotTable12"/>
    <pivotTable tabId="10" name="PivotTable14"/>
    <pivotTable tabId="12" name="PivotTable16"/>
    <pivotTable tabId="33" name="PivotTable4"/>
    <pivotTable tabId="35" name="PivotTable6"/>
    <pivotTable tabId="38" name="PivotTable10"/>
    <pivotTable tabId="27" name="PivotTable2"/>
    <pivotTable tabId="40" name="MAP PIVOT"/>
    <pivotTable tabId="47" name="PivotTable9"/>
    <pivotTable tabId="43" name="PivotTable3"/>
  </pivotTables>
  <data>
    <olap pivotCacheId="1726492441">
      <levels count="2">
        <level uniqueName="[Table2].[PaymentMode].[(All)]" sourceCaption="(All)" count="0"/>
        <level uniqueName="[Table2].[PaymentMode].[PaymentMode]" sourceCaption="PaymentMode" count="5">
          <ranges>
            <range startItem="0">
              <i n="[Table2].[PaymentMode].&amp;[COD]" c="COD"/>
              <i n="[Table2].[PaymentMode].&amp;[Credit Card]" c="Credit Card"/>
              <i n="[Table2].[PaymentMode].&amp;[Debit Card]" c="Debit Card"/>
              <i n="[Table2].[PaymentMode].&amp;[EMI]" c="EMI"/>
              <i n="[Table2].[PaymentMode].&amp;[UPI]" c="UPI"/>
            </range>
          </ranges>
        </level>
      </levels>
      <selections count="1">
        <selection n="[Table2].[PaymentMode].[All]"/>
      </selections>
    </olap>
  </data>
  <extLst>
    <x:ext xmlns:x15="http://schemas.microsoft.com/office/spreadsheetml/2010/11/main" uri="{470722E0-AACD-4C17-9CDC-17EF765DBC7E}">
      <x15:slicerCacheHideItemsWithNoData count="1">
        <x15:slicerCacheOlapLevelName uniqueName="[Table2].[PaymentMode].[PaymentMod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AEB1EF-0525-46A9-AF4E-CFD4273957DA}" sourceName="[Table2].[Category]">
  <pivotTables>
    <pivotTable tabId="33" name="PivotTable4"/>
    <pivotTable tabId="12" name="PivotTable16"/>
    <pivotTable tabId="8" name="PivotTable12"/>
    <pivotTable tabId="27" name="PivotTable2"/>
    <pivotTable tabId="10" name="PivotTable14"/>
    <pivotTable tabId="3" name="PivotTable8"/>
    <pivotTable tabId="40" name="MAP PIVOT"/>
    <pivotTable tabId="47" name="PivotTable9"/>
    <pivotTable tabId="43" name="PivotTable3"/>
  </pivotTables>
  <data>
    <olap pivotCacheId="1726492441">
      <levels count="2">
        <level uniqueName="[Table2].[Category].[(All)]" sourceCaption="(All)" count="0"/>
        <level uniqueName="[Table2].[Category].[Category]" sourceCaption="Category" count="3">
          <ranges>
            <range startItem="0">
              <i n="[Table2].[Category].&amp;[Clothing]" c="Clothing"/>
              <i n="[Table2].[Category].&amp;[Electronics]" c="Electronics"/>
              <i n="[Table2].[Category].&amp;[Furniture]" c="Furniture"/>
            </range>
          </ranges>
        </level>
      </levels>
      <selections count="1">
        <selection n="[Table2].[Category].[All]"/>
      </selections>
    </olap>
  </data>
  <extLst>
    <x:ext xmlns:x15="http://schemas.microsoft.com/office/spreadsheetml/2010/11/main" uri="{470722E0-AACD-4C17-9CDC-17EF765DBC7E}">
      <x15:slicerCacheHideItemsWithNoData count="1">
        <x15:slicerCacheOlapLevelName uniqueName="[Table2].[Category].[Catego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7D4D0FE-716D-4D02-9D95-549227602AF5}" sourceName="[Table2].[Category]">
  <data>
    <olap pivotCacheId="1726492441">
      <levels count="2">
        <level uniqueName="[Table2].[Category].[(All)]" sourceCaption="(All)" count="0"/>
        <level uniqueName="[Table2].[Category].[Category]" sourceCaption="Category" count="3">
          <ranges>
            <range startItem="0">
              <i n="[Table2].[Category].&amp;[Clothing]" c="Clothing"/>
              <i n="[Table2].[Category].&amp;[Electronics]" c="Electronics"/>
              <i n="[Table2].[Category].&amp;[Furniture]" c="Furniture"/>
            </range>
          </ranges>
        </level>
      </levels>
      <selections count="1">
        <selection n="[Table2].[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ode" xr10:uid="{00000000-0014-0000-FFFF-FFFF01000000}" cache="Slicer_PaymentMode" caption="Mode" level="1" style="SlicerStyleLight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555A4DF-5BE7-4962-A0DA-620CAEBF01CA}" cache="Slicer_Category1" caption="Category" level="1"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ode 1" xr10:uid="{00000000-0014-0000-FFFF-FFFF02000000}" cache="Slicer_PaymentMode" caption="Payment Mode" level="1" lockedPosition="1" rowHeight="241300"/>
  <slicer name="Category 2" xr10:uid="{AC717854-3588-4984-817F-DE6FFF2DBA86}" cache="Slicer_Category" caption="Category" level="1" lockedPosition="1"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ode 2" xr10:uid="{189D2808-E390-448D-B54D-CD6CCA056722}" cache="Slicer_PaymentMode" caption="Payment Mode" level="1" lockedPosition="1" rowHeight="241300"/>
  <slicer name="Category 1" xr10:uid="{68CEB8E7-E83E-4894-8975-C11EA5D1C6C7}" cache="Slicer_Category" caption="Category" level="1" lockedPosition="1" rowHeight="2254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ode 3" xr10:uid="{8FAD90E7-8360-4AC4-BB37-EB973F6A930D}" cache="Slicer_PaymentMode" caption="Payment Mode" level="1" rowHeight="241300"/>
  <slicer name="Category 3" xr10:uid="{A45DE488-A147-42AB-883F-F14E0F40E974}" cache="Slicer_Category" caption="Category" level="1" lockedPosition="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E501" totalsRowShown="0">
  <autoFilter ref="A1:E501" xr:uid="{00000000-0009-0000-0100-000001000000}"/>
  <tableColumns count="5">
    <tableColumn id="1" xr3:uid="{00000000-0010-0000-0100-000001000000}" name="Order ID"/>
    <tableColumn id="2" xr3:uid="{00000000-0010-0000-0100-000002000000}" name="Order Date" dataDxfId="4"/>
    <tableColumn id="3" xr3:uid="{00000000-0010-0000-0100-000003000000}" name="CustomerName"/>
    <tableColumn id="4" xr3:uid="{00000000-0010-0000-0100-000004000000}" name="State"/>
    <tableColumn id="5" xr3:uid="{00000000-0010-0000-0100-000005000000}" name="C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G1:O1501" totalsRowShown="0">
  <autoFilter ref="G1:O1501" xr:uid="{00000000-0009-0000-0100-000002000000}"/>
  <tableColumns count="9">
    <tableColumn id="1" xr3:uid="{00000000-0010-0000-0200-000001000000}" name="Order ID"/>
    <tableColumn id="2" xr3:uid="{00000000-0010-0000-0200-000002000000}" name="Amount" dataDxfId="3"/>
    <tableColumn id="3" xr3:uid="{00000000-0010-0000-0200-000003000000}" name="Profit" dataDxfId="2"/>
    <tableColumn id="4" xr3:uid="{00000000-0010-0000-0200-000004000000}" name="Quantity"/>
    <tableColumn id="5" xr3:uid="{00000000-0010-0000-0200-000005000000}" name="Category"/>
    <tableColumn id="6" xr3:uid="{00000000-0010-0000-0200-000006000000}" name="Sub-Category"/>
    <tableColumn id="7" xr3:uid="{00000000-0010-0000-0200-000007000000}" name="PaymentMode"/>
    <tableColumn id="12" xr3:uid="{00000000-0010-0000-0200-00000C000000}" name="Cost" dataDxfId="1">
      <calculatedColumnFormula>Table2[[#This Row],[Amount]]-Table2[[#This Row],[Profit]]</calculatedColumnFormula>
    </tableColumn>
    <tableColumn id="13" xr3:uid="{00000000-0010-0000-0200-00000D000000}" name="Avg Price" dataDxfId="0">
      <calculatedColumnFormula>Table2[[#This Row],[Amount]]/Table2[[#This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
  <sheetViews>
    <sheetView workbookViewId="0">
      <selection activeCell="I18" sqref="I16:Q18"/>
    </sheetView>
  </sheetViews>
  <sheetFormatPr defaultRowHeight="14.25" x14ac:dyDescent="0.45"/>
  <cols>
    <col min="1" max="1" width="12.06640625" bestFit="1" customWidth="1"/>
    <col min="2" max="2" width="14.73046875" bestFit="1" customWidth="1"/>
    <col min="3" max="3" width="10.9296875" customWidth="1"/>
    <col min="4" max="308" width="9.9296875" bestFit="1" customWidth="1"/>
    <col min="309" max="309" width="10.19921875" bestFit="1" customWidth="1"/>
  </cols>
  <sheetData>
    <row r="3" spans="1:2" x14ac:dyDescent="0.45">
      <c r="A3" s="2" t="s">
        <v>928</v>
      </c>
      <c r="B3" s="6" t="s">
        <v>927</v>
      </c>
    </row>
    <row r="4" spans="1:2" x14ac:dyDescent="0.45">
      <c r="A4" s="4" t="s">
        <v>915</v>
      </c>
      <c r="B4" s="11">
        <v>61632</v>
      </c>
    </row>
    <row r="5" spans="1:2" x14ac:dyDescent="0.45">
      <c r="A5" s="4" t="s">
        <v>916</v>
      </c>
      <c r="B5" s="11">
        <v>38962</v>
      </c>
    </row>
    <row r="6" spans="1:2" x14ac:dyDescent="0.45">
      <c r="A6" s="4" t="s">
        <v>917</v>
      </c>
      <c r="B6" s="11">
        <v>60694</v>
      </c>
    </row>
    <row r="7" spans="1:2" x14ac:dyDescent="0.45">
      <c r="A7" s="4" t="s">
        <v>918</v>
      </c>
      <c r="B7" s="11">
        <v>34330</v>
      </c>
    </row>
    <row r="8" spans="1:2" x14ac:dyDescent="0.45">
      <c r="A8" s="4" t="s">
        <v>919</v>
      </c>
      <c r="B8" s="11">
        <v>29093</v>
      </c>
    </row>
    <row r="9" spans="1:2" x14ac:dyDescent="0.45">
      <c r="A9" s="4" t="s">
        <v>920</v>
      </c>
      <c r="B9" s="11">
        <v>23658</v>
      </c>
    </row>
    <row r="10" spans="1:2" x14ac:dyDescent="0.45">
      <c r="A10" s="4" t="s">
        <v>921</v>
      </c>
      <c r="B10" s="11">
        <v>12966</v>
      </c>
    </row>
    <row r="11" spans="1:2" x14ac:dyDescent="0.45">
      <c r="A11" s="4" t="s">
        <v>922</v>
      </c>
      <c r="B11" s="11">
        <v>31492</v>
      </c>
    </row>
    <row r="12" spans="1:2" x14ac:dyDescent="0.45">
      <c r="A12" s="4" t="s">
        <v>923</v>
      </c>
      <c r="B12" s="11">
        <v>27283</v>
      </c>
    </row>
    <row r="13" spans="1:2" x14ac:dyDescent="0.45">
      <c r="A13" s="4" t="s">
        <v>924</v>
      </c>
      <c r="B13" s="11">
        <v>31613</v>
      </c>
    </row>
    <row r="14" spans="1:2" x14ac:dyDescent="0.45">
      <c r="A14" s="4" t="s">
        <v>925</v>
      </c>
      <c r="B14" s="11">
        <v>48469</v>
      </c>
    </row>
    <row r="15" spans="1:2" x14ac:dyDescent="0.45">
      <c r="A15" s="4" t="s">
        <v>926</v>
      </c>
      <c r="B15" s="11">
        <v>37579</v>
      </c>
    </row>
    <row r="16" spans="1:2" x14ac:dyDescent="0.45">
      <c r="A16" s="4" t="s">
        <v>914</v>
      </c>
      <c r="B16" s="11">
        <v>437771</v>
      </c>
    </row>
    <row r="19" spans="3:3" x14ac:dyDescent="0.45">
      <c r="C19" s="12"/>
    </row>
    <row r="20" spans="3:3" x14ac:dyDescent="0.45">
      <c r="C20" s="12"/>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0719-1F6C-4ACF-BCD1-714787A6200A}">
  <dimension ref="A4:C30"/>
  <sheetViews>
    <sheetView workbookViewId="0">
      <selection activeCell="I18" sqref="I16:Q18"/>
    </sheetView>
  </sheetViews>
  <sheetFormatPr defaultRowHeight="14.25" x14ac:dyDescent="0.45"/>
  <cols>
    <col min="1" max="1" width="19.1328125" bestFit="1" customWidth="1"/>
    <col min="2" max="2" width="17.3984375" bestFit="1" customWidth="1"/>
    <col min="3" max="3" width="13.6640625" bestFit="1" customWidth="1"/>
    <col min="4" max="4" width="9.46484375" bestFit="1" customWidth="1"/>
    <col min="5" max="5" width="8.265625" bestFit="1" customWidth="1"/>
  </cols>
  <sheetData>
    <row r="4" spans="1:3" x14ac:dyDescent="0.45">
      <c r="A4" s="2" t="s">
        <v>928</v>
      </c>
      <c r="B4" s="2" t="s">
        <v>4</v>
      </c>
      <c r="C4" t="s">
        <v>927</v>
      </c>
    </row>
    <row r="5" spans="1:3" x14ac:dyDescent="0.45">
      <c r="A5" s="4" t="s">
        <v>32</v>
      </c>
      <c r="B5" s="4" t="s">
        <v>33</v>
      </c>
      <c r="C5" s="17">
        <v>13256</v>
      </c>
    </row>
    <row r="6" spans="1:3" x14ac:dyDescent="0.45">
      <c r="A6" s="4" t="s">
        <v>57</v>
      </c>
      <c r="B6" s="4" t="s">
        <v>58</v>
      </c>
      <c r="C6" s="17">
        <v>13417</v>
      </c>
    </row>
    <row r="7" spans="1:3" x14ac:dyDescent="0.45">
      <c r="A7" s="4" t="s">
        <v>11</v>
      </c>
      <c r="B7" s="4" t="s">
        <v>11</v>
      </c>
      <c r="C7" s="17">
        <v>22957</v>
      </c>
    </row>
    <row r="8" spans="1:3" x14ac:dyDescent="0.45">
      <c r="A8" s="4" t="s">
        <v>193</v>
      </c>
      <c r="B8" s="4" t="s">
        <v>193</v>
      </c>
      <c r="C8" s="17">
        <v>6705</v>
      </c>
    </row>
    <row r="9" spans="1:3" x14ac:dyDescent="0.45">
      <c r="A9" s="4" t="s">
        <v>40</v>
      </c>
      <c r="B9" s="4" t="s">
        <v>54</v>
      </c>
      <c r="C9" s="17">
        <v>14543</v>
      </c>
    </row>
    <row r="10" spans="1:3" x14ac:dyDescent="0.45">
      <c r="A10" s="4" t="s">
        <v>40</v>
      </c>
      <c r="B10" s="4" t="s">
        <v>41</v>
      </c>
      <c r="C10" s="17">
        <v>6828</v>
      </c>
    </row>
    <row r="11" spans="1:3" x14ac:dyDescent="0.45">
      <c r="A11" s="4" t="s">
        <v>97</v>
      </c>
      <c r="B11" s="4" t="s">
        <v>69</v>
      </c>
      <c r="C11" s="17">
        <v>8863</v>
      </c>
    </row>
    <row r="12" spans="1:3" x14ac:dyDescent="0.45">
      <c r="A12" s="4" t="s">
        <v>61</v>
      </c>
      <c r="B12" s="4" t="s">
        <v>62</v>
      </c>
      <c r="C12" s="17">
        <v>8666</v>
      </c>
    </row>
    <row r="13" spans="1:3" x14ac:dyDescent="0.45">
      <c r="A13" s="4" t="s">
        <v>156</v>
      </c>
      <c r="B13" s="4" t="s">
        <v>157</v>
      </c>
      <c r="C13" s="17">
        <v>10829</v>
      </c>
    </row>
    <row r="14" spans="1:3" x14ac:dyDescent="0.45">
      <c r="A14" s="4" t="s">
        <v>104</v>
      </c>
      <c r="B14" s="4" t="s">
        <v>105</v>
      </c>
      <c r="C14" s="17">
        <v>12520</v>
      </c>
    </row>
    <row r="15" spans="1:3" x14ac:dyDescent="0.45">
      <c r="A15" s="4" t="s">
        <v>936</v>
      </c>
      <c r="B15" s="4" t="s">
        <v>76</v>
      </c>
      <c r="C15" s="17">
        <v>13871</v>
      </c>
    </row>
    <row r="16" spans="1:3" x14ac:dyDescent="0.45">
      <c r="A16" s="4" t="s">
        <v>20</v>
      </c>
      <c r="B16" s="4" t="s">
        <v>72</v>
      </c>
      <c r="C16" s="17">
        <v>23783</v>
      </c>
    </row>
    <row r="17" spans="1:3" x14ac:dyDescent="0.45">
      <c r="A17" s="4" t="s">
        <v>20</v>
      </c>
      <c r="B17" s="4" t="s">
        <v>21</v>
      </c>
      <c r="C17" s="17">
        <v>63680</v>
      </c>
    </row>
    <row r="18" spans="1:3" x14ac:dyDescent="0.45">
      <c r="A18" s="4" t="s">
        <v>16</v>
      </c>
      <c r="B18" s="4" t="s">
        <v>17</v>
      </c>
      <c r="C18" s="17">
        <v>58886</v>
      </c>
    </row>
    <row r="19" spans="1:3" x14ac:dyDescent="0.45">
      <c r="A19" s="4" t="s">
        <v>16</v>
      </c>
      <c r="B19" s="4" t="s">
        <v>27</v>
      </c>
      <c r="C19" s="17">
        <v>43612</v>
      </c>
    </row>
    <row r="20" spans="1:3" x14ac:dyDescent="0.45">
      <c r="A20" s="4" t="s">
        <v>81</v>
      </c>
      <c r="B20" s="4" t="s">
        <v>82</v>
      </c>
      <c r="C20" s="17">
        <v>11993</v>
      </c>
    </row>
    <row r="21" spans="1:3" x14ac:dyDescent="0.45">
      <c r="A21" s="4" t="s">
        <v>68</v>
      </c>
      <c r="B21" s="4" t="s">
        <v>175</v>
      </c>
      <c r="C21" s="17">
        <v>4507</v>
      </c>
    </row>
    <row r="22" spans="1:3" x14ac:dyDescent="0.45">
      <c r="A22" s="4" t="s">
        <v>68</v>
      </c>
      <c r="B22" s="4" t="s">
        <v>69</v>
      </c>
      <c r="C22" s="17">
        <v>12279</v>
      </c>
    </row>
    <row r="23" spans="1:3" x14ac:dyDescent="0.45">
      <c r="A23" s="4" t="s">
        <v>100</v>
      </c>
      <c r="B23" s="4" t="s">
        <v>170</v>
      </c>
      <c r="C23" s="17">
        <v>11261</v>
      </c>
    </row>
    <row r="24" spans="1:3" x14ac:dyDescent="0.45">
      <c r="A24" s="4" t="s">
        <v>100</v>
      </c>
      <c r="B24" s="4" t="s">
        <v>101</v>
      </c>
      <c r="C24" s="17">
        <v>11073</v>
      </c>
    </row>
    <row r="25" spans="1:3" x14ac:dyDescent="0.45">
      <c r="A25" s="4" t="s">
        <v>304</v>
      </c>
      <c r="B25" s="4" t="s">
        <v>305</v>
      </c>
      <c r="C25" s="17">
        <v>5276</v>
      </c>
    </row>
    <row r="26" spans="1:3" x14ac:dyDescent="0.45">
      <c r="A26" s="4" t="s">
        <v>130</v>
      </c>
      <c r="B26" s="4" t="s">
        <v>131</v>
      </c>
      <c r="C26" s="17">
        <v>6276</v>
      </c>
    </row>
    <row r="27" spans="1:3" x14ac:dyDescent="0.45">
      <c r="A27" s="4" t="s">
        <v>7</v>
      </c>
      <c r="B27" s="4" t="s">
        <v>120</v>
      </c>
      <c r="C27" s="17">
        <v>5726</v>
      </c>
    </row>
    <row r="28" spans="1:3" x14ac:dyDescent="0.45">
      <c r="A28" s="4" t="s">
        <v>7</v>
      </c>
      <c r="B28" s="4" t="s">
        <v>8</v>
      </c>
      <c r="C28" s="17">
        <v>28747</v>
      </c>
    </row>
    <row r="29" spans="1:3" x14ac:dyDescent="0.45">
      <c r="A29" s="4" t="s">
        <v>7</v>
      </c>
      <c r="B29" s="4" t="s">
        <v>24</v>
      </c>
      <c r="C29" s="17">
        <v>3889</v>
      </c>
    </row>
    <row r="30" spans="1:3" x14ac:dyDescent="0.45">
      <c r="A30" s="4" t="s">
        <v>140</v>
      </c>
      <c r="B30" s="4" t="s">
        <v>141</v>
      </c>
      <c r="C30" s="17">
        <v>14328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A0C27-F2CD-4620-9559-16838CD0426C}">
  <dimension ref="A3:H340"/>
  <sheetViews>
    <sheetView workbookViewId="0">
      <selection activeCell="I18" sqref="I16:Q18"/>
    </sheetView>
  </sheetViews>
  <sheetFormatPr defaultRowHeight="14.25" x14ac:dyDescent="0.45"/>
  <cols>
    <col min="1" max="1" width="12.33203125" bestFit="1" customWidth="1"/>
    <col min="2" max="2" width="13.6640625" bestFit="1" customWidth="1"/>
  </cols>
  <sheetData>
    <row r="3" spans="1:8" x14ac:dyDescent="0.45">
      <c r="A3" s="2" t="s">
        <v>928</v>
      </c>
      <c r="B3" t="s">
        <v>927</v>
      </c>
      <c r="D3" s="18" t="s">
        <v>938</v>
      </c>
      <c r="E3" s="18" t="s">
        <v>937</v>
      </c>
    </row>
    <row r="4" spans="1:8" x14ac:dyDescent="0.45">
      <c r="A4" s="4" t="s">
        <v>816</v>
      </c>
      <c r="B4" s="3">
        <v>74</v>
      </c>
      <c r="D4" t="str">
        <f t="shared" ref="D4:D67" si="0">A4</f>
        <v>Aakanksha</v>
      </c>
      <c r="E4">
        <f t="shared" ref="E4:E67" si="1">B4</f>
        <v>74</v>
      </c>
    </row>
    <row r="5" spans="1:8" x14ac:dyDescent="0.45">
      <c r="A5" s="4" t="s">
        <v>129</v>
      </c>
      <c r="B5" s="3">
        <v>4701</v>
      </c>
      <c r="D5" t="str">
        <f t="shared" si="0"/>
        <v>Aarushi</v>
      </c>
      <c r="E5">
        <f t="shared" si="1"/>
        <v>4701</v>
      </c>
      <c r="G5" t="s">
        <v>129</v>
      </c>
      <c r="H5">
        <v>4701</v>
      </c>
    </row>
    <row r="6" spans="1:8" x14ac:dyDescent="0.45">
      <c r="A6" s="4" t="s">
        <v>60</v>
      </c>
      <c r="B6" s="3">
        <v>3276</v>
      </c>
      <c r="D6" t="str">
        <f t="shared" si="0"/>
        <v>Aastha</v>
      </c>
      <c r="E6">
        <f t="shared" si="1"/>
        <v>3276</v>
      </c>
      <c r="G6" t="s">
        <v>145</v>
      </c>
      <c r="H6">
        <v>5691</v>
      </c>
    </row>
    <row r="7" spans="1:8" x14ac:dyDescent="0.45">
      <c r="A7" s="4" t="s">
        <v>547</v>
      </c>
      <c r="B7" s="3">
        <v>556</v>
      </c>
      <c r="D7" t="str">
        <f t="shared" si="0"/>
        <v>Aayush</v>
      </c>
      <c r="E7">
        <f t="shared" si="1"/>
        <v>556</v>
      </c>
      <c r="G7" t="s">
        <v>231</v>
      </c>
      <c r="H7">
        <v>5597</v>
      </c>
    </row>
    <row r="8" spans="1:8" x14ac:dyDescent="0.45">
      <c r="A8" s="4" t="s">
        <v>475</v>
      </c>
      <c r="B8" s="3">
        <v>689</v>
      </c>
      <c r="D8" t="str">
        <f t="shared" si="0"/>
        <v>Aayushi</v>
      </c>
      <c r="E8">
        <f t="shared" si="1"/>
        <v>689</v>
      </c>
      <c r="G8" t="s">
        <v>212</v>
      </c>
      <c r="H8">
        <v>3537</v>
      </c>
    </row>
    <row r="9" spans="1:8" x14ac:dyDescent="0.45">
      <c r="A9" s="4" t="s">
        <v>145</v>
      </c>
      <c r="B9" s="3">
        <v>5691</v>
      </c>
      <c r="D9" t="str">
        <f t="shared" si="0"/>
        <v>Abhijeet</v>
      </c>
      <c r="E9">
        <f t="shared" si="1"/>
        <v>5691</v>
      </c>
      <c r="G9" t="s">
        <v>217</v>
      </c>
      <c r="H9">
        <v>4395</v>
      </c>
    </row>
    <row r="10" spans="1:8" x14ac:dyDescent="0.45">
      <c r="A10" s="4" t="s">
        <v>750</v>
      </c>
      <c r="B10" s="3">
        <v>78</v>
      </c>
      <c r="D10" t="str">
        <f t="shared" si="0"/>
        <v>Abhijit</v>
      </c>
      <c r="E10">
        <f t="shared" si="1"/>
        <v>78</v>
      </c>
      <c r="G10" t="s">
        <v>88</v>
      </c>
      <c r="H10">
        <v>3599</v>
      </c>
    </row>
    <row r="11" spans="1:8" x14ac:dyDescent="0.45">
      <c r="A11" s="4" t="s">
        <v>231</v>
      </c>
      <c r="B11" s="3">
        <v>5597</v>
      </c>
      <c r="D11" t="str">
        <f t="shared" si="0"/>
        <v>Abhishek</v>
      </c>
      <c r="E11">
        <f t="shared" si="1"/>
        <v>5597</v>
      </c>
      <c r="G11" t="s">
        <v>43</v>
      </c>
      <c r="H11">
        <v>4907</v>
      </c>
    </row>
    <row r="12" spans="1:8" x14ac:dyDescent="0.45">
      <c r="A12" s="4" t="s">
        <v>568</v>
      </c>
      <c r="B12" s="3">
        <v>193</v>
      </c>
      <c r="D12" t="str">
        <f t="shared" si="0"/>
        <v>Adhvaita</v>
      </c>
      <c r="E12">
        <f t="shared" si="1"/>
        <v>193</v>
      </c>
      <c r="G12" t="s">
        <v>143</v>
      </c>
      <c r="H12">
        <v>4675</v>
      </c>
    </row>
    <row r="13" spans="1:8" x14ac:dyDescent="0.45">
      <c r="A13" s="4" t="s">
        <v>201</v>
      </c>
      <c r="B13" s="3">
        <v>1521</v>
      </c>
      <c r="D13" t="str">
        <f t="shared" si="0"/>
        <v>Aditi</v>
      </c>
      <c r="E13">
        <f t="shared" si="1"/>
        <v>1521</v>
      </c>
      <c r="G13" t="s">
        <v>15</v>
      </c>
      <c r="H13">
        <v>4836</v>
      </c>
    </row>
    <row r="14" spans="1:8" x14ac:dyDescent="0.45">
      <c r="A14" s="4" t="s">
        <v>549</v>
      </c>
      <c r="B14" s="3">
        <v>703</v>
      </c>
      <c r="D14" t="str">
        <f t="shared" si="0"/>
        <v>Aditya</v>
      </c>
      <c r="E14">
        <f t="shared" si="1"/>
        <v>703</v>
      </c>
      <c r="G14" t="s">
        <v>6</v>
      </c>
      <c r="H14">
        <v>9902</v>
      </c>
    </row>
    <row r="15" spans="1:8" x14ac:dyDescent="0.45">
      <c r="A15" s="4" t="s">
        <v>251</v>
      </c>
      <c r="B15" s="3">
        <v>939</v>
      </c>
      <c r="D15" t="str">
        <f t="shared" si="0"/>
        <v>Aishwarya</v>
      </c>
      <c r="E15">
        <f t="shared" si="1"/>
        <v>939</v>
      </c>
      <c r="G15" t="s">
        <v>71</v>
      </c>
      <c r="H15">
        <v>3548</v>
      </c>
    </row>
    <row r="16" spans="1:8" x14ac:dyDescent="0.45">
      <c r="A16" s="4" t="s">
        <v>270</v>
      </c>
      <c r="B16" s="3">
        <v>1922</v>
      </c>
      <c r="D16" t="str">
        <f t="shared" si="0"/>
        <v>Ajay</v>
      </c>
      <c r="E16">
        <f t="shared" si="1"/>
        <v>1922</v>
      </c>
      <c r="G16" t="s">
        <v>92</v>
      </c>
      <c r="H16">
        <v>3574</v>
      </c>
    </row>
    <row r="17" spans="1:8" x14ac:dyDescent="0.45">
      <c r="A17" s="4" t="s">
        <v>301</v>
      </c>
      <c r="B17" s="3">
        <v>806</v>
      </c>
      <c r="D17" t="str">
        <f t="shared" si="0"/>
        <v>Akancha</v>
      </c>
      <c r="E17">
        <f t="shared" si="1"/>
        <v>806</v>
      </c>
      <c r="G17" t="s">
        <v>47</v>
      </c>
      <c r="H17">
        <v>5809</v>
      </c>
    </row>
    <row r="18" spans="1:8" x14ac:dyDescent="0.45">
      <c r="A18" s="4" t="s">
        <v>847</v>
      </c>
      <c r="B18" s="3">
        <v>27</v>
      </c>
      <c r="D18" t="str">
        <f t="shared" si="0"/>
        <v>Akanksha</v>
      </c>
      <c r="E18">
        <f t="shared" si="1"/>
        <v>27</v>
      </c>
      <c r="G18" t="s">
        <v>13</v>
      </c>
      <c r="H18">
        <v>7766</v>
      </c>
    </row>
    <row r="19" spans="1:8" x14ac:dyDescent="0.45">
      <c r="A19" s="4" t="s">
        <v>660</v>
      </c>
      <c r="B19" s="3">
        <v>131</v>
      </c>
      <c r="D19" t="str">
        <f t="shared" si="0"/>
        <v>Akash</v>
      </c>
      <c r="E19">
        <f t="shared" si="1"/>
        <v>131</v>
      </c>
      <c r="G19" t="s">
        <v>10</v>
      </c>
      <c r="H19">
        <v>9365</v>
      </c>
    </row>
    <row r="20" spans="1:8" x14ac:dyDescent="0.45">
      <c r="A20" s="4" t="s">
        <v>835</v>
      </c>
      <c r="B20" s="3">
        <v>31</v>
      </c>
      <c r="D20" t="str">
        <f t="shared" si="0"/>
        <v>Akshat</v>
      </c>
      <c r="E20">
        <f t="shared" si="1"/>
        <v>31</v>
      </c>
      <c r="G20" t="s">
        <v>96</v>
      </c>
      <c r="H20">
        <v>3673</v>
      </c>
    </row>
    <row r="21" spans="1:8" x14ac:dyDescent="0.45">
      <c r="A21" s="4" t="s">
        <v>795</v>
      </c>
      <c r="B21" s="3">
        <v>52</v>
      </c>
      <c r="D21" t="str">
        <f t="shared" si="0"/>
        <v>Akshata</v>
      </c>
      <c r="E21">
        <f t="shared" si="1"/>
        <v>52</v>
      </c>
      <c r="G21" t="s">
        <v>398</v>
      </c>
      <c r="H21">
        <v>3651</v>
      </c>
    </row>
    <row r="22" spans="1:8" x14ac:dyDescent="0.45">
      <c r="A22" s="4" t="s">
        <v>489</v>
      </c>
      <c r="B22" s="3">
        <v>1367</v>
      </c>
      <c r="D22" t="str">
        <f t="shared" si="0"/>
        <v>Akshay</v>
      </c>
      <c r="E22">
        <f t="shared" si="1"/>
        <v>1367</v>
      </c>
      <c r="G22" t="s">
        <v>139</v>
      </c>
      <c r="H22">
        <v>4741</v>
      </c>
    </row>
    <row r="23" spans="1:8" x14ac:dyDescent="0.45">
      <c r="A23" s="4" t="s">
        <v>388</v>
      </c>
      <c r="B23" s="3">
        <v>1630</v>
      </c>
      <c r="D23" t="str">
        <f t="shared" si="0"/>
        <v>Aman</v>
      </c>
      <c r="E23">
        <f t="shared" si="1"/>
        <v>1630</v>
      </c>
      <c r="G23" t="s">
        <v>123</v>
      </c>
      <c r="H23">
        <v>5161</v>
      </c>
    </row>
    <row r="24" spans="1:8" x14ac:dyDescent="0.45">
      <c r="A24" s="4" t="s">
        <v>209</v>
      </c>
      <c r="B24" s="3">
        <v>2148</v>
      </c>
      <c r="D24" t="str">
        <f t="shared" si="0"/>
        <v>Ameesha</v>
      </c>
      <c r="E24">
        <f t="shared" si="1"/>
        <v>2148</v>
      </c>
      <c r="G24" t="s">
        <v>127</v>
      </c>
      <c r="H24">
        <v>5762</v>
      </c>
    </row>
    <row r="25" spans="1:8" x14ac:dyDescent="0.45">
      <c r="A25" s="4" t="s">
        <v>382</v>
      </c>
      <c r="B25" s="3">
        <v>909</v>
      </c>
      <c r="D25" t="str">
        <f t="shared" si="0"/>
        <v>Amisha</v>
      </c>
      <c r="E25">
        <f t="shared" si="1"/>
        <v>909</v>
      </c>
      <c r="G25" t="s">
        <v>51</v>
      </c>
      <c r="H25">
        <v>4901</v>
      </c>
    </row>
    <row r="26" spans="1:8" x14ac:dyDescent="0.45">
      <c r="A26" s="4" t="s">
        <v>303</v>
      </c>
      <c r="B26" s="3">
        <v>1934</v>
      </c>
      <c r="D26" t="str">
        <f t="shared" si="0"/>
        <v>Amit</v>
      </c>
      <c r="E26">
        <f t="shared" si="1"/>
        <v>1934</v>
      </c>
      <c r="G26" t="s">
        <v>29</v>
      </c>
      <c r="H26">
        <v>5449</v>
      </c>
    </row>
    <row r="27" spans="1:8" x14ac:dyDescent="0.45">
      <c r="A27" s="4" t="s">
        <v>414</v>
      </c>
      <c r="B27" s="3">
        <v>1210</v>
      </c>
      <c r="D27" t="str">
        <f t="shared" si="0"/>
        <v>Amlan</v>
      </c>
      <c r="E27">
        <f t="shared" si="1"/>
        <v>1210</v>
      </c>
      <c r="G27" t="s">
        <v>31</v>
      </c>
      <c r="H27">
        <v>3803</v>
      </c>
    </row>
    <row r="28" spans="1:8" x14ac:dyDescent="0.45">
      <c r="A28" s="4" t="s">
        <v>56</v>
      </c>
      <c r="B28" s="3">
        <v>2262</v>
      </c>
      <c r="D28" t="str">
        <f t="shared" si="0"/>
        <v>Amol</v>
      </c>
      <c r="E28">
        <f t="shared" si="1"/>
        <v>2262</v>
      </c>
      <c r="G28" t="s">
        <v>26</v>
      </c>
      <c r="H28">
        <v>6339</v>
      </c>
    </row>
    <row r="29" spans="1:8" x14ac:dyDescent="0.45">
      <c r="A29" s="4" t="s">
        <v>249</v>
      </c>
      <c r="B29" s="3">
        <v>1318</v>
      </c>
      <c r="D29" t="str">
        <f t="shared" si="0"/>
        <v>Amruta</v>
      </c>
      <c r="E29">
        <f t="shared" si="1"/>
        <v>1318</v>
      </c>
      <c r="G29" t="s">
        <v>225</v>
      </c>
      <c r="H29">
        <v>4365</v>
      </c>
    </row>
    <row r="30" spans="1:8" x14ac:dyDescent="0.45">
      <c r="A30" s="4" t="s">
        <v>348</v>
      </c>
      <c r="B30" s="3">
        <v>1514</v>
      </c>
      <c r="D30" t="str">
        <f t="shared" si="0"/>
        <v>Anand</v>
      </c>
      <c r="E30">
        <f t="shared" si="1"/>
        <v>1514</v>
      </c>
      <c r="G30" t="s">
        <v>67</v>
      </c>
      <c r="H30">
        <v>3828</v>
      </c>
    </row>
    <row r="31" spans="1:8" x14ac:dyDescent="0.45">
      <c r="A31" s="4" t="s">
        <v>870</v>
      </c>
      <c r="B31" s="3">
        <v>16</v>
      </c>
      <c r="D31" t="str">
        <f t="shared" si="0"/>
        <v>Ananya</v>
      </c>
      <c r="E31">
        <f t="shared" si="1"/>
        <v>16</v>
      </c>
      <c r="G31" t="s">
        <v>94</v>
      </c>
      <c r="H31">
        <v>5750</v>
      </c>
    </row>
    <row r="32" spans="1:8" x14ac:dyDescent="0.45">
      <c r="A32" s="4" t="s">
        <v>574</v>
      </c>
      <c r="B32" s="3">
        <v>369</v>
      </c>
      <c r="D32" t="str">
        <f t="shared" si="0"/>
        <v>Anchal</v>
      </c>
      <c r="E32">
        <f t="shared" si="1"/>
        <v>369</v>
      </c>
      <c r="G32" t="s">
        <v>117</v>
      </c>
      <c r="H32">
        <v>3550</v>
      </c>
    </row>
    <row r="33" spans="1:8" x14ac:dyDescent="0.45">
      <c r="A33" s="4" t="s">
        <v>327</v>
      </c>
      <c r="B33" s="3">
        <v>907</v>
      </c>
      <c r="D33" t="str">
        <f t="shared" si="0"/>
        <v>Aniket</v>
      </c>
      <c r="E33">
        <f t="shared" si="1"/>
        <v>907</v>
      </c>
      <c r="G33" t="s">
        <v>188</v>
      </c>
      <c r="H33">
        <v>4668</v>
      </c>
    </row>
    <row r="34" spans="1:8" x14ac:dyDescent="0.45">
      <c r="A34" s="4" t="s">
        <v>642</v>
      </c>
      <c r="B34" s="3">
        <v>193</v>
      </c>
      <c r="D34" t="str">
        <f t="shared" si="0"/>
        <v>Anisha</v>
      </c>
      <c r="E34">
        <f t="shared" si="1"/>
        <v>193</v>
      </c>
      <c r="G34" t="s">
        <v>37</v>
      </c>
      <c r="H34">
        <v>3598</v>
      </c>
    </row>
    <row r="35" spans="1:8" x14ac:dyDescent="0.45">
      <c r="A35" s="4" t="s">
        <v>554</v>
      </c>
      <c r="B35" s="3">
        <v>561</v>
      </c>
      <c r="D35" t="str">
        <f t="shared" si="0"/>
        <v>Anita</v>
      </c>
      <c r="E35">
        <f t="shared" si="1"/>
        <v>561</v>
      </c>
      <c r="G35" t="s">
        <v>19</v>
      </c>
      <c r="H35">
        <v>6120</v>
      </c>
    </row>
    <row r="36" spans="1:8" x14ac:dyDescent="0.45">
      <c r="A36" s="4" t="s">
        <v>212</v>
      </c>
      <c r="B36" s="3">
        <v>3537</v>
      </c>
      <c r="D36" t="str">
        <f t="shared" si="0"/>
        <v>Anjali</v>
      </c>
      <c r="E36">
        <f t="shared" si="1"/>
        <v>3537</v>
      </c>
      <c r="G36" t="s">
        <v>35</v>
      </c>
      <c r="H36">
        <v>5820</v>
      </c>
    </row>
    <row r="37" spans="1:8" x14ac:dyDescent="0.45">
      <c r="A37" s="4" t="s">
        <v>198</v>
      </c>
      <c r="B37" s="3">
        <v>1647</v>
      </c>
      <c r="D37" t="str">
        <f t="shared" si="0"/>
        <v>Ankit</v>
      </c>
      <c r="E37">
        <f t="shared" si="1"/>
        <v>1647</v>
      </c>
      <c r="G37" t="s">
        <v>45</v>
      </c>
      <c r="H37">
        <v>5421</v>
      </c>
    </row>
    <row r="38" spans="1:8" x14ac:dyDescent="0.45">
      <c r="A38" s="4" t="s">
        <v>679</v>
      </c>
      <c r="B38" s="3">
        <v>437</v>
      </c>
      <c r="D38" t="str">
        <f t="shared" si="0"/>
        <v>Ankita</v>
      </c>
      <c r="E38">
        <f t="shared" si="1"/>
        <v>437</v>
      </c>
    </row>
    <row r="39" spans="1:8" x14ac:dyDescent="0.45">
      <c r="A39" s="4" t="s">
        <v>325</v>
      </c>
      <c r="B39" s="3">
        <v>1063</v>
      </c>
      <c r="D39" t="str">
        <f t="shared" si="0"/>
        <v>Ankur</v>
      </c>
      <c r="E39">
        <f t="shared" si="1"/>
        <v>1063</v>
      </c>
    </row>
    <row r="40" spans="1:8" x14ac:dyDescent="0.45">
      <c r="A40" s="4" t="s">
        <v>801</v>
      </c>
      <c r="B40" s="3">
        <v>50</v>
      </c>
      <c r="D40" t="str">
        <f t="shared" si="0"/>
        <v>Anmol</v>
      </c>
      <c r="E40">
        <f t="shared" si="1"/>
        <v>50</v>
      </c>
    </row>
    <row r="41" spans="1:8" x14ac:dyDescent="0.45">
      <c r="A41" s="4" t="s">
        <v>868</v>
      </c>
      <c r="B41" s="3">
        <v>16</v>
      </c>
      <c r="D41" t="str">
        <f t="shared" si="0"/>
        <v>Anubhaw</v>
      </c>
      <c r="E41">
        <f t="shared" si="1"/>
        <v>16</v>
      </c>
    </row>
    <row r="42" spans="1:8" x14ac:dyDescent="0.45">
      <c r="A42" s="4" t="s">
        <v>147</v>
      </c>
      <c r="B42" s="3">
        <v>1441</v>
      </c>
      <c r="D42" t="str">
        <f t="shared" si="0"/>
        <v>Anudeep</v>
      </c>
      <c r="E42">
        <f t="shared" si="1"/>
        <v>1441</v>
      </c>
    </row>
    <row r="43" spans="1:8" x14ac:dyDescent="0.45">
      <c r="A43" s="4" t="s">
        <v>217</v>
      </c>
      <c r="B43" s="3">
        <v>4395</v>
      </c>
      <c r="D43" t="str">
        <f t="shared" si="0"/>
        <v>Anurag</v>
      </c>
      <c r="E43">
        <f t="shared" si="1"/>
        <v>4395</v>
      </c>
    </row>
    <row r="44" spans="1:8" x14ac:dyDescent="0.45">
      <c r="A44" s="4" t="s">
        <v>458</v>
      </c>
      <c r="B44" s="3">
        <v>465</v>
      </c>
      <c r="D44" t="str">
        <f t="shared" si="0"/>
        <v>Aparajita</v>
      </c>
      <c r="E44">
        <f t="shared" si="1"/>
        <v>465</v>
      </c>
    </row>
    <row r="45" spans="1:8" x14ac:dyDescent="0.45">
      <c r="A45" s="4" t="s">
        <v>702</v>
      </c>
      <c r="B45" s="3">
        <v>108</v>
      </c>
      <c r="D45" t="str">
        <f t="shared" si="0"/>
        <v>Apoorv</v>
      </c>
      <c r="E45">
        <f t="shared" si="1"/>
        <v>108</v>
      </c>
    </row>
    <row r="46" spans="1:8" x14ac:dyDescent="0.45">
      <c r="A46" s="4" t="s">
        <v>465</v>
      </c>
      <c r="B46" s="3">
        <v>345</v>
      </c>
      <c r="D46" t="str">
        <f t="shared" si="0"/>
        <v>Apoorva</v>
      </c>
      <c r="E46">
        <f t="shared" si="1"/>
        <v>345</v>
      </c>
    </row>
    <row r="47" spans="1:8" x14ac:dyDescent="0.45">
      <c r="A47" s="4" t="s">
        <v>551</v>
      </c>
      <c r="B47" s="3">
        <v>478</v>
      </c>
      <c r="D47" t="str">
        <f t="shared" si="0"/>
        <v>Apsingekar</v>
      </c>
      <c r="E47">
        <f t="shared" si="1"/>
        <v>478</v>
      </c>
    </row>
    <row r="48" spans="1:8" x14ac:dyDescent="0.45">
      <c r="A48" s="4" t="s">
        <v>721</v>
      </c>
      <c r="B48" s="3">
        <v>34</v>
      </c>
      <c r="D48" t="str">
        <f t="shared" si="0"/>
        <v>Arindam</v>
      </c>
      <c r="E48">
        <f t="shared" si="1"/>
        <v>34</v>
      </c>
    </row>
    <row r="49" spans="1:5" x14ac:dyDescent="0.45">
      <c r="A49" s="4" t="s">
        <v>713</v>
      </c>
      <c r="B49" s="3">
        <v>166</v>
      </c>
      <c r="D49" t="str">
        <f t="shared" si="0"/>
        <v>Aromal</v>
      </c>
      <c r="E49">
        <f t="shared" si="1"/>
        <v>166</v>
      </c>
    </row>
    <row r="50" spans="1:5" x14ac:dyDescent="0.45">
      <c r="A50" s="4" t="s">
        <v>153</v>
      </c>
      <c r="B50" s="3">
        <v>1301</v>
      </c>
      <c r="D50" t="str">
        <f t="shared" si="0"/>
        <v>Arpita</v>
      </c>
      <c r="E50">
        <f t="shared" si="1"/>
        <v>1301</v>
      </c>
    </row>
    <row r="51" spans="1:5" x14ac:dyDescent="0.45">
      <c r="A51" s="4" t="s">
        <v>645</v>
      </c>
      <c r="B51" s="3">
        <v>418</v>
      </c>
      <c r="D51" t="str">
        <f t="shared" si="0"/>
        <v>Arsheen</v>
      </c>
      <c r="E51">
        <f t="shared" si="1"/>
        <v>418</v>
      </c>
    </row>
    <row r="52" spans="1:5" x14ac:dyDescent="0.45">
      <c r="A52" s="4" t="s">
        <v>159</v>
      </c>
      <c r="B52" s="3">
        <v>1298</v>
      </c>
      <c r="D52" t="str">
        <f t="shared" si="0"/>
        <v>Arti</v>
      </c>
      <c r="E52">
        <f t="shared" si="1"/>
        <v>1298</v>
      </c>
    </row>
    <row r="53" spans="1:5" x14ac:dyDescent="0.45">
      <c r="A53" s="4" t="s">
        <v>742</v>
      </c>
      <c r="B53" s="3">
        <v>85</v>
      </c>
      <c r="D53" t="str">
        <f t="shared" si="0"/>
        <v>Arun</v>
      </c>
      <c r="E53">
        <f t="shared" si="1"/>
        <v>85</v>
      </c>
    </row>
    <row r="54" spans="1:5" x14ac:dyDescent="0.45">
      <c r="A54" s="4" t="s">
        <v>769</v>
      </c>
      <c r="B54" s="3">
        <v>149</v>
      </c>
      <c r="D54" t="str">
        <f t="shared" si="0"/>
        <v>Aryan</v>
      </c>
      <c r="E54">
        <f t="shared" si="1"/>
        <v>149</v>
      </c>
    </row>
    <row r="55" spans="1:5" x14ac:dyDescent="0.45">
      <c r="A55" s="4" t="s">
        <v>500</v>
      </c>
      <c r="B55" s="3">
        <v>459</v>
      </c>
      <c r="D55" t="str">
        <f t="shared" si="0"/>
        <v>Ashmeet</v>
      </c>
      <c r="E55">
        <f t="shared" si="1"/>
        <v>459</v>
      </c>
    </row>
    <row r="56" spans="1:5" x14ac:dyDescent="0.45">
      <c r="A56" s="4" t="s">
        <v>690</v>
      </c>
      <c r="B56" s="3">
        <v>172</v>
      </c>
      <c r="D56" t="str">
        <f t="shared" si="0"/>
        <v>Ashmi</v>
      </c>
      <c r="E56">
        <f t="shared" si="1"/>
        <v>172</v>
      </c>
    </row>
    <row r="57" spans="1:5" x14ac:dyDescent="0.45">
      <c r="A57" s="4" t="s">
        <v>853</v>
      </c>
      <c r="B57" s="3">
        <v>22</v>
      </c>
      <c r="D57" t="str">
        <f t="shared" si="0"/>
        <v>Ashvini</v>
      </c>
      <c r="E57">
        <f t="shared" si="1"/>
        <v>22</v>
      </c>
    </row>
    <row r="58" spans="1:5" x14ac:dyDescent="0.45">
      <c r="A58" s="4" t="s">
        <v>878</v>
      </c>
      <c r="B58" s="3">
        <v>11</v>
      </c>
      <c r="D58" t="str">
        <f t="shared" si="0"/>
        <v>Ashwin</v>
      </c>
      <c r="E58">
        <f t="shared" si="1"/>
        <v>11</v>
      </c>
    </row>
    <row r="59" spans="1:5" x14ac:dyDescent="0.45">
      <c r="A59" s="4" t="s">
        <v>365</v>
      </c>
      <c r="B59" s="3">
        <v>965</v>
      </c>
      <c r="D59" t="str">
        <f t="shared" si="0"/>
        <v>Asish</v>
      </c>
      <c r="E59">
        <f t="shared" si="1"/>
        <v>965</v>
      </c>
    </row>
    <row r="60" spans="1:5" x14ac:dyDescent="0.45">
      <c r="A60" s="4" t="s">
        <v>268</v>
      </c>
      <c r="B60" s="3">
        <v>2584</v>
      </c>
      <c r="D60" t="str">
        <f t="shared" si="0"/>
        <v>Atharv</v>
      </c>
      <c r="E60">
        <f t="shared" si="1"/>
        <v>2584</v>
      </c>
    </row>
    <row r="61" spans="1:5" x14ac:dyDescent="0.45">
      <c r="A61" s="4" t="s">
        <v>357</v>
      </c>
      <c r="B61" s="3">
        <v>1034</v>
      </c>
      <c r="D61" t="str">
        <f t="shared" si="0"/>
        <v>Atul</v>
      </c>
      <c r="E61">
        <f t="shared" si="1"/>
        <v>1034</v>
      </c>
    </row>
    <row r="62" spans="1:5" x14ac:dyDescent="0.45">
      <c r="A62" s="4" t="s">
        <v>355</v>
      </c>
      <c r="B62" s="3">
        <v>993</v>
      </c>
      <c r="D62" t="str">
        <f t="shared" si="0"/>
        <v>Avish</v>
      </c>
      <c r="E62">
        <f t="shared" si="1"/>
        <v>993</v>
      </c>
    </row>
    <row r="63" spans="1:5" x14ac:dyDescent="0.45">
      <c r="A63" s="4" t="s">
        <v>754</v>
      </c>
      <c r="B63" s="3">
        <v>76</v>
      </c>
      <c r="D63" t="str">
        <f t="shared" si="0"/>
        <v>Avni</v>
      </c>
      <c r="E63">
        <f t="shared" si="1"/>
        <v>76</v>
      </c>
    </row>
    <row r="64" spans="1:5" x14ac:dyDescent="0.45">
      <c r="A64" s="4" t="s">
        <v>203</v>
      </c>
      <c r="B64" s="3">
        <v>3511</v>
      </c>
      <c r="D64" t="str">
        <f t="shared" si="0"/>
        <v>Ayush</v>
      </c>
      <c r="E64">
        <f t="shared" si="1"/>
        <v>3511</v>
      </c>
    </row>
    <row r="65" spans="1:5" x14ac:dyDescent="0.45">
      <c r="A65" s="4" t="s">
        <v>481</v>
      </c>
      <c r="B65" s="3">
        <v>425</v>
      </c>
      <c r="D65" t="str">
        <f t="shared" si="0"/>
        <v>Bathina</v>
      </c>
      <c r="E65">
        <f t="shared" si="1"/>
        <v>425</v>
      </c>
    </row>
    <row r="66" spans="1:5" x14ac:dyDescent="0.45">
      <c r="A66" s="4" t="s">
        <v>404</v>
      </c>
      <c r="B66" s="3">
        <v>715</v>
      </c>
      <c r="D66" t="str">
        <f t="shared" si="0"/>
        <v>Bhaggyasree</v>
      </c>
      <c r="E66">
        <f t="shared" si="1"/>
        <v>715</v>
      </c>
    </row>
    <row r="67" spans="1:5" x14ac:dyDescent="0.45">
      <c r="A67" s="4" t="s">
        <v>161</v>
      </c>
      <c r="B67" s="3">
        <v>1579</v>
      </c>
      <c r="D67" t="str">
        <f t="shared" si="0"/>
        <v>Bharat</v>
      </c>
      <c r="E67">
        <f t="shared" si="1"/>
        <v>1579</v>
      </c>
    </row>
    <row r="68" spans="1:5" x14ac:dyDescent="0.45">
      <c r="A68" s="4" t="s">
        <v>621</v>
      </c>
      <c r="B68" s="3">
        <v>152</v>
      </c>
      <c r="D68" t="str">
        <f t="shared" ref="D68:D131" si="2">A68</f>
        <v>Bhargav</v>
      </c>
      <c r="E68">
        <f t="shared" ref="E68:E131" si="3">B68</f>
        <v>152</v>
      </c>
    </row>
    <row r="69" spans="1:5" x14ac:dyDescent="0.45">
      <c r="A69" s="4" t="s">
        <v>617</v>
      </c>
      <c r="B69" s="3">
        <v>307</v>
      </c>
      <c r="D69" t="str">
        <f t="shared" si="2"/>
        <v>Bhavna</v>
      </c>
      <c r="E69">
        <f t="shared" si="3"/>
        <v>307</v>
      </c>
    </row>
    <row r="70" spans="1:5" x14ac:dyDescent="0.45">
      <c r="A70" s="4" t="s">
        <v>88</v>
      </c>
      <c r="B70" s="3">
        <v>3599</v>
      </c>
      <c r="D70" t="str">
        <f t="shared" si="2"/>
        <v>Bhawna</v>
      </c>
      <c r="E70">
        <f t="shared" si="3"/>
        <v>3599</v>
      </c>
    </row>
    <row r="71" spans="1:5" x14ac:dyDescent="0.45">
      <c r="A71" s="4" t="s">
        <v>43</v>
      </c>
      <c r="B71" s="3">
        <v>4907</v>
      </c>
      <c r="D71" t="str">
        <f t="shared" si="2"/>
        <v>Bhishm</v>
      </c>
      <c r="E71">
        <f t="shared" si="3"/>
        <v>4907</v>
      </c>
    </row>
    <row r="72" spans="1:5" x14ac:dyDescent="0.45">
      <c r="A72" s="4" t="s">
        <v>513</v>
      </c>
      <c r="B72" s="3">
        <v>282</v>
      </c>
      <c r="D72" t="str">
        <f t="shared" si="2"/>
        <v>Bhosale</v>
      </c>
      <c r="E72">
        <f t="shared" si="3"/>
        <v>282</v>
      </c>
    </row>
    <row r="73" spans="1:5" x14ac:dyDescent="0.45">
      <c r="A73" s="4" t="s">
        <v>763</v>
      </c>
      <c r="B73" s="3">
        <v>71</v>
      </c>
      <c r="D73" t="str">
        <f t="shared" si="2"/>
        <v>Bhutekar</v>
      </c>
      <c r="E73">
        <f t="shared" si="3"/>
        <v>71</v>
      </c>
    </row>
    <row r="74" spans="1:5" x14ac:dyDescent="0.45">
      <c r="A74" s="4" t="s">
        <v>390</v>
      </c>
      <c r="B74" s="3">
        <v>761</v>
      </c>
      <c r="D74" t="str">
        <f t="shared" si="2"/>
        <v>Brijesh</v>
      </c>
      <c r="E74">
        <f t="shared" si="3"/>
        <v>761</v>
      </c>
    </row>
    <row r="75" spans="1:5" x14ac:dyDescent="0.45">
      <c r="A75" s="4" t="s">
        <v>169</v>
      </c>
      <c r="B75" s="3">
        <v>2390</v>
      </c>
      <c r="D75" t="str">
        <f t="shared" si="2"/>
        <v>Chandni</v>
      </c>
      <c r="E75">
        <f t="shared" si="3"/>
        <v>2390</v>
      </c>
    </row>
    <row r="76" spans="1:5" x14ac:dyDescent="0.45">
      <c r="A76" s="4" t="s">
        <v>321</v>
      </c>
      <c r="B76" s="3">
        <v>768</v>
      </c>
      <c r="D76" t="str">
        <f t="shared" si="2"/>
        <v>Charika</v>
      </c>
      <c r="E76">
        <f t="shared" si="3"/>
        <v>768</v>
      </c>
    </row>
    <row r="77" spans="1:5" x14ac:dyDescent="0.45">
      <c r="A77" s="4" t="s">
        <v>602</v>
      </c>
      <c r="B77" s="3">
        <v>166</v>
      </c>
      <c r="D77" t="str">
        <f t="shared" si="2"/>
        <v>Chayanika</v>
      </c>
      <c r="E77">
        <f t="shared" si="3"/>
        <v>166</v>
      </c>
    </row>
    <row r="78" spans="1:5" x14ac:dyDescent="0.45">
      <c r="A78" s="4" t="s">
        <v>508</v>
      </c>
      <c r="B78" s="3">
        <v>497</v>
      </c>
      <c r="D78" t="str">
        <f t="shared" si="2"/>
        <v>Chetan</v>
      </c>
      <c r="E78">
        <f t="shared" si="3"/>
        <v>497</v>
      </c>
    </row>
    <row r="79" spans="1:5" x14ac:dyDescent="0.45">
      <c r="A79" s="4" t="s">
        <v>299</v>
      </c>
      <c r="B79" s="3">
        <v>724</v>
      </c>
      <c r="D79" t="str">
        <f t="shared" si="2"/>
        <v>Chikku</v>
      </c>
      <c r="E79">
        <f t="shared" si="3"/>
        <v>724</v>
      </c>
    </row>
    <row r="80" spans="1:5" x14ac:dyDescent="0.45">
      <c r="A80" s="4" t="s">
        <v>227</v>
      </c>
      <c r="B80" s="3">
        <v>3192</v>
      </c>
      <c r="D80" t="str">
        <f t="shared" si="2"/>
        <v>Chirag</v>
      </c>
      <c r="E80">
        <f t="shared" si="3"/>
        <v>3192</v>
      </c>
    </row>
    <row r="81" spans="1:5" x14ac:dyDescent="0.45">
      <c r="A81" s="4" t="s">
        <v>658</v>
      </c>
      <c r="B81" s="3">
        <v>133</v>
      </c>
      <c r="D81" t="str">
        <f t="shared" si="2"/>
        <v>Daksh</v>
      </c>
      <c r="E81">
        <f t="shared" si="3"/>
        <v>133</v>
      </c>
    </row>
    <row r="82" spans="1:5" x14ac:dyDescent="0.45">
      <c r="A82" s="4" t="s">
        <v>186</v>
      </c>
      <c r="B82" s="3">
        <v>1430</v>
      </c>
      <c r="D82" t="str">
        <f t="shared" si="2"/>
        <v>Dashyam</v>
      </c>
      <c r="E82">
        <f t="shared" si="3"/>
        <v>1430</v>
      </c>
    </row>
    <row r="83" spans="1:5" x14ac:dyDescent="0.45">
      <c r="A83" s="4" t="s">
        <v>477</v>
      </c>
      <c r="B83" s="3">
        <v>1013</v>
      </c>
      <c r="D83" t="str">
        <f t="shared" si="2"/>
        <v>Deepak</v>
      </c>
      <c r="E83">
        <f t="shared" si="3"/>
        <v>1013</v>
      </c>
    </row>
    <row r="84" spans="1:5" x14ac:dyDescent="0.45">
      <c r="A84" s="4" t="s">
        <v>455</v>
      </c>
      <c r="B84" s="3">
        <v>373</v>
      </c>
      <c r="D84" t="str">
        <f t="shared" si="2"/>
        <v>Devendra</v>
      </c>
      <c r="E84">
        <f t="shared" si="3"/>
        <v>373</v>
      </c>
    </row>
    <row r="85" spans="1:5" x14ac:dyDescent="0.45">
      <c r="A85" s="4" t="s">
        <v>342</v>
      </c>
      <c r="B85" s="3">
        <v>632</v>
      </c>
      <c r="D85" t="str">
        <f t="shared" si="2"/>
        <v>Dhanraj</v>
      </c>
      <c r="E85">
        <f t="shared" si="3"/>
        <v>632</v>
      </c>
    </row>
    <row r="86" spans="1:5" x14ac:dyDescent="0.45">
      <c r="A86" s="4" t="s">
        <v>685</v>
      </c>
      <c r="B86" s="3">
        <v>119</v>
      </c>
      <c r="D86" t="str">
        <f t="shared" si="2"/>
        <v>Dheeraj</v>
      </c>
      <c r="E86">
        <f t="shared" si="3"/>
        <v>119</v>
      </c>
    </row>
    <row r="87" spans="1:5" x14ac:dyDescent="0.45">
      <c r="A87" s="4" t="s">
        <v>811</v>
      </c>
      <c r="B87" s="3">
        <v>96</v>
      </c>
      <c r="D87" t="str">
        <f t="shared" si="2"/>
        <v>Dhirajendu</v>
      </c>
      <c r="E87">
        <f t="shared" si="3"/>
        <v>96</v>
      </c>
    </row>
    <row r="88" spans="1:5" x14ac:dyDescent="0.45">
      <c r="A88" s="4" t="s">
        <v>876</v>
      </c>
      <c r="B88" s="3">
        <v>12</v>
      </c>
      <c r="D88" t="str">
        <f t="shared" si="2"/>
        <v>Dinesh</v>
      </c>
      <c r="E88">
        <f t="shared" si="3"/>
        <v>12</v>
      </c>
    </row>
    <row r="89" spans="1:5" x14ac:dyDescent="0.45">
      <c r="A89" s="4" t="s">
        <v>784</v>
      </c>
      <c r="B89" s="3">
        <v>57</v>
      </c>
      <c r="D89" t="str">
        <f t="shared" si="2"/>
        <v>Dipali</v>
      </c>
      <c r="E89">
        <f t="shared" si="3"/>
        <v>57</v>
      </c>
    </row>
    <row r="90" spans="1:5" x14ac:dyDescent="0.45">
      <c r="A90" s="4" t="s">
        <v>435</v>
      </c>
      <c r="B90" s="3">
        <v>968</v>
      </c>
      <c r="D90" t="str">
        <f t="shared" si="2"/>
        <v>Divsha</v>
      </c>
      <c r="E90">
        <f t="shared" si="3"/>
        <v>968</v>
      </c>
    </row>
    <row r="91" spans="1:5" x14ac:dyDescent="0.45">
      <c r="A91" s="4" t="s">
        <v>560</v>
      </c>
      <c r="B91" s="3">
        <v>367</v>
      </c>
      <c r="D91" t="str">
        <f t="shared" si="2"/>
        <v>Divyansh</v>
      </c>
      <c r="E91">
        <f t="shared" si="3"/>
        <v>367</v>
      </c>
    </row>
    <row r="92" spans="1:5" x14ac:dyDescent="0.45">
      <c r="A92" s="4" t="s">
        <v>408</v>
      </c>
      <c r="B92" s="3">
        <v>465</v>
      </c>
      <c r="D92" t="str">
        <f t="shared" si="2"/>
        <v>Divyansha</v>
      </c>
      <c r="E92">
        <f t="shared" si="3"/>
        <v>465</v>
      </c>
    </row>
    <row r="93" spans="1:5" x14ac:dyDescent="0.45">
      <c r="A93" s="4" t="s">
        <v>532</v>
      </c>
      <c r="B93" s="3">
        <v>248</v>
      </c>
      <c r="D93" t="str">
        <f t="shared" si="2"/>
        <v>Divyeshkumar</v>
      </c>
      <c r="E93">
        <f t="shared" si="3"/>
        <v>248</v>
      </c>
    </row>
    <row r="94" spans="1:5" x14ac:dyDescent="0.45">
      <c r="A94" s="4" t="s">
        <v>163</v>
      </c>
      <c r="B94" s="3">
        <v>1757</v>
      </c>
      <c r="D94" t="str">
        <f t="shared" si="2"/>
        <v>Divyeta</v>
      </c>
      <c r="E94">
        <f t="shared" si="3"/>
        <v>1757</v>
      </c>
    </row>
    <row r="95" spans="1:5" x14ac:dyDescent="0.45">
      <c r="A95" s="4" t="s">
        <v>272</v>
      </c>
      <c r="B95" s="3">
        <v>2342</v>
      </c>
      <c r="D95" t="str">
        <f t="shared" si="2"/>
        <v>Diwakar</v>
      </c>
      <c r="E95">
        <f t="shared" si="3"/>
        <v>2342</v>
      </c>
    </row>
    <row r="96" spans="1:5" x14ac:dyDescent="0.45">
      <c r="A96" s="4" t="s">
        <v>799</v>
      </c>
      <c r="B96" s="3">
        <v>50</v>
      </c>
      <c r="D96" t="str">
        <f t="shared" si="2"/>
        <v>Duhita</v>
      </c>
      <c r="E96">
        <f t="shared" si="3"/>
        <v>50</v>
      </c>
    </row>
    <row r="97" spans="1:5" x14ac:dyDescent="0.45">
      <c r="A97" s="4" t="s">
        <v>540</v>
      </c>
      <c r="B97" s="3">
        <v>694</v>
      </c>
      <c r="D97" t="str">
        <f t="shared" si="2"/>
        <v>Ekta</v>
      </c>
      <c r="E97">
        <f t="shared" si="3"/>
        <v>694</v>
      </c>
    </row>
    <row r="98" spans="1:5" x14ac:dyDescent="0.45">
      <c r="A98" s="4" t="s">
        <v>143</v>
      </c>
      <c r="B98" s="3">
        <v>4675</v>
      </c>
      <c r="D98" t="str">
        <f t="shared" si="2"/>
        <v>Farah</v>
      </c>
      <c r="E98">
        <f t="shared" si="3"/>
        <v>4675</v>
      </c>
    </row>
    <row r="99" spans="1:5" x14ac:dyDescent="0.45">
      <c r="A99" s="4" t="s">
        <v>53</v>
      </c>
      <c r="B99" s="3">
        <v>3529</v>
      </c>
      <c r="D99" t="str">
        <f t="shared" si="2"/>
        <v>Gaurav</v>
      </c>
      <c r="E99">
        <f t="shared" si="3"/>
        <v>3529</v>
      </c>
    </row>
    <row r="100" spans="1:5" x14ac:dyDescent="0.45">
      <c r="A100" s="4" t="s">
        <v>706</v>
      </c>
      <c r="B100" s="3">
        <v>103</v>
      </c>
      <c r="D100" t="str">
        <f t="shared" si="2"/>
        <v>Geetanjali</v>
      </c>
      <c r="E100">
        <f t="shared" si="3"/>
        <v>103</v>
      </c>
    </row>
    <row r="101" spans="1:5" x14ac:dyDescent="0.45">
      <c r="A101" s="4" t="s">
        <v>563</v>
      </c>
      <c r="B101" s="3">
        <v>381</v>
      </c>
      <c r="D101" t="str">
        <f t="shared" si="2"/>
        <v>Ginny</v>
      </c>
      <c r="E101">
        <f t="shared" si="3"/>
        <v>381</v>
      </c>
    </row>
    <row r="102" spans="1:5" x14ac:dyDescent="0.45">
      <c r="A102" s="4" t="s">
        <v>151</v>
      </c>
      <c r="B102" s="3">
        <v>1678</v>
      </c>
      <c r="D102" t="str">
        <f t="shared" si="2"/>
        <v>Girase</v>
      </c>
      <c r="E102">
        <f t="shared" si="3"/>
        <v>1678</v>
      </c>
    </row>
    <row r="103" spans="1:5" x14ac:dyDescent="0.45">
      <c r="A103" s="4" t="s">
        <v>15</v>
      </c>
      <c r="B103" s="3">
        <v>4836</v>
      </c>
      <c r="D103" t="str">
        <f t="shared" si="2"/>
        <v>Gopal</v>
      </c>
      <c r="E103">
        <f t="shared" si="3"/>
        <v>4836</v>
      </c>
    </row>
    <row r="104" spans="1:5" x14ac:dyDescent="0.45">
      <c r="A104" s="4" t="s">
        <v>688</v>
      </c>
      <c r="B104" s="3">
        <v>118</v>
      </c>
      <c r="D104" t="str">
        <f t="shared" si="2"/>
        <v>Gunjal</v>
      </c>
      <c r="E104">
        <f t="shared" si="3"/>
        <v>118</v>
      </c>
    </row>
    <row r="105" spans="1:5" x14ac:dyDescent="0.45">
      <c r="A105" s="4" t="s">
        <v>831</v>
      </c>
      <c r="B105" s="3">
        <v>31</v>
      </c>
      <c r="D105" t="str">
        <f t="shared" si="2"/>
        <v>Gunjan</v>
      </c>
      <c r="E105">
        <f t="shared" si="3"/>
        <v>31</v>
      </c>
    </row>
    <row r="106" spans="1:5" x14ac:dyDescent="0.45">
      <c r="A106" s="4" t="s">
        <v>6</v>
      </c>
      <c r="B106" s="3">
        <v>9902</v>
      </c>
      <c r="D106" t="str">
        <f t="shared" si="2"/>
        <v>Harivansh</v>
      </c>
      <c r="E106">
        <f t="shared" si="3"/>
        <v>9902</v>
      </c>
    </row>
    <row r="107" spans="1:5" x14ac:dyDescent="0.45">
      <c r="A107" s="4" t="s">
        <v>243</v>
      </c>
      <c r="B107" s="3">
        <v>1593</v>
      </c>
      <c r="D107" t="str">
        <f t="shared" si="2"/>
        <v>Harsh</v>
      </c>
      <c r="E107">
        <f t="shared" si="3"/>
        <v>1593</v>
      </c>
    </row>
    <row r="108" spans="1:5" x14ac:dyDescent="0.45">
      <c r="A108" s="4" t="s">
        <v>386</v>
      </c>
      <c r="B108" s="3">
        <v>504</v>
      </c>
      <c r="D108" t="str">
        <f t="shared" si="2"/>
        <v>Harshita</v>
      </c>
      <c r="E108">
        <f t="shared" si="3"/>
        <v>504</v>
      </c>
    </row>
    <row r="109" spans="1:5" x14ac:dyDescent="0.45">
      <c r="A109" s="4" t="s">
        <v>425</v>
      </c>
      <c r="B109" s="3">
        <v>944</v>
      </c>
      <c r="D109" t="str">
        <f t="shared" si="2"/>
        <v>Hazel</v>
      </c>
      <c r="E109">
        <f t="shared" si="3"/>
        <v>944</v>
      </c>
    </row>
    <row r="110" spans="1:5" x14ac:dyDescent="0.45">
      <c r="A110" s="4" t="s">
        <v>874</v>
      </c>
      <c r="B110" s="3">
        <v>13</v>
      </c>
      <c r="D110" t="str">
        <f t="shared" si="2"/>
        <v>Hemangi</v>
      </c>
      <c r="E110">
        <f t="shared" si="3"/>
        <v>13</v>
      </c>
    </row>
    <row r="111" spans="1:5" x14ac:dyDescent="0.45">
      <c r="A111" s="4" t="s">
        <v>107</v>
      </c>
      <c r="B111" s="3">
        <v>1643</v>
      </c>
      <c r="D111" t="str">
        <f t="shared" si="2"/>
        <v>Hemant</v>
      </c>
      <c r="E111">
        <f t="shared" si="3"/>
        <v>1643</v>
      </c>
    </row>
    <row r="112" spans="1:5" x14ac:dyDescent="0.45">
      <c r="A112" s="4" t="s">
        <v>71</v>
      </c>
      <c r="B112" s="3">
        <v>3548</v>
      </c>
      <c r="D112" t="str">
        <f t="shared" si="2"/>
        <v>Hitesh</v>
      </c>
      <c r="E112">
        <f t="shared" si="3"/>
        <v>3548</v>
      </c>
    </row>
    <row r="113" spans="1:5" x14ac:dyDescent="0.45">
      <c r="A113" s="4" t="s">
        <v>259</v>
      </c>
      <c r="B113" s="3">
        <v>1160</v>
      </c>
      <c r="D113" t="str">
        <f t="shared" si="2"/>
        <v>Hitika</v>
      </c>
      <c r="E113">
        <f t="shared" si="3"/>
        <v>1160</v>
      </c>
    </row>
    <row r="114" spans="1:5" x14ac:dyDescent="0.45">
      <c r="A114" s="4" t="s">
        <v>234</v>
      </c>
      <c r="B114" s="3">
        <v>911</v>
      </c>
      <c r="D114" t="str">
        <f t="shared" si="2"/>
        <v>Hrisheekesh</v>
      </c>
      <c r="E114">
        <f t="shared" si="3"/>
        <v>911</v>
      </c>
    </row>
    <row r="115" spans="1:5" x14ac:dyDescent="0.45">
      <c r="A115" s="4" t="s">
        <v>804</v>
      </c>
      <c r="B115" s="3">
        <v>48</v>
      </c>
      <c r="D115" t="str">
        <f t="shared" si="2"/>
        <v>Inderpreet</v>
      </c>
      <c r="E115">
        <f t="shared" si="3"/>
        <v>48</v>
      </c>
    </row>
    <row r="116" spans="1:5" x14ac:dyDescent="0.45">
      <c r="A116" s="4" t="s">
        <v>674</v>
      </c>
      <c r="B116" s="3">
        <v>188</v>
      </c>
      <c r="D116" t="str">
        <f t="shared" si="2"/>
        <v>Ishit</v>
      </c>
      <c r="E116">
        <f t="shared" si="3"/>
        <v>188</v>
      </c>
    </row>
    <row r="117" spans="1:5" x14ac:dyDescent="0.45">
      <c r="A117" s="4" t="s">
        <v>78</v>
      </c>
      <c r="B117" s="3">
        <v>3003</v>
      </c>
      <c r="D117" t="str">
        <f t="shared" si="2"/>
        <v>Ishpreet</v>
      </c>
      <c r="E117">
        <f t="shared" si="3"/>
        <v>3003</v>
      </c>
    </row>
    <row r="118" spans="1:5" x14ac:dyDescent="0.45">
      <c r="A118" s="4" t="s">
        <v>137</v>
      </c>
      <c r="B118" s="3">
        <v>3007</v>
      </c>
      <c r="D118" t="str">
        <f t="shared" si="2"/>
        <v>Jahan</v>
      </c>
      <c r="E118">
        <f t="shared" si="3"/>
        <v>3007</v>
      </c>
    </row>
    <row r="119" spans="1:5" x14ac:dyDescent="0.45">
      <c r="A119" s="4" t="s">
        <v>585</v>
      </c>
      <c r="B119" s="3">
        <v>177</v>
      </c>
      <c r="D119" t="str">
        <f t="shared" si="2"/>
        <v>Jaideep</v>
      </c>
      <c r="E119">
        <f t="shared" si="3"/>
        <v>177</v>
      </c>
    </row>
    <row r="120" spans="1:5" x14ac:dyDescent="0.45">
      <c r="A120" s="4" t="s">
        <v>92</v>
      </c>
      <c r="B120" s="3">
        <v>3574</v>
      </c>
      <c r="D120" t="str">
        <f t="shared" si="2"/>
        <v>Jay</v>
      </c>
      <c r="E120">
        <f t="shared" si="3"/>
        <v>3574</v>
      </c>
    </row>
    <row r="121" spans="1:5" x14ac:dyDescent="0.45">
      <c r="A121" s="4" t="s">
        <v>717</v>
      </c>
      <c r="B121" s="3">
        <v>100</v>
      </c>
      <c r="D121" t="str">
        <f t="shared" si="2"/>
        <v>Jayanti</v>
      </c>
      <c r="E121">
        <f t="shared" si="3"/>
        <v>100</v>
      </c>
    </row>
    <row r="122" spans="1:5" x14ac:dyDescent="0.45">
      <c r="A122" s="4" t="s">
        <v>839</v>
      </c>
      <c r="B122" s="3">
        <v>30</v>
      </c>
      <c r="D122" t="str">
        <f t="shared" si="2"/>
        <v>Jaydeep</v>
      </c>
      <c r="E122">
        <f t="shared" si="3"/>
        <v>30</v>
      </c>
    </row>
    <row r="123" spans="1:5" x14ac:dyDescent="0.45">
      <c r="A123" s="4" t="s">
        <v>287</v>
      </c>
      <c r="B123" s="3">
        <v>1782</v>
      </c>
      <c r="D123" t="str">
        <f t="shared" si="2"/>
        <v>Jesal</v>
      </c>
      <c r="E123">
        <f t="shared" si="3"/>
        <v>1782</v>
      </c>
    </row>
    <row r="124" spans="1:5" x14ac:dyDescent="0.45">
      <c r="A124" s="4" t="s">
        <v>693</v>
      </c>
      <c r="B124" s="3">
        <v>115</v>
      </c>
      <c r="D124" t="str">
        <f t="shared" si="2"/>
        <v>Jesslyn</v>
      </c>
      <c r="E124">
        <f t="shared" si="3"/>
        <v>115</v>
      </c>
    </row>
    <row r="125" spans="1:5" x14ac:dyDescent="0.45">
      <c r="A125" s="4" t="s">
        <v>264</v>
      </c>
      <c r="B125" s="3">
        <v>1414</v>
      </c>
      <c r="D125" t="str">
        <f t="shared" si="2"/>
        <v>Jitesh</v>
      </c>
      <c r="E125">
        <f t="shared" si="3"/>
        <v>1414</v>
      </c>
    </row>
    <row r="126" spans="1:5" x14ac:dyDescent="0.45">
      <c r="A126" s="4" t="s">
        <v>471</v>
      </c>
      <c r="B126" s="3">
        <v>336</v>
      </c>
      <c r="D126" t="str">
        <f t="shared" si="2"/>
        <v>K</v>
      </c>
      <c r="E126">
        <f t="shared" si="3"/>
        <v>336</v>
      </c>
    </row>
    <row r="127" spans="1:5" x14ac:dyDescent="0.45">
      <c r="A127" s="4" t="s">
        <v>412</v>
      </c>
      <c r="B127" s="3">
        <v>889</v>
      </c>
      <c r="D127" t="str">
        <f t="shared" si="2"/>
        <v>Kajal</v>
      </c>
      <c r="E127">
        <f t="shared" si="3"/>
        <v>889</v>
      </c>
    </row>
    <row r="128" spans="1:5" x14ac:dyDescent="0.45">
      <c r="A128" s="4" t="s">
        <v>558</v>
      </c>
      <c r="B128" s="3">
        <v>484</v>
      </c>
      <c r="D128" t="str">
        <f t="shared" si="2"/>
        <v>Kalyani</v>
      </c>
      <c r="E128">
        <f t="shared" si="3"/>
        <v>484</v>
      </c>
    </row>
    <row r="129" spans="1:5" x14ac:dyDescent="0.45">
      <c r="A129" s="4" t="s">
        <v>529</v>
      </c>
      <c r="B129" s="3">
        <v>699</v>
      </c>
      <c r="D129" t="str">
        <f t="shared" si="2"/>
        <v>Kanak</v>
      </c>
      <c r="E129">
        <f t="shared" si="3"/>
        <v>699</v>
      </c>
    </row>
    <row r="130" spans="1:5" x14ac:dyDescent="0.45">
      <c r="A130" s="4" t="s">
        <v>535</v>
      </c>
      <c r="B130" s="3">
        <v>244</v>
      </c>
      <c r="D130" t="str">
        <f t="shared" si="2"/>
        <v>Karandeep</v>
      </c>
      <c r="E130">
        <f t="shared" si="3"/>
        <v>244</v>
      </c>
    </row>
    <row r="131" spans="1:5" x14ac:dyDescent="0.45">
      <c r="A131" s="4" t="s">
        <v>236</v>
      </c>
      <c r="B131" s="3">
        <v>2308</v>
      </c>
      <c r="D131" t="str">
        <f t="shared" si="2"/>
        <v>Kartik</v>
      </c>
      <c r="E131">
        <f t="shared" si="3"/>
        <v>2308</v>
      </c>
    </row>
    <row r="132" spans="1:5" x14ac:dyDescent="0.45">
      <c r="A132" s="4" t="s">
        <v>379</v>
      </c>
      <c r="B132" s="3">
        <v>890</v>
      </c>
      <c r="D132" t="str">
        <f t="shared" ref="D132:D195" si="4">A132</f>
        <v>Kartikay</v>
      </c>
      <c r="E132">
        <f t="shared" ref="E132:E195" si="5">B132</f>
        <v>890</v>
      </c>
    </row>
    <row r="133" spans="1:5" x14ac:dyDescent="0.45">
      <c r="A133" s="4" t="s">
        <v>363</v>
      </c>
      <c r="B133" s="3">
        <v>958</v>
      </c>
      <c r="D133" t="str">
        <f t="shared" si="4"/>
        <v>Kasheen</v>
      </c>
      <c r="E133">
        <f t="shared" si="5"/>
        <v>958</v>
      </c>
    </row>
    <row r="134" spans="1:5" x14ac:dyDescent="0.45">
      <c r="A134" s="4" t="s">
        <v>396</v>
      </c>
      <c r="B134" s="3">
        <v>490</v>
      </c>
      <c r="D134" t="str">
        <f t="shared" si="4"/>
        <v>Kiran</v>
      </c>
      <c r="E134">
        <f t="shared" si="5"/>
        <v>490</v>
      </c>
    </row>
    <row r="135" spans="1:5" x14ac:dyDescent="0.45">
      <c r="A135" s="4" t="s">
        <v>207</v>
      </c>
      <c r="B135" s="3">
        <v>3216</v>
      </c>
      <c r="D135" t="str">
        <f t="shared" si="4"/>
        <v>Kirti</v>
      </c>
      <c r="E135">
        <f t="shared" si="5"/>
        <v>3216</v>
      </c>
    </row>
    <row r="136" spans="1:5" x14ac:dyDescent="0.45">
      <c r="A136" s="4" t="s">
        <v>307</v>
      </c>
      <c r="B136" s="3">
        <v>1013</v>
      </c>
      <c r="D136" t="str">
        <f t="shared" si="4"/>
        <v>Kishwar</v>
      </c>
      <c r="E136">
        <f t="shared" si="5"/>
        <v>1013</v>
      </c>
    </row>
    <row r="137" spans="1:5" x14ac:dyDescent="0.45">
      <c r="A137" s="4" t="s">
        <v>511</v>
      </c>
      <c r="B137" s="3">
        <v>531</v>
      </c>
      <c r="D137" t="str">
        <f t="shared" si="4"/>
        <v>Komal</v>
      </c>
      <c r="E137">
        <f t="shared" si="5"/>
        <v>531</v>
      </c>
    </row>
    <row r="138" spans="1:5" x14ac:dyDescent="0.45">
      <c r="A138" s="4" t="s">
        <v>771</v>
      </c>
      <c r="B138" s="3">
        <v>145</v>
      </c>
      <c r="D138" t="str">
        <f t="shared" si="4"/>
        <v>Krishna</v>
      </c>
      <c r="E138">
        <f t="shared" si="5"/>
        <v>145</v>
      </c>
    </row>
    <row r="139" spans="1:5" x14ac:dyDescent="0.45">
      <c r="A139" s="4" t="s">
        <v>719</v>
      </c>
      <c r="B139" s="3">
        <v>124</v>
      </c>
      <c r="D139" t="str">
        <f t="shared" si="4"/>
        <v>Kritika</v>
      </c>
      <c r="E139">
        <f t="shared" si="5"/>
        <v>124</v>
      </c>
    </row>
    <row r="140" spans="1:5" x14ac:dyDescent="0.45">
      <c r="A140" s="4" t="s">
        <v>178</v>
      </c>
      <c r="B140" s="3">
        <v>3112</v>
      </c>
      <c r="D140" t="str">
        <f t="shared" si="4"/>
        <v>Krutika</v>
      </c>
      <c r="E140">
        <f t="shared" si="5"/>
        <v>3112</v>
      </c>
    </row>
    <row r="141" spans="1:5" x14ac:dyDescent="0.45">
      <c r="A141" s="4" t="s">
        <v>525</v>
      </c>
      <c r="B141" s="3">
        <v>259</v>
      </c>
      <c r="D141" t="str">
        <f t="shared" si="4"/>
        <v>Kshitij</v>
      </c>
      <c r="E141">
        <f t="shared" si="5"/>
        <v>259</v>
      </c>
    </row>
    <row r="142" spans="1:5" x14ac:dyDescent="0.45">
      <c r="A142" s="4" t="s">
        <v>473</v>
      </c>
      <c r="B142" s="3">
        <v>1383</v>
      </c>
      <c r="D142" t="str">
        <f t="shared" si="4"/>
        <v>Kushal</v>
      </c>
      <c r="E142">
        <f t="shared" si="5"/>
        <v>1383</v>
      </c>
    </row>
    <row r="143" spans="1:5" x14ac:dyDescent="0.45">
      <c r="A143" s="4" t="s">
        <v>47</v>
      </c>
      <c r="B143" s="3">
        <v>5809</v>
      </c>
      <c r="D143" t="str">
        <f t="shared" si="4"/>
        <v>Lalita</v>
      </c>
      <c r="E143">
        <f t="shared" si="5"/>
        <v>5809</v>
      </c>
    </row>
    <row r="144" spans="1:5" x14ac:dyDescent="0.45">
      <c r="A144" s="4" t="s">
        <v>86</v>
      </c>
      <c r="B144" s="3">
        <v>1729</v>
      </c>
      <c r="D144" t="str">
        <f t="shared" si="4"/>
        <v>Lisha</v>
      </c>
      <c r="E144">
        <f t="shared" si="5"/>
        <v>1729</v>
      </c>
    </row>
    <row r="145" spans="1:5" x14ac:dyDescent="0.45">
      <c r="A145" s="4" t="s">
        <v>13</v>
      </c>
      <c r="B145" s="3">
        <v>7766</v>
      </c>
      <c r="D145" t="str">
        <f t="shared" si="4"/>
        <v>Madan Mohan</v>
      </c>
      <c r="E145">
        <f t="shared" si="5"/>
        <v>7766</v>
      </c>
    </row>
    <row r="146" spans="1:5" x14ac:dyDescent="0.45">
      <c r="A146" s="4" t="s">
        <v>10</v>
      </c>
      <c r="B146" s="3">
        <v>9365</v>
      </c>
      <c r="D146" t="str">
        <f t="shared" si="4"/>
        <v>Madhav</v>
      </c>
      <c r="E146">
        <f t="shared" si="5"/>
        <v>9365</v>
      </c>
    </row>
    <row r="147" spans="1:5" x14ac:dyDescent="0.45">
      <c r="A147" s="4" t="s">
        <v>109</v>
      </c>
      <c r="B147" s="3">
        <v>1549</v>
      </c>
      <c r="D147" t="str">
        <f t="shared" si="4"/>
        <v>Madhulika</v>
      </c>
      <c r="E147">
        <f t="shared" si="5"/>
        <v>1549</v>
      </c>
    </row>
    <row r="148" spans="1:5" x14ac:dyDescent="0.45">
      <c r="A148" s="4" t="s">
        <v>182</v>
      </c>
      <c r="B148" s="3">
        <v>2223</v>
      </c>
      <c r="D148" t="str">
        <f t="shared" si="4"/>
        <v>Mahima</v>
      </c>
      <c r="E148">
        <f t="shared" si="5"/>
        <v>2223</v>
      </c>
    </row>
    <row r="149" spans="1:5" x14ac:dyDescent="0.45">
      <c r="A149" s="4" t="s">
        <v>723</v>
      </c>
      <c r="B149" s="3">
        <v>174</v>
      </c>
      <c r="D149" t="str">
        <f t="shared" si="4"/>
        <v>Maithilee</v>
      </c>
      <c r="E149">
        <f t="shared" si="5"/>
        <v>174</v>
      </c>
    </row>
    <row r="150" spans="1:5" x14ac:dyDescent="0.45">
      <c r="A150" s="4" t="s">
        <v>439</v>
      </c>
      <c r="B150" s="3">
        <v>391</v>
      </c>
      <c r="D150" t="str">
        <f t="shared" si="4"/>
        <v>Mane</v>
      </c>
      <c r="E150">
        <f t="shared" si="5"/>
        <v>391</v>
      </c>
    </row>
    <row r="151" spans="1:5" x14ac:dyDescent="0.45">
      <c r="A151" s="4" t="s">
        <v>576</v>
      </c>
      <c r="B151" s="3">
        <v>189</v>
      </c>
      <c r="D151" t="str">
        <f t="shared" si="4"/>
        <v>Manibalan</v>
      </c>
      <c r="E151">
        <f t="shared" si="5"/>
        <v>189</v>
      </c>
    </row>
    <row r="152" spans="1:5" x14ac:dyDescent="0.45">
      <c r="A152" s="4" t="s">
        <v>822</v>
      </c>
      <c r="B152" s="3">
        <v>55</v>
      </c>
      <c r="D152" t="str">
        <f t="shared" si="4"/>
        <v>Manish</v>
      </c>
      <c r="E152">
        <f t="shared" si="5"/>
        <v>55</v>
      </c>
    </row>
    <row r="153" spans="1:5" x14ac:dyDescent="0.45">
      <c r="A153" s="4" t="s">
        <v>319</v>
      </c>
      <c r="B153" s="3">
        <v>662</v>
      </c>
      <c r="D153" t="str">
        <f t="shared" si="4"/>
        <v>Manisha</v>
      </c>
      <c r="E153">
        <f t="shared" si="5"/>
        <v>662</v>
      </c>
    </row>
    <row r="154" spans="1:5" x14ac:dyDescent="0.45">
      <c r="A154" s="4" t="s">
        <v>502</v>
      </c>
      <c r="B154" s="3">
        <v>387</v>
      </c>
      <c r="D154" t="str">
        <f t="shared" si="4"/>
        <v>Manjiri</v>
      </c>
      <c r="E154">
        <f t="shared" si="5"/>
        <v>387</v>
      </c>
    </row>
    <row r="155" spans="1:5" x14ac:dyDescent="0.45">
      <c r="A155" s="4" t="s">
        <v>165</v>
      </c>
      <c r="B155" s="3">
        <v>2084</v>
      </c>
      <c r="D155" t="str">
        <f t="shared" si="4"/>
        <v>Manju</v>
      </c>
      <c r="E155">
        <f t="shared" si="5"/>
        <v>2084</v>
      </c>
    </row>
    <row r="156" spans="1:5" x14ac:dyDescent="0.45">
      <c r="A156" s="4" t="s">
        <v>119</v>
      </c>
      <c r="B156" s="3">
        <v>844</v>
      </c>
      <c r="D156" t="str">
        <f t="shared" si="4"/>
        <v>Manshul</v>
      </c>
      <c r="E156">
        <f t="shared" si="5"/>
        <v>844</v>
      </c>
    </row>
    <row r="157" spans="1:5" x14ac:dyDescent="0.45">
      <c r="A157" s="4" t="s">
        <v>578</v>
      </c>
      <c r="B157" s="3">
        <v>291</v>
      </c>
      <c r="D157" t="str">
        <f t="shared" si="4"/>
        <v>Mansi</v>
      </c>
      <c r="E157">
        <f t="shared" si="5"/>
        <v>291</v>
      </c>
    </row>
    <row r="158" spans="1:5" x14ac:dyDescent="0.45">
      <c r="A158" s="4" t="s">
        <v>681</v>
      </c>
      <c r="B158" s="3">
        <v>121</v>
      </c>
      <c r="D158" t="str">
        <f t="shared" si="4"/>
        <v>Masurkar</v>
      </c>
      <c r="E158">
        <f t="shared" si="5"/>
        <v>121</v>
      </c>
    </row>
    <row r="159" spans="1:5" x14ac:dyDescent="0.45">
      <c r="A159" s="4" t="s">
        <v>361</v>
      </c>
      <c r="B159" s="3">
        <v>1629</v>
      </c>
      <c r="D159" t="str">
        <f t="shared" si="4"/>
        <v>Mayank</v>
      </c>
      <c r="E159">
        <f t="shared" si="5"/>
        <v>1629</v>
      </c>
    </row>
    <row r="160" spans="1:5" x14ac:dyDescent="0.45">
      <c r="A160" s="4" t="s">
        <v>344</v>
      </c>
      <c r="B160" s="3">
        <v>1057</v>
      </c>
      <c r="D160" t="str">
        <f t="shared" si="4"/>
        <v>Megha</v>
      </c>
      <c r="E160">
        <f t="shared" si="5"/>
        <v>1057</v>
      </c>
    </row>
    <row r="161" spans="1:5" x14ac:dyDescent="0.45">
      <c r="A161" s="4" t="s">
        <v>650</v>
      </c>
      <c r="B161" s="3">
        <v>139</v>
      </c>
      <c r="D161" t="str">
        <f t="shared" si="4"/>
        <v>Meghana</v>
      </c>
      <c r="E161">
        <f t="shared" si="5"/>
        <v>139</v>
      </c>
    </row>
    <row r="162" spans="1:5" x14ac:dyDescent="0.45">
      <c r="A162" s="4" t="s">
        <v>280</v>
      </c>
      <c r="B162" s="3">
        <v>1133</v>
      </c>
      <c r="D162" t="str">
        <f t="shared" si="4"/>
        <v>Mhatre</v>
      </c>
      <c r="E162">
        <f t="shared" si="5"/>
        <v>1133</v>
      </c>
    </row>
    <row r="163" spans="1:5" x14ac:dyDescent="0.45">
      <c r="A163" s="4" t="s">
        <v>257</v>
      </c>
      <c r="B163" s="3">
        <v>1076</v>
      </c>
      <c r="D163" t="str">
        <f t="shared" si="4"/>
        <v>Mitali</v>
      </c>
      <c r="E163">
        <f t="shared" si="5"/>
        <v>1076</v>
      </c>
    </row>
    <row r="164" spans="1:5" x14ac:dyDescent="0.45">
      <c r="A164" s="4" t="s">
        <v>96</v>
      </c>
      <c r="B164" s="3">
        <v>3673</v>
      </c>
      <c r="D164" t="str">
        <f t="shared" si="4"/>
        <v>Mohan</v>
      </c>
      <c r="E164">
        <f t="shared" si="5"/>
        <v>3673</v>
      </c>
    </row>
    <row r="165" spans="1:5" x14ac:dyDescent="0.45">
      <c r="A165" s="4" t="s">
        <v>351</v>
      </c>
      <c r="B165" s="3">
        <v>1397</v>
      </c>
      <c r="D165" t="str">
        <f t="shared" si="4"/>
        <v>Monica</v>
      </c>
      <c r="E165">
        <f t="shared" si="5"/>
        <v>1397</v>
      </c>
    </row>
    <row r="166" spans="1:5" x14ac:dyDescent="0.45">
      <c r="A166" s="4" t="s">
        <v>374</v>
      </c>
      <c r="B166" s="3">
        <v>587</v>
      </c>
      <c r="D166" t="str">
        <f t="shared" si="4"/>
        <v>Monisha</v>
      </c>
      <c r="E166">
        <f t="shared" si="5"/>
        <v>587</v>
      </c>
    </row>
    <row r="167" spans="1:5" x14ac:dyDescent="0.45">
      <c r="A167" s="4" t="s">
        <v>174</v>
      </c>
      <c r="B167" s="3">
        <v>1246</v>
      </c>
      <c r="D167" t="str">
        <f t="shared" si="4"/>
        <v>Monu</v>
      </c>
      <c r="E167">
        <f t="shared" si="5"/>
        <v>1246</v>
      </c>
    </row>
    <row r="168" spans="1:5" x14ac:dyDescent="0.45">
      <c r="A168" s="4" t="s">
        <v>615</v>
      </c>
      <c r="B168" s="3">
        <v>234</v>
      </c>
      <c r="D168" t="str">
        <f t="shared" si="4"/>
        <v>Moumita</v>
      </c>
      <c r="E168">
        <f t="shared" si="5"/>
        <v>234</v>
      </c>
    </row>
    <row r="169" spans="1:5" x14ac:dyDescent="0.45">
      <c r="A169" s="4" t="s">
        <v>806</v>
      </c>
      <c r="B169" s="3">
        <v>47</v>
      </c>
      <c r="D169" t="str">
        <f t="shared" si="4"/>
        <v>Mousam</v>
      </c>
      <c r="E169">
        <f t="shared" si="5"/>
        <v>47</v>
      </c>
    </row>
    <row r="170" spans="1:5" x14ac:dyDescent="0.45">
      <c r="A170" s="4" t="s">
        <v>291</v>
      </c>
      <c r="B170" s="3">
        <v>1895</v>
      </c>
      <c r="D170" t="str">
        <f t="shared" si="4"/>
        <v>Mrinal</v>
      </c>
      <c r="E170">
        <f t="shared" si="5"/>
        <v>1895</v>
      </c>
    </row>
    <row r="171" spans="1:5" x14ac:dyDescent="0.45">
      <c r="A171" s="4" t="s">
        <v>527</v>
      </c>
      <c r="B171" s="3">
        <v>582</v>
      </c>
      <c r="D171" t="str">
        <f t="shared" si="4"/>
        <v>Mrunal</v>
      </c>
      <c r="E171">
        <f t="shared" si="5"/>
        <v>582</v>
      </c>
    </row>
    <row r="172" spans="1:5" x14ac:dyDescent="0.45">
      <c r="A172" s="4" t="s">
        <v>765</v>
      </c>
      <c r="B172" s="3">
        <v>71</v>
      </c>
      <c r="D172" t="str">
        <f t="shared" si="4"/>
        <v>Mugdha</v>
      </c>
      <c r="E172">
        <f t="shared" si="5"/>
        <v>71</v>
      </c>
    </row>
    <row r="173" spans="1:5" x14ac:dyDescent="0.45">
      <c r="A173" s="4" t="s">
        <v>195</v>
      </c>
      <c r="B173" s="3">
        <v>2101</v>
      </c>
      <c r="D173" t="str">
        <f t="shared" si="4"/>
        <v>Mukesh</v>
      </c>
      <c r="E173">
        <f t="shared" si="5"/>
        <v>2101</v>
      </c>
    </row>
    <row r="174" spans="1:5" x14ac:dyDescent="0.45">
      <c r="A174" s="4" t="s">
        <v>623</v>
      </c>
      <c r="B174" s="3">
        <v>152</v>
      </c>
      <c r="D174" t="str">
        <f t="shared" si="4"/>
        <v>Mukund</v>
      </c>
      <c r="E174">
        <f t="shared" si="5"/>
        <v>152</v>
      </c>
    </row>
    <row r="175" spans="1:5" x14ac:dyDescent="0.45">
      <c r="A175" s="4" t="s">
        <v>312</v>
      </c>
      <c r="B175" s="3">
        <v>2268</v>
      </c>
      <c r="D175" t="str">
        <f t="shared" si="4"/>
        <v>Muskan</v>
      </c>
      <c r="E175">
        <f t="shared" si="5"/>
        <v>2268</v>
      </c>
    </row>
    <row r="176" spans="1:5" x14ac:dyDescent="0.45">
      <c r="A176" s="4" t="s">
        <v>837</v>
      </c>
      <c r="B176" s="3">
        <v>30</v>
      </c>
      <c r="D176" t="str">
        <f t="shared" si="4"/>
        <v>Namrata</v>
      </c>
      <c r="E176">
        <f t="shared" si="5"/>
        <v>30</v>
      </c>
    </row>
    <row r="177" spans="1:5" x14ac:dyDescent="0.45">
      <c r="A177" s="4" t="s">
        <v>604</v>
      </c>
      <c r="B177" s="3">
        <v>309</v>
      </c>
      <c r="D177" t="str">
        <f t="shared" si="4"/>
        <v>Nandita</v>
      </c>
      <c r="E177">
        <f t="shared" si="5"/>
        <v>309</v>
      </c>
    </row>
    <row r="178" spans="1:5" x14ac:dyDescent="0.45">
      <c r="A178" s="4" t="s">
        <v>401</v>
      </c>
      <c r="B178" s="3">
        <v>482</v>
      </c>
      <c r="D178" t="str">
        <f t="shared" si="4"/>
        <v>Navdeep</v>
      </c>
      <c r="E178">
        <f t="shared" si="5"/>
        <v>482</v>
      </c>
    </row>
    <row r="179" spans="1:5" x14ac:dyDescent="0.45">
      <c r="A179" s="4" t="s">
        <v>99</v>
      </c>
      <c r="B179" s="3">
        <v>3350</v>
      </c>
      <c r="D179" t="str">
        <f t="shared" si="4"/>
        <v>Neha</v>
      </c>
      <c r="E179">
        <f t="shared" si="5"/>
        <v>3350</v>
      </c>
    </row>
    <row r="180" spans="1:5" x14ac:dyDescent="0.45">
      <c r="A180" s="4" t="s">
        <v>437</v>
      </c>
      <c r="B180" s="3">
        <v>1201</v>
      </c>
      <c r="D180" t="str">
        <f t="shared" si="4"/>
        <v>Nida</v>
      </c>
      <c r="E180">
        <f t="shared" si="5"/>
        <v>1201</v>
      </c>
    </row>
    <row r="181" spans="1:5" x14ac:dyDescent="0.45">
      <c r="A181" s="4" t="s">
        <v>449</v>
      </c>
      <c r="B181" s="3">
        <v>1329</v>
      </c>
      <c r="D181" t="str">
        <f t="shared" si="4"/>
        <v>Nidhi</v>
      </c>
      <c r="E181">
        <f t="shared" si="5"/>
        <v>1329</v>
      </c>
    </row>
    <row r="182" spans="1:5" x14ac:dyDescent="0.45">
      <c r="A182" s="4" t="s">
        <v>774</v>
      </c>
      <c r="B182" s="3">
        <v>61</v>
      </c>
      <c r="D182" t="str">
        <f t="shared" si="4"/>
        <v>Nikhil</v>
      </c>
      <c r="E182">
        <f t="shared" si="5"/>
        <v>61</v>
      </c>
    </row>
    <row r="183" spans="1:5" x14ac:dyDescent="0.45">
      <c r="A183" s="4" t="s">
        <v>372</v>
      </c>
      <c r="B183" s="3">
        <v>902</v>
      </c>
      <c r="D183" t="str">
        <f t="shared" si="4"/>
        <v>Nikita</v>
      </c>
      <c r="E183">
        <f t="shared" si="5"/>
        <v>902</v>
      </c>
    </row>
    <row r="184" spans="1:5" x14ac:dyDescent="0.45">
      <c r="A184" s="4" t="s">
        <v>748</v>
      </c>
      <c r="B184" s="3">
        <v>79</v>
      </c>
      <c r="D184" t="str">
        <f t="shared" si="4"/>
        <v>Nirja</v>
      </c>
      <c r="E184">
        <f t="shared" si="5"/>
        <v>79</v>
      </c>
    </row>
    <row r="185" spans="1:5" x14ac:dyDescent="0.45">
      <c r="A185" s="4" t="s">
        <v>376</v>
      </c>
      <c r="B185" s="3">
        <v>1136</v>
      </c>
      <c r="D185" t="str">
        <f t="shared" si="4"/>
        <v>Nishant</v>
      </c>
      <c r="E185">
        <f t="shared" si="5"/>
        <v>1136</v>
      </c>
    </row>
    <row r="186" spans="1:5" x14ac:dyDescent="0.45">
      <c r="A186" s="4" t="s">
        <v>329</v>
      </c>
      <c r="B186" s="3">
        <v>669</v>
      </c>
      <c r="D186" t="str">
        <f t="shared" si="4"/>
        <v>Nishi</v>
      </c>
      <c r="E186">
        <f t="shared" si="5"/>
        <v>669</v>
      </c>
    </row>
    <row r="187" spans="1:5" x14ac:dyDescent="0.45">
      <c r="A187" s="4" t="s">
        <v>544</v>
      </c>
      <c r="B187" s="3">
        <v>420</v>
      </c>
      <c r="D187" t="str">
        <f t="shared" si="4"/>
        <v>Nitant</v>
      </c>
      <c r="E187">
        <f t="shared" si="5"/>
        <v>420</v>
      </c>
    </row>
    <row r="188" spans="1:5" x14ac:dyDescent="0.45">
      <c r="A188" s="4" t="s">
        <v>240</v>
      </c>
      <c r="B188" s="3">
        <v>1607</v>
      </c>
      <c r="D188" t="str">
        <f t="shared" si="4"/>
        <v>Noopur</v>
      </c>
      <c r="E188">
        <f t="shared" si="5"/>
        <v>1607</v>
      </c>
    </row>
    <row r="189" spans="1:5" x14ac:dyDescent="0.45">
      <c r="A189" s="4" t="s">
        <v>780</v>
      </c>
      <c r="B189" s="3">
        <v>58</v>
      </c>
      <c r="D189" t="str">
        <f t="shared" si="4"/>
        <v>Noshiba</v>
      </c>
      <c r="E189">
        <f t="shared" si="5"/>
        <v>58</v>
      </c>
    </row>
    <row r="190" spans="1:5" x14ac:dyDescent="0.45">
      <c r="A190" s="4" t="s">
        <v>190</v>
      </c>
      <c r="B190" s="3">
        <v>1619</v>
      </c>
      <c r="D190" t="str">
        <f t="shared" si="4"/>
        <v>Nripraj</v>
      </c>
      <c r="E190">
        <f t="shared" si="5"/>
        <v>1619</v>
      </c>
    </row>
    <row r="191" spans="1:5" x14ac:dyDescent="0.45">
      <c r="A191" s="4" t="s">
        <v>565</v>
      </c>
      <c r="B191" s="3">
        <v>196</v>
      </c>
      <c r="D191" t="str">
        <f t="shared" si="4"/>
        <v>Omkar</v>
      </c>
      <c r="E191">
        <f t="shared" si="5"/>
        <v>196</v>
      </c>
    </row>
    <row r="192" spans="1:5" x14ac:dyDescent="0.45">
      <c r="A192" s="4" t="s">
        <v>167</v>
      </c>
      <c r="B192" s="3">
        <v>1904</v>
      </c>
      <c r="D192" t="str">
        <f t="shared" si="4"/>
        <v>Oshin</v>
      </c>
      <c r="E192">
        <f t="shared" si="5"/>
        <v>1904</v>
      </c>
    </row>
    <row r="193" spans="1:5" x14ac:dyDescent="0.45">
      <c r="A193" s="4" t="s">
        <v>522</v>
      </c>
      <c r="B193" s="3">
        <v>263</v>
      </c>
      <c r="D193" t="str">
        <f t="shared" si="4"/>
        <v>Palak</v>
      </c>
      <c r="E193">
        <f t="shared" si="5"/>
        <v>263</v>
      </c>
    </row>
    <row r="194" spans="1:5" x14ac:dyDescent="0.45">
      <c r="A194" s="4" t="s">
        <v>739</v>
      </c>
      <c r="B194" s="3">
        <v>86</v>
      </c>
      <c r="D194" t="str">
        <f t="shared" si="4"/>
        <v>Parakh</v>
      </c>
      <c r="E194">
        <f t="shared" si="5"/>
        <v>86</v>
      </c>
    </row>
    <row r="195" spans="1:5" x14ac:dyDescent="0.45">
      <c r="A195" s="4" t="s">
        <v>398</v>
      </c>
      <c r="B195" s="3">
        <v>3651</v>
      </c>
      <c r="D195" t="str">
        <f t="shared" si="4"/>
        <v>Paridhi</v>
      </c>
      <c r="E195">
        <f t="shared" si="5"/>
        <v>3651</v>
      </c>
    </row>
    <row r="196" spans="1:5" x14ac:dyDescent="0.45">
      <c r="A196" s="4" t="s">
        <v>205</v>
      </c>
      <c r="B196" s="3">
        <v>1404</v>
      </c>
      <c r="D196" t="str">
        <f t="shared" ref="D196:D259" si="6">A196</f>
        <v>Parin</v>
      </c>
      <c r="E196">
        <f t="shared" ref="E196:E259" si="7">B196</f>
        <v>1404</v>
      </c>
    </row>
    <row r="197" spans="1:5" x14ac:dyDescent="0.45">
      <c r="A197" s="4" t="s">
        <v>139</v>
      </c>
      <c r="B197" s="3">
        <v>4741</v>
      </c>
      <c r="D197" t="str">
        <f t="shared" si="6"/>
        <v>Parishi</v>
      </c>
      <c r="E197">
        <f t="shared" si="7"/>
        <v>4741</v>
      </c>
    </row>
    <row r="198" spans="1:5" x14ac:dyDescent="0.45">
      <c r="A198" s="4" t="s">
        <v>338</v>
      </c>
      <c r="B198" s="3">
        <v>975</v>
      </c>
      <c r="D198" t="str">
        <f t="shared" si="6"/>
        <v>Parna</v>
      </c>
      <c r="E198">
        <f t="shared" si="7"/>
        <v>975</v>
      </c>
    </row>
    <row r="199" spans="1:5" x14ac:dyDescent="0.45">
      <c r="A199" s="4" t="s">
        <v>735</v>
      </c>
      <c r="B199" s="3">
        <v>87</v>
      </c>
      <c r="D199" t="str">
        <f t="shared" si="6"/>
        <v>Parnavi</v>
      </c>
      <c r="E199">
        <f t="shared" si="7"/>
        <v>87</v>
      </c>
    </row>
    <row r="200" spans="1:5" x14ac:dyDescent="0.45">
      <c r="A200" s="4" t="s">
        <v>262</v>
      </c>
      <c r="B200" s="3">
        <v>811</v>
      </c>
      <c r="D200" t="str">
        <f t="shared" si="6"/>
        <v>Paromita</v>
      </c>
      <c r="E200">
        <f t="shared" si="7"/>
        <v>811</v>
      </c>
    </row>
    <row r="201" spans="1:5" x14ac:dyDescent="0.45">
      <c r="A201" s="4" t="s">
        <v>123</v>
      </c>
      <c r="B201" s="3">
        <v>5161</v>
      </c>
      <c r="D201" t="str">
        <f t="shared" si="6"/>
        <v>Parth</v>
      </c>
      <c r="E201">
        <f t="shared" si="7"/>
        <v>5161</v>
      </c>
    </row>
    <row r="202" spans="1:5" x14ac:dyDescent="0.45">
      <c r="A202" s="4" t="s">
        <v>628</v>
      </c>
      <c r="B202" s="3">
        <v>220</v>
      </c>
      <c r="D202" t="str">
        <f t="shared" si="6"/>
        <v>Patil</v>
      </c>
      <c r="E202">
        <f t="shared" si="7"/>
        <v>220</v>
      </c>
    </row>
    <row r="203" spans="1:5" x14ac:dyDescent="0.45">
      <c r="A203" s="4" t="s">
        <v>827</v>
      </c>
      <c r="B203" s="3">
        <v>233</v>
      </c>
      <c r="D203" t="str">
        <f t="shared" si="6"/>
        <v>Pearl</v>
      </c>
      <c r="E203">
        <f t="shared" si="7"/>
        <v>233</v>
      </c>
    </row>
    <row r="204" spans="1:5" x14ac:dyDescent="0.45">
      <c r="A204" s="4" t="s">
        <v>818</v>
      </c>
      <c r="B204" s="3">
        <v>40</v>
      </c>
      <c r="D204" t="str">
        <f t="shared" si="6"/>
        <v>Phalguni</v>
      </c>
      <c r="E204">
        <f t="shared" si="7"/>
        <v>40</v>
      </c>
    </row>
    <row r="205" spans="1:5" x14ac:dyDescent="0.45">
      <c r="A205" s="4" t="s">
        <v>334</v>
      </c>
      <c r="B205" s="3">
        <v>3160</v>
      </c>
      <c r="D205" t="str">
        <f t="shared" si="6"/>
        <v>Pinky</v>
      </c>
      <c r="E205">
        <f t="shared" si="7"/>
        <v>3160</v>
      </c>
    </row>
    <row r="206" spans="1:5" x14ac:dyDescent="0.45">
      <c r="A206" s="4" t="s">
        <v>346</v>
      </c>
      <c r="B206" s="3">
        <v>610</v>
      </c>
      <c r="D206" t="str">
        <f t="shared" si="6"/>
        <v>Piyali</v>
      </c>
      <c r="E206">
        <f t="shared" si="7"/>
        <v>610</v>
      </c>
    </row>
    <row r="207" spans="1:5" x14ac:dyDescent="0.45">
      <c r="A207" s="4" t="s">
        <v>570</v>
      </c>
      <c r="B207" s="3">
        <v>193</v>
      </c>
      <c r="D207" t="str">
        <f t="shared" si="6"/>
        <v>Piyam</v>
      </c>
      <c r="E207">
        <f t="shared" si="7"/>
        <v>193</v>
      </c>
    </row>
    <row r="208" spans="1:5" x14ac:dyDescent="0.45">
      <c r="A208" s="4" t="s">
        <v>65</v>
      </c>
      <c r="B208" s="3">
        <v>3416</v>
      </c>
      <c r="D208" t="str">
        <f t="shared" si="6"/>
        <v>Pooja</v>
      </c>
      <c r="E208">
        <f t="shared" si="7"/>
        <v>3416</v>
      </c>
    </row>
    <row r="209" spans="1:5" x14ac:dyDescent="0.45">
      <c r="A209" s="4" t="s">
        <v>115</v>
      </c>
      <c r="B209" s="3">
        <v>2286</v>
      </c>
      <c r="D209" t="str">
        <f t="shared" si="6"/>
        <v>Pournamasi</v>
      </c>
      <c r="E209">
        <f t="shared" si="7"/>
        <v>2286</v>
      </c>
    </row>
    <row r="210" spans="1:5" x14ac:dyDescent="0.45">
      <c r="A210" s="4" t="s">
        <v>583</v>
      </c>
      <c r="B210" s="3">
        <v>179</v>
      </c>
      <c r="D210" t="str">
        <f t="shared" si="6"/>
        <v>Pradeep</v>
      </c>
      <c r="E210">
        <f t="shared" si="7"/>
        <v>179</v>
      </c>
    </row>
    <row r="211" spans="1:5" x14ac:dyDescent="0.45">
      <c r="A211" s="4" t="s">
        <v>634</v>
      </c>
      <c r="B211" s="3">
        <v>148</v>
      </c>
      <c r="D211" t="str">
        <f t="shared" si="6"/>
        <v>Prajakta</v>
      </c>
      <c r="E211">
        <f t="shared" si="7"/>
        <v>148</v>
      </c>
    </row>
    <row r="212" spans="1:5" x14ac:dyDescent="0.45">
      <c r="A212" s="4" t="s">
        <v>253</v>
      </c>
      <c r="B212" s="3">
        <v>1493</v>
      </c>
      <c r="D212" t="str">
        <f t="shared" si="6"/>
        <v>Pranav</v>
      </c>
      <c r="E212">
        <f t="shared" si="7"/>
        <v>1493</v>
      </c>
    </row>
    <row r="213" spans="1:5" x14ac:dyDescent="0.45">
      <c r="A213" s="4" t="s">
        <v>285</v>
      </c>
      <c r="B213" s="3">
        <v>743</v>
      </c>
      <c r="D213" t="str">
        <f t="shared" si="6"/>
        <v>Praneet</v>
      </c>
      <c r="E213">
        <f t="shared" si="7"/>
        <v>743</v>
      </c>
    </row>
    <row r="214" spans="1:5" x14ac:dyDescent="0.45">
      <c r="A214" s="4" t="s">
        <v>172</v>
      </c>
      <c r="B214" s="3">
        <v>1250</v>
      </c>
      <c r="D214" t="str">
        <f t="shared" si="6"/>
        <v>Pranjali</v>
      </c>
      <c r="E214">
        <f t="shared" si="7"/>
        <v>1250</v>
      </c>
    </row>
    <row r="215" spans="1:5" x14ac:dyDescent="0.45">
      <c r="A215" s="4" t="s">
        <v>479</v>
      </c>
      <c r="B215" s="3">
        <v>1165</v>
      </c>
      <c r="D215" t="str">
        <f t="shared" si="6"/>
        <v>Prashant</v>
      </c>
      <c r="E215">
        <f t="shared" si="7"/>
        <v>1165</v>
      </c>
    </row>
    <row r="216" spans="1:5" x14ac:dyDescent="0.45">
      <c r="A216" s="4" t="s">
        <v>793</v>
      </c>
      <c r="B216" s="3">
        <v>53</v>
      </c>
      <c r="D216" t="str">
        <f t="shared" si="6"/>
        <v>Pratiksha</v>
      </c>
      <c r="E216">
        <f t="shared" si="7"/>
        <v>53</v>
      </c>
    </row>
    <row r="217" spans="1:5" x14ac:dyDescent="0.45">
      <c r="A217" s="4" t="s">
        <v>266</v>
      </c>
      <c r="B217" s="3">
        <v>1570</v>
      </c>
      <c r="D217" t="str">
        <f t="shared" si="6"/>
        <v>Pratyusmita</v>
      </c>
      <c r="E217">
        <f t="shared" si="7"/>
        <v>1570</v>
      </c>
    </row>
    <row r="218" spans="1:5" x14ac:dyDescent="0.45">
      <c r="A218" s="4" t="s">
        <v>708</v>
      </c>
      <c r="B218" s="3">
        <v>102</v>
      </c>
      <c r="D218" t="str">
        <f t="shared" si="6"/>
        <v>Preksha</v>
      </c>
      <c r="E218">
        <f t="shared" si="7"/>
        <v>102</v>
      </c>
    </row>
    <row r="219" spans="1:5" x14ac:dyDescent="0.45">
      <c r="A219" s="4" t="s">
        <v>127</v>
      </c>
      <c r="B219" s="3">
        <v>5762</v>
      </c>
      <c r="D219" t="str">
        <f t="shared" si="6"/>
        <v>Priyanka</v>
      </c>
      <c r="E219">
        <f t="shared" si="7"/>
        <v>5762</v>
      </c>
    </row>
    <row r="220" spans="1:5" x14ac:dyDescent="0.45">
      <c r="A220" s="4" t="s">
        <v>370</v>
      </c>
      <c r="B220" s="3">
        <v>1392</v>
      </c>
      <c r="D220" t="str">
        <f t="shared" si="6"/>
        <v>Priyanshu</v>
      </c>
      <c r="E220">
        <f t="shared" si="7"/>
        <v>1392</v>
      </c>
    </row>
    <row r="221" spans="1:5" x14ac:dyDescent="0.45">
      <c r="A221" s="4" t="s">
        <v>844</v>
      </c>
      <c r="B221" s="3">
        <v>47</v>
      </c>
      <c r="D221" t="str">
        <f t="shared" si="6"/>
        <v>Rachna</v>
      </c>
      <c r="E221">
        <f t="shared" si="7"/>
        <v>47</v>
      </c>
    </row>
    <row r="222" spans="1:5" x14ac:dyDescent="0.45">
      <c r="A222" s="4" t="s">
        <v>704</v>
      </c>
      <c r="B222" s="3">
        <v>105</v>
      </c>
      <c r="D222" t="str">
        <f t="shared" si="6"/>
        <v>Rahul</v>
      </c>
      <c r="E222">
        <f t="shared" si="7"/>
        <v>105</v>
      </c>
    </row>
    <row r="223" spans="1:5" x14ac:dyDescent="0.45">
      <c r="A223" s="4" t="s">
        <v>610</v>
      </c>
      <c r="B223" s="3">
        <v>158</v>
      </c>
      <c r="D223" t="str">
        <f t="shared" si="6"/>
        <v>Raksha</v>
      </c>
      <c r="E223">
        <f t="shared" si="7"/>
        <v>158</v>
      </c>
    </row>
    <row r="224" spans="1:5" x14ac:dyDescent="0.45">
      <c r="A224" s="4" t="s">
        <v>461</v>
      </c>
      <c r="B224" s="3">
        <v>471</v>
      </c>
      <c r="D224" t="str">
        <f t="shared" si="6"/>
        <v>Ramesh</v>
      </c>
      <c r="E224">
        <f t="shared" si="7"/>
        <v>471</v>
      </c>
    </row>
    <row r="225" spans="1:5" x14ac:dyDescent="0.45">
      <c r="A225" s="4" t="s">
        <v>778</v>
      </c>
      <c r="B225" s="3">
        <v>105</v>
      </c>
      <c r="D225" t="str">
        <f t="shared" si="6"/>
        <v>Rane</v>
      </c>
      <c r="E225">
        <f t="shared" si="7"/>
        <v>105</v>
      </c>
    </row>
    <row r="226" spans="1:5" x14ac:dyDescent="0.45">
      <c r="A226" s="4" t="s">
        <v>647</v>
      </c>
      <c r="B226" s="3">
        <v>170</v>
      </c>
      <c r="D226" t="str">
        <f t="shared" si="6"/>
        <v>Rashmi</v>
      </c>
      <c r="E226">
        <f t="shared" si="7"/>
        <v>170</v>
      </c>
    </row>
    <row r="227" spans="1:5" x14ac:dyDescent="0.45">
      <c r="A227" s="4" t="s">
        <v>289</v>
      </c>
      <c r="B227" s="3">
        <v>1544</v>
      </c>
      <c r="D227" t="str">
        <f t="shared" si="6"/>
        <v>Rhea</v>
      </c>
      <c r="E227">
        <f t="shared" si="7"/>
        <v>1544</v>
      </c>
    </row>
    <row r="228" spans="1:5" x14ac:dyDescent="0.45">
      <c r="A228" s="4" t="s">
        <v>184</v>
      </c>
      <c r="B228" s="3">
        <v>2002</v>
      </c>
      <c r="D228" t="str">
        <f t="shared" si="6"/>
        <v>Rishabh</v>
      </c>
      <c r="E228">
        <f t="shared" si="7"/>
        <v>2002</v>
      </c>
    </row>
    <row r="229" spans="1:5" x14ac:dyDescent="0.45">
      <c r="A229" s="4" t="s">
        <v>588</v>
      </c>
      <c r="B229" s="3">
        <v>265</v>
      </c>
      <c r="D229" t="str">
        <f t="shared" si="6"/>
        <v>Ritu</v>
      </c>
      <c r="E229">
        <f t="shared" si="7"/>
        <v>265</v>
      </c>
    </row>
    <row r="230" spans="1:5" x14ac:dyDescent="0.45">
      <c r="A230" s="4" t="s">
        <v>667</v>
      </c>
      <c r="B230" s="3">
        <v>228</v>
      </c>
      <c r="D230" t="str">
        <f t="shared" si="6"/>
        <v>Riya</v>
      </c>
      <c r="E230">
        <f t="shared" si="7"/>
        <v>228</v>
      </c>
    </row>
    <row r="231" spans="1:5" x14ac:dyDescent="0.45">
      <c r="A231" s="4" t="s">
        <v>51</v>
      </c>
      <c r="B231" s="3">
        <v>4901</v>
      </c>
      <c r="D231" t="str">
        <f t="shared" si="6"/>
        <v>Rohan</v>
      </c>
      <c r="E231">
        <f t="shared" si="7"/>
        <v>4901</v>
      </c>
    </row>
    <row r="232" spans="1:5" x14ac:dyDescent="0.45">
      <c r="A232" s="4" t="s">
        <v>872</v>
      </c>
      <c r="B232" s="3">
        <v>15</v>
      </c>
      <c r="D232" t="str">
        <f t="shared" si="6"/>
        <v>Rohit</v>
      </c>
      <c r="E232">
        <f t="shared" si="7"/>
        <v>15</v>
      </c>
    </row>
    <row r="233" spans="1:5" x14ac:dyDescent="0.45">
      <c r="A233" s="4" t="s">
        <v>274</v>
      </c>
      <c r="B233" s="3">
        <v>1511</v>
      </c>
      <c r="D233" t="str">
        <f t="shared" si="6"/>
        <v>Rutuja</v>
      </c>
      <c r="E233">
        <f t="shared" si="7"/>
        <v>1511</v>
      </c>
    </row>
    <row r="234" spans="1:5" x14ac:dyDescent="0.45">
      <c r="A234" s="4" t="s">
        <v>417</v>
      </c>
      <c r="B234" s="3">
        <v>1384</v>
      </c>
      <c r="D234" t="str">
        <f t="shared" si="6"/>
        <v>Sabah</v>
      </c>
      <c r="E234">
        <f t="shared" si="7"/>
        <v>1384</v>
      </c>
    </row>
    <row r="235" spans="1:5" x14ac:dyDescent="0.45">
      <c r="A235" s="4" t="s">
        <v>497</v>
      </c>
      <c r="B235" s="3">
        <v>439</v>
      </c>
      <c r="D235" t="str">
        <f t="shared" si="6"/>
        <v>Sagar</v>
      </c>
      <c r="E235">
        <f t="shared" si="7"/>
        <v>439</v>
      </c>
    </row>
    <row r="236" spans="1:5" x14ac:dyDescent="0.45">
      <c r="A236" s="4" t="s">
        <v>255</v>
      </c>
      <c r="B236" s="3">
        <v>1490</v>
      </c>
      <c r="D236" t="str">
        <f t="shared" si="6"/>
        <v>Sahil</v>
      </c>
      <c r="E236">
        <f t="shared" si="7"/>
        <v>1490</v>
      </c>
    </row>
    <row r="237" spans="1:5" x14ac:dyDescent="0.45">
      <c r="A237" s="4" t="s">
        <v>814</v>
      </c>
      <c r="B237" s="3">
        <v>42</v>
      </c>
      <c r="D237" t="str">
        <f t="shared" si="6"/>
        <v>Sajal</v>
      </c>
      <c r="E237">
        <f t="shared" si="7"/>
        <v>42</v>
      </c>
    </row>
    <row r="238" spans="1:5" x14ac:dyDescent="0.45">
      <c r="A238" s="4" t="s">
        <v>453</v>
      </c>
      <c r="B238" s="3">
        <v>1171</v>
      </c>
      <c r="D238" t="str">
        <f t="shared" si="6"/>
        <v>Sakshi</v>
      </c>
      <c r="E238">
        <f t="shared" si="7"/>
        <v>1171</v>
      </c>
    </row>
    <row r="239" spans="1:5" x14ac:dyDescent="0.45">
      <c r="A239" s="4" t="s">
        <v>866</v>
      </c>
      <c r="B239" s="3">
        <v>17</v>
      </c>
      <c r="D239" t="str">
        <f t="shared" si="6"/>
        <v>Saloni</v>
      </c>
      <c r="E239">
        <f t="shared" si="7"/>
        <v>17</v>
      </c>
    </row>
    <row r="240" spans="1:5" x14ac:dyDescent="0.45">
      <c r="A240" s="4" t="s">
        <v>656</v>
      </c>
      <c r="B240" s="3">
        <v>134</v>
      </c>
      <c r="D240" t="str">
        <f t="shared" si="6"/>
        <v>Samiksha</v>
      </c>
      <c r="E240">
        <f t="shared" si="7"/>
        <v>134</v>
      </c>
    </row>
    <row r="241" spans="1:5" x14ac:dyDescent="0.45">
      <c r="A241" s="4" t="s">
        <v>727</v>
      </c>
      <c r="B241" s="3">
        <v>265</v>
      </c>
      <c r="D241" t="str">
        <f t="shared" si="6"/>
        <v>Sandeep</v>
      </c>
      <c r="E241">
        <f t="shared" si="7"/>
        <v>265</v>
      </c>
    </row>
    <row r="242" spans="1:5" x14ac:dyDescent="0.45">
      <c r="A242" s="4" t="s">
        <v>594</v>
      </c>
      <c r="B242" s="3">
        <v>325</v>
      </c>
      <c r="D242" t="str">
        <f t="shared" si="6"/>
        <v>Sandra</v>
      </c>
      <c r="E242">
        <f t="shared" si="7"/>
        <v>325</v>
      </c>
    </row>
    <row r="243" spans="1:5" x14ac:dyDescent="0.45">
      <c r="A243" s="4" t="s">
        <v>180</v>
      </c>
      <c r="B243" s="3">
        <v>2450</v>
      </c>
      <c r="D243" t="str">
        <f t="shared" si="6"/>
        <v>Sanjana</v>
      </c>
      <c r="E243">
        <f t="shared" si="7"/>
        <v>2450</v>
      </c>
    </row>
    <row r="244" spans="1:5" x14ac:dyDescent="0.45">
      <c r="A244" s="4" t="s">
        <v>441</v>
      </c>
      <c r="B244" s="3">
        <v>517</v>
      </c>
      <c r="D244" t="str">
        <f t="shared" si="6"/>
        <v>Sanjay</v>
      </c>
      <c r="E244">
        <f t="shared" si="7"/>
        <v>517</v>
      </c>
    </row>
    <row r="245" spans="1:5" x14ac:dyDescent="0.45">
      <c r="A245" s="4" t="s">
        <v>445</v>
      </c>
      <c r="B245" s="3">
        <v>826</v>
      </c>
      <c r="D245" t="str">
        <f t="shared" si="6"/>
        <v>Sanjna</v>
      </c>
      <c r="E245">
        <f t="shared" si="7"/>
        <v>826</v>
      </c>
    </row>
    <row r="246" spans="1:5" x14ac:dyDescent="0.45">
      <c r="A246" s="4" t="s">
        <v>276</v>
      </c>
      <c r="B246" s="3">
        <v>1259</v>
      </c>
      <c r="D246" t="str">
        <f t="shared" si="6"/>
        <v>Sanjova</v>
      </c>
      <c r="E246">
        <f t="shared" si="7"/>
        <v>1259</v>
      </c>
    </row>
    <row r="247" spans="1:5" x14ac:dyDescent="0.45">
      <c r="A247" s="4" t="s">
        <v>632</v>
      </c>
      <c r="B247" s="3">
        <v>203</v>
      </c>
      <c r="D247" t="str">
        <f t="shared" si="6"/>
        <v>Sanskriti</v>
      </c>
      <c r="E247">
        <f t="shared" si="7"/>
        <v>203</v>
      </c>
    </row>
    <row r="248" spans="1:5" x14ac:dyDescent="0.45">
      <c r="A248" s="4" t="s">
        <v>636</v>
      </c>
      <c r="B248" s="3">
        <v>404</v>
      </c>
      <c r="D248" t="str">
        <f t="shared" si="6"/>
        <v>Saptadeep</v>
      </c>
      <c r="E248">
        <f t="shared" si="7"/>
        <v>404</v>
      </c>
    </row>
    <row r="249" spans="1:5" x14ac:dyDescent="0.45">
      <c r="A249" s="4" t="s">
        <v>29</v>
      </c>
      <c r="B249" s="3">
        <v>5449</v>
      </c>
      <c r="D249" t="str">
        <f t="shared" si="6"/>
        <v>Sarita</v>
      </c>
      <c r="E249">
        <f t="shared" si="7"/>
        <v>5449</v>
      </c>
    </row>
    <row r="250" spans="1:5" x14ac:dyDescent="0.45">
      <c r="A250" s="4" t="s">
        <v>443</v>
      </c>
      <c r="B250" s="3">
        <v>388</v>
      </c>
      <c r="D250" t="str">
        <f t="shared" si="6"/>
        <v>Sathya</v>
      </c>
      <c r="E250">
        <f t="shared" si="7"/>
        <v>388</v>
      </c>
    </row>
    <row r="251" spans="1:5" x14ac:dyDescent="0.45">
      <c r="A251" s="4" t="s">
        <v>84</v>
      </c>
      <c r="B251" s="3">
        <v>3287</v>
      </c>
      <c r="D251" t="str">
        <f t="shared" si="6"/>
        <v>Sauptik</v>
      </c>
      <c r="E251">
        <f t="shared" si="7"/>
        <v>3287</v>
      </c>
    </row>
    <row r="252" spans="1:5" x14ac:dyDescent="0.45">
      <c r="A252" s="4" t="s">
        <v>638</v>
      </c>
      <c r="B252" s="3">
        <v>203</v>
      </c>
      <c r="D252" t="str">
        <f t="shared" si="6"/>
        <v>Saurabh</v>
      </c>
      <c r="E252">
        <f t="shared" si="7"/>
        <v>203</v>
      </c>
    </row>
    <row r="253" spans="1:5" x14ac:dyDescent="0.45">
      <c r="A253" s="4" t="s">
        <v>135</v>
      </c>
      <c r="B253" s="3">
        <v>1361</v>
      </c>
      <c r="D253" t="str">
        <f t="shared" si="6"/>
        <v>Savi</v>
      </c>
      <c r="E253">
        <f t="shared" si="7"/>
        <v>1361</v>
      </c>
    </row>
    <row r="254" spans="1:5" x14ac:dyDescent="0.45">
      <c r="A254" s="4" t="s">
        <v>220</v>
      </c>
      <c r="B254" s="3">
        <v>1777</v>
      </c>
      <c r="D254" t="str">
        <f t="shared" si="6"/>
        <v>Shaily</v>
      </c>
      <c r="E254">
        <f t="shared" si="7"/>
        <v>1777</v>
      </c>
    </row>
    <row r="255" spans="1:5" x14ac:dyDescent="0.45">
      <c r="A255" s="4" t="s">
        <v>626</v>
      </c>
      <c r="B255" s="3">
        <v>315</v>
      </c>
      <c r="D255" t="str">
        <f t="shared" si="6"/>
        <v>Shantanu</v>
      </c>
      <c r="E255">
        <f t="shared" si="7"/>
        <v>315</v>
      </c>
    </row>
    <row r="256" spans="1:5" x14ac:dyDescent="0.45">
      <c r="A256" s="4" t="s">
        <v>293</v>
      </c>
      <c r="B256" s="3">
        <v>1715</v>
      </c>
      <c r="D256" t="str">
        <f t="shared" si="6"/>
        <v>Sharda</v>
      </c>
      <c r="E256">
        <f t="shared" si="7"/>
        <v>1715</v>
      </c>
    </row>
    <row r="257" spans="1:5" x14ac:dyDescent="0.45">
      <c r="A257" s="4" t="s">
        <v>111</v>
      </c>
      <c r="B257" s="3">
        <v>1907</v>
      </c>
      <c r="D257" t="str">
        <f t="shared" si="6"/>
        <v>Shardul</v>
      </c>
      <c r="E257">
        <f t="shared" si="7"/>
        <v>1907</v>
      </c>
    </row>
    <row r="258" spans="1:5" x14ac:dyDescent="0.45">
      <c r="A258" s="4" t="s">
        <v>295</v>
      </c>
      <c r="B258" s="3">
        <v>1571</v>
      </c>
      <c r="D258" t="str">
        <f t="shared" si="6"/>
        <v>Shatayu</v>
      </c>
      <c r="E258">
        <f t="shared" si="7"/>
        <v>1571</v>
      </c>
    </row>
    <row r="259" spans="1:5" x14ac:dyDescent="0.45">
      <c r="A259" s="4" t="s">
        <v>113</v>
      </c>
      <c r="B259" s="3">
        <v>2756</v>
      </c>
      <c r="D259" t="str">
        <f t="shared" si="6"/>
        <v>Sheetal</v>
      </c>
      <c r="E259">
        <f t="shared" si="7"/>
        <v>2756</v>
      </c>
    </row>
    <row r="260" spans="1:5" x14ac:dyDescent="0.45">
      <c r="A260" s="4" t="s">
        <v>572</v>
      </c>
      <c r="B260" s="3">
        <v>220</v>
      </c>
      <c r="D260" t="str">
        <f t="shared" ref="D260:D323" si="8">A260</f>
        <v>Shefali</v>
      </c>
      <c r="E260">
        <f t="shared" ref="E260:E323" si="9">B260</f>
        <v>220</v>
      </c>
    </row>
    <row r="261" spans="1:5" x14ac:dyDescent="0.45">
      <c r="A261" s="4" t="s">
        <v>433</v>
      </c>
      <c r="B261" s="3">
        <v>820</v>
      </c>
      <c r="D261" t="str">
        <f t="shared" si="8"/>
        <v>Shikhar</v>
      </c>
      <c r="E261">
        <f t="shared" si="9"/>
        <v>820</v>
      </c>
    </row>
    <row r="262" spans="1:5" x14ac:dyDescent="0.45">
      <c r="A262" s="4" t="s">
        <v>31</v>
      </c>
      <c r="B262" s="3">
        <v>3803</v>
      </c>
      <c r="D262" t="str">
        <f t="shared" si="8"/>
        <v>Shishu</v>
      </c>
      <c r="E262">
        <f t="shared" si="9"/>
        <v>3803</v>
      </c>
    </row>
    <row r="263" spans="1:5" x14ac:dyDescent="0.45">
      <c r="A263" s="4" t="s">
        <v>26</v>
      </c>
      <c r="B263" s="3">
        <v>6339</v>
      </c>
      <c r="D263" t="str">
        <f t="shared" si="8"/>
        <v>Shiva</v>
      </c>
      <c r="E263">
        <f t="shared" si="9"/>
        <v>6339</v>
      </c>
    </row>
    <row r="264" spans="1:5" x14ac:dyDescent="0.45">
      <c r="A264" s="4" t="s">
        <v>215</v>
      </c>
      <c r="B264" s="3">
        <v>1587</v>
      </c>
      <c r="D264" t="str">
        <f t="shared" si="8"/>
        <v>Shivam</v>
      </c>
      <c r="E264">
        <f t="shared" si="9"/>
        <v>1587</v>
      </c>
    </row>
    <row r="265" spans="1:5" x14ac:dyDescent="0.45">
      <c r="A265" s="4" t="s">
        <v>359</v>
      </c>
      <c r="B265" s="3">
        <v>1130</v>
      </c>
      <c r="D265" t="str">
        <f t="shared" si="8"/>
        <v>Shivangi</v>
      </c>
      <c r="E265">
        <f t="shared" si="9"/>
        <v>1130</v>
      </c>
    </row>
    <row r="266" spans="1:5" x14ac:dyDescent="0.45">
      <c r="A266" s="4" t="s">
        <v>683</v>
      </c>
      <c r="B266" s="3">
        <v>251</v>
      </c>
      <c r="D266" t="str">
        <f t="shared" si="8"/>
        <v>Shivani</v>
      </c>
      <c r="E266">
        <f t="shared" si="9"/>
        <v>251</v>
      </c>
    </row>
    <row r="267" spans="1:5" x14ac:dyDescent="0.45">
      <c r="A267" s="4" t="s">
        <v>278</v>
      </c>
      <c r="B267" s="3">
        <v>3266</v>
      </c>
      <c r="D267" t="str">
        <f t="shared" si="8"/>
        <v>Shivanshu</v>
      </c>
      <c r="E267">
        <f t="shared" si="9"/>
        <v>3266</v>
      </c>
    </row>
    <row r="268" spans="1:5" x14ac:dyDescent="0.45">
      <c r="A268" s="4" t="s">
        <v>74</v>
      </c>
      <c r="B268" s="3">
        <v>3204</v>
      </c>
      <c r="D268" t="str">
        <f t="shared" si="8"/>
        <v>Shourya</v>
      </c>
      <c r="E268">
        <f t="shared" si="9"/>
        <v>3204</v>
      </c>
    </row>
    <row r="269" spans="1:5" x14ac:dyDescent="0.45">
      <c r="A269" s="4" t="s">
        <v>225</v>
      </c>
      <c r="B269" s="3">
        <v>4365</v>
      </c>
      <c r="D269" t="str">
        <f t="shared" si="8"/>
        <v>Shreya</v>
      </c>
      <c r="E269">
        <f t="shared" si="9"/>
        <v>4365</v>
      </c>
    </row>
    <row r="270" spans="1:5" x14ac:dyDescent="0.45">
      <c r="A270" s="4" t="s">
        <v>103</v>
      </c>
      <c r="B270" s="3">
        <v>1582</v>
      </c>
      <c r="D270" t="str">
        <f t="shared" si="8"/>
        <v>Shreyoshe</v>
      </c>
      <c r="E270">
        <f t="shared" si="9"/>
        <v>1582</v>
      </c>
    </row>
    <row r="271" spans="1:5" x14ac:dyDescent="0.45">
      <c r="A271" s="4" t="s">
        <v>39</v>
      </c>
      <c r="B271" s="3">
        <v>3343</v>
      </c>
      <c r="D271" t="str">
        <f t="shared" si="8"/>
        <v>Shreyshi</v>
      </c>
      <c r="E271">
        <f t="shared" si="9"/>
        <v>3343</v>
      </c>
    </row>
    <row r="272" spans="1:5" x14ac:dyDescent="0.45">
      <c r="A272" s="4" t="s">
        <v>67</v>
      </c>
      <c r="B272" s="3">
        <v>3828</v>
      </c>
      <c r="D272" t="str">
        <f t="shared" si="8"/>
        <v>Shrichand</v>
      </c>
      <c r="E272">
        <f t="shared" si="9"/>
        <v>3828</v>
      </c>
    </row>
    <row r="273" spans="1:5" x14ac:dyDescent="0.45">
      <c r="A273" s="4" t="s">
        <v>94</v>
      </c>
      <c r="B273" s="3">
        <v>5750</v>
      </c>
      <c r="D273" t="str">
        <f t="shared" si="8"/>
        <v>Shruti</v>
      </c>
      <c r="E273">
        <f t="shared" si="9"/>
        <v>5750</v>
      </c>
    </row>
    <row r="274" spans="1:5" x14ac:dyDescent="0.45">
      <c r="A274" s="4" t="s">
        <v>314</v>
      </c>
      <c r="B274" s="3">
        <v>3387</v>
      </c>
      <c r="D274" t="str">
        <f t="shared" si="8"/>
        <v>Shubham</v>
      </c>
      <c r="E274">
        <f t="shared" si="9"/>
        <v>3387</v>
      </c>
    </row>
    <row r="275" spans="1:5" x14ac:dyDescent="0.45">
      <c r="A275" s="4" t="s">
        <v>664</v>
      </c>
      <c r="B275" s="3">
        <v>180</v>
      </c>
      <c r="D275" t="str">
        <f t="shared" si="8"/>
        <v>Shubhi</v>
      </c>
      <c r="E275">
        <f t="shared" si="9"/>
        <v>180</v>
      </c>
    </row>
    <row r="276" spans="1:5" x14ac:dyDescent="0.45">
      <c r="A276" s="4" t="s">
        <v>229</v>
      </c>
      <c r="B276" s="3">
        <v>2293</v>
      </c>
      <c r="D276" t="str">
        <f t="shared" si="8"/>
        <v>Shweta</v>
      </c>
      <c r="E276">
        <f t="shared" si="9"/>
        <v>2293</v>
      </c>
    </row>
    <row r="277" spans="1:5" x14ac:dyDescent="0.45">
      <c r="A277" s="4" t="s">
        <v>710</v>
      </c>
      <c r="B277" s="3">
        <v>101</v>
      </c>
      <c r="D277" t="str">
        <f t="shared" si="8"/>
        <v>Shyam</v>
      </c>
      <c r="E277">
        <f t="shared" si="9"/>
        <v>101</v>
      </c>
    </row>
    <row r="278" spans="1:5" x14ac:dyDescent="0.45">
      <c r="A278" s="4" t="s">
        <v>125</v>
      </c>
      <c r="B278" s="3">
        <v>1921</v>
      </c>
      <c r="D278" t="str">
        <f t="shared" si="8"/>
        <v>Siddharth</v>
      </c>
      <c r="E278">
        <f t="shared" si="9"/>
        <v>1921</v>
      </c>
    </row>
    <row r="279" spans="1:5" x14ac:dyDescent="0.45">
      <c r="A279" s="4" t="s">
        <v>761</v>
      </c>
      <c r="B279" s="3">
        <v>73</v>
      </c>
      <c r="D279" t="str">
        <f t="shared" si="8"/>
        <v>Sidharth</v>
      </c>
      <c r="E279">
        <f t="shared" si="9"/>
        <v>73</v>
      </c>
    </row>
    <row r="280" spans="1:5" x14ac:dyDescent="0.45">
      <c r="A280" s="4" t="s">
        <v>676</v>
      </c>
      <c r="B280" s="3">
        <v>147</v>
      </c>
      <c r="D280" t="str">
        <f t="shared" si="8"/>
        <v>Smriti</v>
      </c>
      <c r="E280">
        <f t="shared" si="9"/>
        <v>147</v>
      </c>
    </row>
    <row r="281" spans="1:5" x14ac:dyDescent="0.45">
      <c r="A281" s="4" t="s">
        <v>504</v>
      </c>
      <c r="B281" s="3">
        <v>806</v>
      </c>
      <c r="D281" t="str">
        <f t="shared" si="8"/>
        <v>Sneha</v>
      </c>
      <c r="E281">
        <f t="shared" si="9"/>
        <v>806</v>
      </c>
    </row>
    <row r="282" spans="1:5" x14ac:dyDescent="0.45">
      <c r="A282" s="4" t="s">
        <v>820</v>
      </c>
      <c r="B282" s="3">
        <v>38</v>
      </c>
      <c r="D282" t="str">
        <f t="shared" si="8"/>
        <v>Snehal</v>
      </c>
      <c r="E282">
        <f t="shared" si="9"/>
        <v>38</v>
      </c>
    </row>
    <row r="283" spans="1:5" x14ac:dyDescent="0.45">
      <c r="A283" s="4" t="s">
        <v>283</v>
      </c>
      <c r="B283" s="3">
        <v>1245</v>
      </c>
      <c r="D283" t="str">
        <f t="shared" si="8"/>
        <v>Snel</v>
      </c>
      <c r="E283">
        <f t="shared" si="9"/>
        <v>1245</v>
      </c>
    </row>
    <row r="284" spans="1:5" x14ac:dyDescent="0.45">
      <c r="A284" s="4" t="s">
        <v>697</v>
      </c>
      <c r="B284" s="3">
        <v>237</v>
      </c>
      <c r="D284" t="str">
        <f t="shared" si="8"/>
        <v>Sonakshi</v>
      </c>
      <c r="E284">
        <f t="shared" si="9"/>
        <v>237</v>
      </c>
    </row>
    <row r="285" spans="1:5" x14ac:dyDescent="0.45">
      <c r="A285" s="4" t="s">
        <v>428</v>
      </c>
      <c r="B285" s="3">
        <v>2069</v>
      </c>
      <c r="D285" t="str">
        <f t="shared" si="8"/>
        <v>Sonal</v>
      </c>
      <c r="E285">
        <f t="shared" si="9"/>
        <v>2069</v>
      </c>
    </row>
    <row r="286" spans="1:5" x14ac:dyDescent="0.45">
      <c r="A286" s="4" t="s">
        <v>729</v>
      </c>
      <c r="B286" s="3">
        <v>94</v>
      </c>
      <c r="D286" t="str">
        <f t="shared" si="8"/>
        <v>Soodesh</v>
      </c>
      <c r="E286">
        <f t="shared" si="9"/>
        <v>94</v>
      </c>
    </row>
    <row r="287" spans="1:5" x14ac:dyDescent="0.45">
      <c r="A287" s="4" t="s">
        <v>384</v>
      </c>
      <c r="B287" s="3">
        <v>530</v>
      </c>
      <c r="D287" t="str">
        <f t="shared" si="8"/>
        <v>Soumya</v>
      </c>
      <c r="E287">
        <f t="shared" si="9"/>
        <v>530</v>
      </c>
    </row>
    <row r="288" spans="1:5" x14ac:dyDescent="0.45">
      <c r="A288" s="4" t="s">
        <v>247</v>
      </c>
      <c r="B288" s="3">
        <v>1510</v>
      </c>
      <c r="D288" t="str">
        <f t="shared" si="8"/>
        <v>Soumyabrata</v>
      </c>
      <c r="E288">
        <f t="shared" si="9"/>
        <v>1510</v>
      </c>
    </row>
    <row r="289" spans="1:5" x14ac:dyDescent="0.45">
      <c r="A289" s="4" t="s">
        <v>431</v>
      </c>
      <c r="B289" s="3">
        <v>416</v>
      </c>
      <c r="D289" t="str">
        <f t="shared" si="8"/>
        <v>Srishti</v>
      </c>
      <c r="E289">
        <f t="shared" si="9"/>
        <v>416</v>
      </c>
    </row>
    <row r="290" spans="1:5" x14ac:dyDescent="0.45">
      <c r="A290" s="4" t="s">
        <v>468</v>
      </c>
      <c r="B290" s="3">
        <v>351</v>
      </c>
      <c r="D290" t="str">
        <f t="shared" si="8"/>
        <v>Stuti</v>
      </c>
      <c r="E290">
        <f t="shared" si="9"/>
        <v>351</v>
      </c>
    </row>
    <row r="291" spans="1:5" x14ac:dyDescent="0.45">
      <c r="A291" s="4" t="s">
        <v>542</v>
      </c>
      <c r="B291" s="3">
        <v>529</v>
      </c>
      <c r="D291" t="str">
        <f t="shared" si="8"/>
        <v>Subhashree</v>
      </c>
      <c r="E291">
        <f t="shared" si="9"/>
        <v>529</v>
      </c>
    </row>
    <row r="292" spans="1:5" x14ac:dyDescent="0.45">
      <c r="A292" s="4" t="s">
        <v>600</v>
      </c>
      <c r="B292" s="3">
        <v>167</v>
      </c>
      <c r="D292" t="str">
        <f t="shared" si="8"/>
        <v>Subhasmita</v>
      </c>
      <c r="E292">
        <f t="shared" si="9"/>
        <v>167</v>
      </c>
    </row>
    <row r="293" spans="1:5" x14ac:dyDescent="0.45">
      <c r="A293" s="4" t="s">
        <v>23</v>
      </c>
      <c r="B293" s="3">
        <v>365</v>
      </c>
      <c r="D293" t="str">
        <f t="shared" si="8"/>
        <v>Sudevi</v>
      </c>
      <c r="E293">
        <f t="shared" si="9"/>
        <v>365</v>
      </c>
    </row>
    <row r="294" spans="1:5" x14ac:dyDescent="0.45">
      <c r="A294" s="4" t="s">
        <v>487</v>
      </c>
      <c r="B294" s="3">
        <v>477</v>
      </c>
      <c r="D294" t="str">
        <f t="shared" si="8"/>
        <v>Sudheer</v>
      </c>
      <c r="E294">
        <f t="shared" si="9"/>
        <v>477</v>
      </c>
    </row>
    <row r="295" spans="1:5" x14ac:dyDescent="0.45">
      <c r="A295" s="4" t="s">
        <v>80</v>
      </c>
      <c r="B295" s="3">
        <v>1969</v>
      </c>
      <c r="D295" t="str">
        <f t="shared" si="8"/>
        <v>Sudhir</v>
      </c>
      <c r="E295">
        <f t="shared" si="9"/>
        <v>1969</v>
      </c>
    </row>
    <row r="296" spans="1:5" x14ac:dyDescent="0.45">
      <c r="A296" s="4" t="s">
        <v>590</v>
      </c>
      <c r="B296" s="3">
        <v>171</v>
      </c>
      <c r="D296" t="str">
        <f t="shared" si="8"/>
        <v>Suhani</v>
      </c>
      <c r="E296">
        <f t="shared" si="9"/>
        <v>171</v>
      </c>
    </row>
    <row r="297" spans="1:5" x14ac:dyDescent="0.45">
      <c r="A297" s="4" t="s">
        <v>90</v>
      </c>
      <c r="B297" s="3">
        <v>2233</v>
      </c>
      <c r="D297" t="str">
        <f t="shared" si="8"/>
        <v>Sujay</v>
      </c>
      <c r="E297">
        <f t="shared" si="9"/>
        <v>2233</v>
      </c>
    </row>
    <row r="298" spans="1:5" x14ac:dyDescent="0.45">
      <c r="A298" s="4" t="s">
        <v>517</v>
      </c>
      <c r="B298" s="3">
        <v>276</v>
      </c>
      <c r="D298" t="str">
        <f t="shared" si="8"/>
        <v>Sukant</v>
      </c>
      <c r="E298">
        <f t="shared" si="9"/>
        <v>276</v>
      </c>
    </row>
    <row r="299" spans="1:5" x14ac:dyDescent="0.45">
      <c r="A299" s="4" t="s">
        <v>340</v>
      </c>
      <c r="B299" s="3">
        <v>1721</v>
      </c>
      <c r="D299" t="str">
        <f t="shared" si="8"/>
        <v>Sukrith</v>
      </c>
      <c r="E299">
        <f t="shared" si="9"/>
        <v>1721</v>
      </c>
    </row>
    <row r="300" spans="1:5" x14ac:dyDescent="0.45">
      <c r="A300" s="4" t="s">
        <v>515</v>
      </c>
      <c r="B300" s="3">
        <v>277</v>
      </c>
      <c r="D300" t="str">
        <f t="shared" si="8"/>
        <v>Sukruta</v>
      </c>
      <c r="E300">
        <f t="shared" si="9"/>
        <v>277</v>
      </c>
    </row>
    <row r="301" spans="1:5" x14ac:dyDescent="0.45">
      <c r="A301" s="4" t="s">
        <v>619</v>
      </c>
      <c r="B301" s="3">
        <v>207</v>
      </c>
      <c r="D301" t="str">
        <f t="shared" si="8"/>
        <v>Suman</v>
      </c>
      <c r="E301">
        <f t="shared" si="9"/>
        <v>207</v>
      </c>
    </row>
    <row r="302" spans="1:5" x14ac:dyDescent="0.45">
      <c r="A302" s="4" t="s">
        <v>850</v>
      </c>
      <c r="B302" s="3">
        <v>24</v>
      </c>
      <c r="D302" t="str">
        <f t="shared" si="8"/>
        <v>Sumeet</v>
      </c>
      <c r="E302">
        <f t="shared" si="9"/>
        <v>24</v>
      </c>
    </row>
    <row r="303" spans="1:5" x14ac:dyDescent="0.45">
      <c r="A303" s="4" t="s">
        <v>117</v>
      </c>
      <c r="B303" s="3">
        <v>3550</v>
      </c>
      <c r="D303" t="str">
        <f t="shared" si="8"/>
        <v>Surabhi</v>
      </c>
      <c r="E303">
        <f t="shared" si="9"/>
        <v>3550</v>
      </c>
    </row>
    <row r="304" spans="1:5" x14ac:dyDescent="0.45">
      <c r="A304" s="4" t="s">
        <v>607</v>
      </c>
      <c r="B304" s="3">
        <v>468</v>
      </c>
      <c r="D304" t="str">
        <f t="shared" si="8"/>
        <v>Suraj</v>
      </c>
      <c r="E304">
        <f t="shared" si="9"/>
        <v>468</v>
      </c>
    </row>
    <row r="305" spans="1:5" x14ac:dyDescent="0.45">
      <c r="A305" s="4" t="s">
        <v>420</v>
      </c>
      <c r="B305" s="3">
        <v>1309</v>
      </c>
      <c r="D305" t="str">
        <f t="shared" si="8"/>
        <v>Surbhi</v>
      </c>
      <c r="E305">
        <f t="shared" si="9"/>
        <v>1309</v>
      </c>
    </row>
    <row r="306" spans="1:5" x14ac:dyDescent="0.45">
      <c r="A306" s="4" t="s">
        <v>245</v>
      </c>
      <c r="B306" s="3">
        <v>1534</v>
      </c>
      <c r="D306" t="str">
        <f t="shared" si="8"/>
        <v>Swapnil</v>
      </c>
      <c r="E306">
        <f t="shared" si="9"/>
        <v>1534</v>
      </c>
    </row>
    <row r="307" spans="1:5" x14ac:dyDescent="0.45">
      <c r="A307" s="4" t="s">
        <v>737</v>
      </c>
      <c r="B307" s="3">
        <v>86</v>
      </c>
      <c r="D307" t="str">
        <f t="shared" si="8"/>
        <v>Swati</v>
      </c>
      <c r="E307">
        <f t="shared" si="9"/>
        <v>86</v>
      </c>
    </row>
    <row r="308" spans="1:5" x14ac:dyDescent="0.45">
      <c r="A308" s="4" t="s">
        <v>447</v>
      </c>
      <c r="B308" s="3">
        <v>808</v>
      </c>
      <c r="D308" t="str">
        <f t="shared" si="8"/>
        <v>Sweta</v>
      </c>
      <c r="E308">
        <f t="shared" si="9"/>
        <v>808</v>
      </c>
    </row>
    <row r="309" spans="1:5" x14ac:dyDescent="0.45">
      <c r="A309" s="4" t="s">
        <v>463</v>
      </c>
      <c r="B309" s="3">
        <v>352</v>
      </c>
      <c r="D309" t="str">
        <f t="shared" si="8"/>
        <v>Swetha</v>
      </c>
      <c r="E309">
        <f t="shared" si="9"/>
        <v>352</v>
      </c>
    </row>
    <row r="310" spans="1:5" x14ac:dyDescent="0.45">
      <c r="A310" s="4" t="s">
        <v>833</v>
      </c>
      <c r="B310" s="3">
        <v>31</v>
      </c>
      <c r="D310" t="str">
        <f t="shared" si="8"/>
        <v>Swetlana</v>
      </c>
      <c r="E310">
        <f t="shared" si="9"/>
        <v>31</v>
      </c>
    </row>
    <row r="311" spans="1:5" x14ac:dyDescent="0.45">
      <c r="A311" s="4" t="s">
        <v>596</v>
      </c>
      <c r="B311" s="3">
        <v>169</v>
      </c>
      <c r="D311" t="str">
        <f t="shared" si="8"/>
        <v>Syed</v>
      </c>
      <c r="E311">
        <f t="shared" si="9"/>
        <v>169</v>
      </c>
    </row>
    <row r="312" spans="1:5" x14ac:dyDescent="0.45">
      <c r="A312" s="4" t="s">
        <v>331</v>
      </c>
      <c r="B312" s="3">
        <v>637</v>
      </c>
      <c r="D312" t="str">
        <f t="shared" si="8"/>
        <v>Tanushree</v>
      </c>
      <c r="E312">
        <f t="shared" si="9"/>
        <v>637</v>
      </c>
    </row>
    <row r="313" spans="1:5" x14ac:dyDescent="0.45">
      <c r="A313" s="4" t="s">
        <v>223</v>
      </c>
      <c r="B313" s="3">
        <v>934</v>
      </c>
      <c r="D313" t="str">
        <f t="shared" si="8"/>
        <v>Tanvi</v>
      </c>
      <c r="E313">
        <f t="shared" si="9"/>
        <v>934</v>
      </c>
    </row>
    <row r="314" spans="1:5" x14ac:dyDescent="0.45">
      <c r="A314" s="4" t="s">
        <v>654</v>
      </c>
      <c r="B314" s="3">
        <v>137</v>
      </c>
      <c r="D314" t="str">
        <f t="shared" si="8"/>
        <v>Teena</v>
      </c>
      <c r="E314">
        <f t="shared" si="9"/>
        <v>137</v>
      </c>
    </row>
    <row r="315" spans="1:5" x14ac:dyDescent="0.45">
      <c r="A315" s="4" t="s">
        <v>825</v>
      </c>
      <c r="B315" s="3">
        <v>34</v>
      </c>
      <c r="D315" t="str">
        <f t="shared" si="8"/>
        <v>Tejas</v>
      </c>
      <c r="E315">
        <f t="shared" si="9"/>
        <v>34</v>
      </c>
    </row>
    <row r="316" spans="1:5" x14ac:dyDescent="0.45">
      <c r="A316" s="4" t="s">
        <v>368</v>
      </c>
      <c r="B316" s="3">
        <v>1116</v>
      </c>
      <c r="D316" t="str">
        <f t="shared" si="8"/>
        <v>Tejeswini</v>
      </c>
      <c r="E316">
        <f t="shared" si="9"/>
        <v>1116</v>
      </c>
    </row>
    <row r="317" spans="1:5" x14ac:dyDescent="0.45">
      <c r="A317" s="4" t="s">
        <v>238</v>
      </c>
      <c r="B317" s="3">
        <v>2017</v>
      </c>
      <c r="D317" t="str">
        <f t="shared" si="8"/>
        <v>Trupti</v>
      </c>
      <c r="E317">
        <f t="shared" si="9"/>
        <v>2017</v>
      </c>
    </row>
    <row r="318" spans="1:5" x14ac:dyDescent="0.45">
      <c r="A318" s="4" t="s">
        <v>188</v>
      </c>
      <c r="B318" s="3">
        <v>4668</v>
      </c>
      <c r="D318" t="str">
        <f t="shared" si="8"/>
        <v>Tulika</v>
      </c>
      <c r="E318">
        <f t="shared" si="9"/>
        <v>4668</v>
      </c>
    </row>
    <row r="319" spans="1:5" x14ac:dyDescent="0.45">
      <c r="A319" s="4" t="s">
        <v>483</v>
      </c>
      <c r="B319" s="3">
        <v>384</v>
      </c>
      <c r="D319" t="str">
        <f t="shared" si="8"/>
        <v>Turumella</v>
      </c>
      <c r="E319">
        <f t="shared" si="9"/>
        <v>384</v>
      </c>
    </row>
    <row r="320" spans="1:5" x14ac:dyDescent="0.45">
      <c r="A320" s="4" t="s">
        <v>556</v>
      </c>
      <c r="B320" s="3">
        <v>600</v>
      </c>
      <c r="D320" t="str">
        <f t="shared" si="8"/>
        <v>Tushina</v>
      </c>
      <c r="E320">
        <f t="shared" si="9"/>
        <v>600</v>
      </c>
    </row>
    <row r="321" spans="1:5" x14ac:dyDescent="0.45">
      <c r="A321" s="4" t="s">
        <v>745</v>
      </c>
      <c r="B321" s="3">
        <v>80</v>
      </c>
      <c r="D321" t="str">
        <f t="shared" si="8"/>
        <v>Utkarsh</v>
      </c>
      <c r="E321">
        <f t="shared" si="9"/>
        <v>80</v>
      </c>
    </row>
    <row r="322" spans="1:5" x14ac:dyDescent="0.45">
      <c r="A322" s="4" t="s">
        <v>669</v>
      </c>
      <c r="B322" s="3">
        <v>126</v>
      </c>
      <c r="D322" t="str">
        <f t="shared" si="8"/>
        <v>Utsav</v>
      </c>
      <c r="E322">
        <f t="shared" si="9"/>
        <v>126</v>
      </c>
    </row>
    <row r="323" spans="1:5" x14ac:dyDescent="0.45">
      <c r="A323" s="4" t="s">
        <v>37</v>
      </c>
      <c r="B323" s="3">
        <v>3598</v>
      </c>
      <c r="D323" t="str">
        <f t="shared" si="8"/>
        <v>Uudhav</v>
      </c>
      <c r="E323">
        <f t="shared" si="9"/>
        <v>3598</v>
      </c>
    </row>
    <row r="324" spans="1:5" x14ac:dyDescent="0.45">
      <c r="A324" s="4" t="s">
        <v>133</v>
      </c>
      <c r="B324" s="3">
        <v>3065</v>
      </c>
      <c r="D324" t="str">
        <f t="shared" ref="D324:D339" si="10">A324</f>
        <v>Vaibhav</v>
      </c>
      <c r="E324">
        <f t="shared" ref="E324:E339" si="11">B324</f>
        <v>3065</v>
      </c>
    </row>
    <row r="325" spans="1:5" x14ac:dyDescent="0.45">
      <c r="A325" s="4" t="s">
        <v>630</v>
      </c>
      <c r="B325" s="3">
        <v>148</v>
      </c>
      <c r="D325" t="str">
        <f t="shared" si="10"/>
        <v>Vaibhavi</v>
      </c>
      <c r="E325">
        <f t="shared" si="11"/>
        <v>148</v>
      </c>
    </row>
    <row r="326" spans="1:5" x14ac:dyDescent="0.45">
      <c r="A326" s="4" t="s">
        <v>394</v>
      </c>
      <c r="B326" s="3">
        <v>1456</v>
      </c>
      <c r="D326" t="str">
        <f t="shared" si="10"/>
        <v>Vandana</v>
      </c>
      <c r="E326">
        <f t="shared" si="11"/>
        <v>1456</v>
      </c>
    </row>
    <row r="327" spans="1:5" x14ac:dyDescent="0.45">
      <c r="A327" s="4" t="s">
        <v>155</v>
      </c>
      <c r="B327" s="3">
        <v>1995</v>
      </c>
      <c r="D327" t="str">
        <f t="shared" si="10"/>
        <v>Vijay</v>
      </c>
      <c r="E327">
        <f t="shared" si="11"/>
        <v>1995</v>
      </c>
    </row>
    <row r="328" spans="1:5" x14ac:dyDescent="0.45">
      <c r="A328" s="4" t="s">
        <v>192</v>
      </c>
      <c r="B328" s="3">
        <v>1350</v>
      </c>
      <c r="D328" t="str">
        <f t="shared" si="10"/>
        <v>Vikash</v>
      </c>
      <c r="E328">
        <f t="shared" si="11"/>
        <v>1350</v>
      </c>
    </row>
    <row r="329" spans="1:5" x14ac:dyDescent="0.45">
      <c r="A329" s="4" t="s">
        <v>406</v>
      </c>
      <c r="B329" s="3">
        <v>666</v>
      </c>
      <c r="D329" t="str">
        <f t="shared" si="10"/>
        <v>Vineet</v>
      </c>
      <c r="E329">
        <f t="shared" si="11"/>
        <v>666</v>
      </c>
    </row>
    <row r="330" spans="1:5" x14ac:dyDescent="0.45">
      <c r="A330" s="4" t="s">
        <v>316</v>
      </c>
      <c r="B330" s="3">
        <v>2139</v>
      </c>
      <c r="D330" t="str">
        <f t="shared" si="10"/>
        <v>Vini</v>
      </c>
      <c r="E330">
        <f t="shared" si="11"/>
        <v>2139</v>
      </c>
    </row>
    <row r="331" spans="1:5" x14ac:dyDescent="0.45">
      <c r="A331" s="4" t="s">
        <v>699</v>
      </c>
      <c r="B331" s="3">
        <v>16</v>
      </c>
      <c r="D331" t="str">
        <f t="shared" si="10"/>
        <v>Vipul</v>
      </c>
      <c r="E331">
        <f t="shared" si="11"/>
        <v>16</v>
      </c>
    </row>
    <row r="332" spans="1:5" x14ac:dyDescent="0.45">
      <c r="A332" s="4" t="s">
        <v>19</v>
      </c>
      <c r="B332" s="3">
        <v>6120</v>
      </c>
      <c r="D332" t="str">
        <f t="shared" si="10"/>
        <v>Vishakha</v>
      </c>
      <c r="E332">
        <f t="shared" si="11"/>
        <v>6120</v>
      </c>
    </row>
    <row r="333" spans="1:5" x14ac:dyDescent="0.45">
      <c r="A333" s="4" t="s">
        <v>788</v>
      </c>
      <c r="B333" s="3">
        <v>114</v>
      </c>
      <c r="D333" t="str">
        <f t="shared" si="10"/>
        <v>Vivek</v>
      </c>
      <c r="E333">
        <f t="shared" si="11"/>
        <v>114</v>
      </c>
    </row>
    <row r="334" spans="1:5" x14ac:dyDescent="0.45">
      <c r="A334" s="4" t="s">
        <v>35</v>
      </c>
      <c r="B334" s="3">
        <v>5820</v>
      </c>
      <c r="D334" t="str">
        <f t="shared" si="10"/>
        <v>Vrinda</v>
      </c>
      <c r="E334">
        <f t="shared" si="11"/>
        <v>5820</v>
      </c>
    </row>
    <row r="335" spans="1:5" x14ac:dyDescent="0.45">
      <c r="A335" s="4" t="s">
        <v>756</v>
      </c>
      <c r="B335" s="3">
        <v>130</v>
      </c>
      <c r="D335" t="str">
        <f t="shared" si="10"/>
        <v>Wale</v>
      </c>
      <c r="E335">
        <f t="shared" si="11"/>
        <v>130</v>
      </c>
    </row>
    <row r="336" spans="1:5" x14ac:dyDescent="0.45">
      <c r="A336" s="4" t="s">
        <v>520</v>
      </c>
      <c r="B336" s="3">
        <v>675</v>
      </c>
      <c r="D336" t="str">
        <f t="shared" si="10"/>
        <v>Yaanvi</v>
      </c>
      <c r="E336">
        <f t="shared" si="11"/>
        <v>675</v>
      </c>
    </row>
    <row r="337" spans="1:5" x14ac:dyDescent="0.45">
      <c r="A337" s="4" t="s">
        <v>336</v>
      </c>
      <c r="B337" s="3">
        <v>789</v>
      </c>
      <c r="D337" t="str">
        <f t="shared" si="10"/>
        <v>Yash</v>
      </c>
      <c r="E337">
        <f t="shared" si="11"/>
        <v>789</v>
      </c>
    </row>
    <row r="338" spans="1:5" x14ac:dyDescent="0.45">
      <c r="A338" s="4" t="s">
        <v>45</v>
      </c>
      <c r="B338" s="3">
        <v>5421</v>
      </c>
      <c r="D338" t="str">
        <f t="shared" si="10"/>
        <v>Yogesh</v>
      </c>
      <c r="E338">
        <f t="shared" si="11"/>
        <v>5421</v>
      </c>
    </row>
    <row r="339" spans="1:5" x14ac:dyDescent="0.45">
      <c r="A339" s="4" t="s">
        <v>149</v>
      </c>
      <c r="B339" s="3">
        <v>1314</v>
      </c>
      <c r="D339" t="str">
        <f t="shared" si="10"/>
        <v>Yohann</v>
      </c>
      <c r="E339">
        <f t="shared" si="11"/>
        <v>1314</v>
      </c>
    </row>
    <row r="340" spans="1:5" x14ac:dyDescent="0.45">
      <c r="A340" s="4" t="s">
        <v>914</v>
      </c>
      <c r="B340" s="3">
        <v>437771</v>
      </c>
    </row>
  </sheetData>
  <autoFilter ref="D3:E339" xr:uid="{578A0C27-F2CD-4620-9559-16838CD0426C}">
    <sortState xmlns:xlrd2="http://schemas.microsoft.com/office/spreadsheetml/2017/richdata2" ref="D4:E339">
      <sortCondition descending="1" ref="E3:E339"/>
    </sortState>
  </autoFilter>
  <conditionalFormatting sqref="D3:E339">
    <cfRule type="top10" dxfId="5" priority="1" percent="1" rank="10"/>
  </conditionalFormatting>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FFE2D-BE72-4DF1-A11D-B483661D8FDC}">
  <dimension ref="A3:E30"/>
  <sheetViews>
    <sheetView workbookViewId="0">
      <selection activeCell="I18" sqref="I16:Q18"/>
    </sheetView>
  </sheetViews>
  <sheetFormatPr defaultRowHeight="14.25" x14ac:dyDescent="0.45"/>
  <cols>
    <col min="1" max="1" width="17.3984375" bestFit="1" customWidth="1"/>
    <col min="2" max="2" width="14.73046875" bestFit="1" customWidth="1"/>
    <col min="3" max="3" width="9.46484375" bestFit="1" customWidth="1"/>
    <col min="4" max="4" width="8.265625" bestFit="1" customWidth="1"/>
    <col min="5" max="5" width="10.19921875" bestFit="1" customWidth="1"/>
  </cols>
  <sheetData>
    <row r="3" spans="1:5" x14ac:dyDescent="0.45">
      <c r="A3" s="2" t="s">
        <v>929</v>
      </c>
      <c r="B3" s="2" t="s">
        <v>934</v>
      </c>
    </row>
    <row r="4" spans="1:5" x14ac:dyDescent="0.45">
      <c r="A4" s="2" t="s">
        <v>928</v>
      </c>
      <c r="B4" t="s">
        <v>899</v>
      </c>
      <c r="C4" t="s">
        <v>889</v>
      </c>
      <c r="D4" t="s">
        <v>892</v>
      </c>
      <c r="E4" t="s">
        <v>914</v>
      </c>
    </row>
    <row r="5" spans="1:5" x14ac:dyDescent="0.45">
      <c r="A5" s="4" t="s">
        <v>54</v>
      </c>
      <c r="B5" s="3">
        <v>-162</v>
      </c>
      <c r="C5" s="3">
        <v>115</v>
      </c>
      <c r="D5" s="3">
        <v>1893</v>
      </c>
      <c r="E5" s="3">
        <v>1846</v>
      </c>
    </row>
    <row r="6" spans="1:5" x14ac:dyDescent="0.45">
      <c r="A6" s="4" t="s">
        <v>175</v>
      </c>
      <c r="B6" s="3">
        <v>132</v>
      </c>
      <c r="C6" s="3">
        <v>-76</v>
      </c>
      <c r="D6" s="3">
        <v>62</v>
      </c>
      <c r="E6" s="3">
        <v>118</v>
      </c>
    </row>
    <row r="7" spans="1:5" x14ac:dyDescent="0.45">
      <c r="A7" s="4" t="s">
        <v>105</v>
      </c>
      <c r="B7" s="3">
        <v>-490</v>
      </c>
      <c r="C7" s="3">
        <v>514</v>
      </c>
      <c r="D7" s="3">
        <v>425</v>
      </c>
      <c r="E7" s="3">
        <v>449</v>
      </c>
    </row>
    <row r="8" spans="1:5" x14ac:dyDescent="0.45">
      <c r="A8" s="4" t="s">
        <v>72</v>
      </c>
      <c r="B8" s="3">
        <v>670</v>
      </c>
      <c r="C8" s="3">
        <v>-72</v>
      </c>
      <c r="D8" s="3">
        <v>21</v>
      </c>
      <c r="E8" s="3">
        <v>619</v>
      </c>
    </row>
    <row r="9" spans="1:5" x14ac:dyDescent="0.45">
      <c r="A9" s="4" t="s">
        <v>69</v>
      </c>
      <c r="B9" s="3">
        <v>1387</v>
      </c>
      <c r="C9" s="3">
        <v>616</v>
      </c>
      <c r="D9" s="3">
        <v>775</v>
      </c>
      <c r="E9" s="3">
        <v>2778</v>
      </c>
    </row>
    <row r="10" spans="1:5" x14ac:dyDescent="0.45">
      <c r="A10" s="4" t="s">
        <v>131</v>
      </c>
      <c r="B10" s="3">
        <v>208</v>
      </c>
      <c r="C10" s="3">
        <v>369</v>
      </c>
      <c r="D10" s="3">
        <v>2025</v>
      </c>
      <c r="E10" s="3">
        <v>2602</v>
      </c>
    </row>
    <row r="11" spans="1:5" x14ac:dyDescent="0.45">
      <c r="A11" s="4" t="s">
        <v>11</v>
      </c>
      <c r="B11" s="3">
        <v>657</v>
      </c>
      <c r="C11" s="3">
        <v>949</v>
      </c>
      <c r="D11" s="3">
        <v>352</v>
      </c>
      <c r="E11" s="3">
        <v>1958</v>
      </c>
    </row>
    <row r="12" spans="1:5" x14ac:dyDescent="0.45">
      <c r="A12" s="4" t="s">
        <v>305</v>
      </c>
      <c r="B12" s="3">
        <v>403</v>
      </c>
      <c r="C12" s="3">
        <v>64</v>
      </c>
      <c r="D12" s="3">
        <v>-66</v>
      </c>
      <c r="E12" s="3">
        <v>401</v>
      </c>
    </row>
    <row r="13" spans="1:5" x14ac:dyDescent="0.45">
      <c r="A13" s="4" t="s">
        <v>193</v>
      </c>
      <c r="B13" s="3">
        <v>47</v>
      </c>
      <c r="C13" s="3">
        <v>216</v>
      </c>
      <c r="D13" s="3">
        <v>87</v>
      </c>
      <c r="E13" s="3">
        <v>350</v>
      </c>
    </row>
    <row r="14" spans="1:5" x14ac:dyDescent="0.45">
      <c r="A14" s="4" t="s">
        <v>33</v>
      </c>
      <c r="B14" s="3">
        <v>304</v>
      </c>
      <c r="C14" s="3">
        <v>984</v>
      </c>
      <c r="D14" s="3">
        <v>-1568</v>
      </c>
      <c r="E14" s="3">
        <v>-280</v>
      </c>
    </row>
    <row r="15" spans="1:5" x14ac:dyDescent="0.45">
      <c r="A15" s="4" t="s">
        <v>21</v>
      </c>
      <c r="B15" s="3">
        <v>604</v>
      </c>
      <c r="C15" s="3">
        <v>4732</v>
      </c>
      <c r="D15" s="3">
        <v>1427</v>
      </c>
      <c r="E15" s="3">
        <v>6763</v>
      </c>
    </row>
    <row r="16" spans="1:5" x14ac:dyDescent="0.45">
      <c r="A16" s="4" t="s">
        <v>170</v>
      </c>
      <c r="B16" s="3">
        <v>463</v>
      </c>
      <c r="C16" s="3">
        <v>-649</v>
      </c>
      <c r="D16" s="3">
        <v>-89</v>
      </c>
      <c r="E16" s="3">
        <v>-275</v>
      </c>
    </row>
    <row r="17" spans="1:5" x14ac:dyDescent="0.45">
      <c r="A17" s="4" t="s">
        <v>157</v>
      </c>
      <c r="B17" s="3">
        <v>-256</v>
      </c>
      <c r="C17" s="3">
        <v>409</v>
      </c>
      <c r="D17" s="3">
        <v>55</v>
      </c>
      <c r="E17" s="3">
        <v>208</v>
      </c>
    </row>
    <row r="18" spans="1:5" x14ac:dyDescent="0.45">
      <c r="A18" s="4" t="s">
        <v>82</v>
      </c>
      <c r="B18" s="3">
        <v>129</v>
      </c>
      <c r="C18" s="3">
        <v>-1033</v>
      </c>
      <c r="D18" s="3">
        <v>944</v>
      </c>
      <c r="E18" s="3">
        <v>40</v>
      </c>
    </row>
    <row r="19" spans="1:5" x14ac:dyDescent="0.45">
      <c r="A19" s="4" t="s">
        <v>141</v>
      </c>
      <c r="B19" s="3">
        <v>1522</v>
      </c>
      <c r="C19" s="3">
        <v>276</v>
      </c>
      <c r="D19" s="3">
        <v>276</v>
      </c>
      <c r="E19" s="3">
        <v>2074</v>
      </c>
    </row>
    <row r="20" spans="1:5" x14ac:dyDescent="0.45">
      <c r="A20" s="4" t="s">
        <v>120</v>
      </c>
      <c r="B20" s="3">
        <v>318</v>
      </c>
      <c r="C20" s="3">
        <v>106</v>
      </c>
      <c r="D20" s="3">
        <v>-268</v>
      </c>
      <c r="E20" s="3">
        <v>156</v>
      </c>
    </row>
    <row r="21" spans="1:5" x14ac:dyDescent="0.45">
      <c r="A21" s="4" t="s">
        <v>8</v>
      </c>
      <c r="B21" s="3">
        <v>486</v>
      </c>
      <c r="C21" s="3">
        <v>1891</v>
      </c>
      <c r="D21" s="3">
        <v>958</v>
      </c>
      <c r="E21" s="3">
        <v>3335</v>
      </c>
    </row>
    <row r="22" spans="1:5" x14ac:dyDescent="0.45">
      <c r="A22" s="4" t="s">
        <v>17</v>
      </c>
      <c r="B22" s="3">
        <v>1518</v>
      </c>
      <c r="C22" s="3">
        <v>-1808</v>
      </c>
      <c r="D22" s="3">
        <v>1093</v>
      </c>
      <c r="E22" s="3">
        <v>803</v>
      </c>
    </row>
    <row r="23" spans="1:5" x14ac:dyDescent="0.45">
      <c r="A23" s="4" t="s">
        <v>58</v>
      </c>
      <c r="B23" s="3">
        <v>491</v>
      </c>
      <c r="C23" s="3">
        <v>804</v>
      </c>
      <c r="D23" s="3">
        <v>492</v>
      </c>
      <c r="E23" s="3">
        <v>1787</v>
      </c>
    </row>
    <row r="24" spans="1:5" x14ac:dyDescent="0.45">
      <c r="A24" s="4" t="s">
        <v>24</v>
      </c>
      <c r="B24" s="3">
        <v>116</v>
      </c>
      <c r="C24" s="3">
        <v>-234</v>
      </c>
      <c r="D24" s="3">
        <v>-15</v>
      </c>
      <c r="E24" s="3">
        <v>-133</v>
      </c>
    </row>
    <row r="25" spans="1:5" x14ac:dyDescent="0.45">
      <c r="A25" s="4" t="s">
        <v>27</v>
      </c>
      <c r="B25" s="3">
        <v>1861</v>
      </c>
      <c r="C25" s="3">
        <v>2976</v>
      </c>
      <c r="D25" s="3">
        <v>1323</v>
      </c>
      <c r="E25" s="3">
        <v>6160</v>
      </c>
    </row>
    <row r="26" spans="1:5" x14ac:dyDescent="0.45">
      <c r="A26" s="4" t="s">
        <v>62</v>
      </c>
      <c r="B26" s="3">
        <v>146</v>
      </c>
      <c r="C26" s="3">
        <v>1479</v>
      </c>
      <c r="D26" s="3">
        <v>37</v>
      </c>
      <c r="E26" s="3">
        <v>1662</v>
      </c>
    </row>
    <row r="27" spans="1:5" x14ac:dyDescent="0.45">
      <c r="A27" s="4" t="s">
        <v>41</v>
      </c>
      <c r="B27" s="3">
        <v>764</v>
      </c>
      <c r="C27" s="3">
        <v>43</v>
      </c>
      <c r="D27" s="3">
        <v>348</v>
      </c>
      <c r="E27" s="3">
        <v>1155</v>
      </c>
    </row>
    <row r="28" spans="1:5" x14ac:dyDescent="0.45">
      <c r="A28" s="4" t="s">
        <v>76</v>
      </c>
      <c r="B28" s="3">
        <v>1542</v>
      </c>
      <c r="C28" s="3">
        <v>536</v>
      </c>
      <c r="D28" s="3">
        <v>357</v>
      </c>
      <c r="E28" s="3">
        <v>2435</v>
      </c>
    </row>
    <row r="29" spans="1:5" x14ac:dyDescent="0.45">
      <c r="A29" s="4" t="s">
        <v>101</v>
      </c>
      <c r="B29" s="3">
        <v>465</v>
      </c>
      <c r="C29" s="3">
        <v>-45</v>
      </c>
      <c r="D29" s="3">
        <v>-468</v>
      </c>
      <c r="E29" s="3">
        <v>-48</v>
      </c>
    </row>
    <row r="30" spans="1:5" x14ac:dyDescent="0.45">
      <c r="A30" s="4" t="s">
        <v>914</v>
      </c>
      <c r="B30" s="3">
        <v>13325</v>
      </c>
      <c r="C30" s="3">
        <v>13162</v>
      </c>
      <c r="D30" s="3">
        <v>10476</v>
      </c>
      <c r="E30" s="3">
        <v>36963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501"/>
  <sheetViews>
    <sheetView topLeftCell="A2" workbookViewId="0">
      <selection activeCell="D29" sqref="D29"/>
    </sheetView>
  </sheetViews>
  <sheetFormatPr defaultRowHeight="14.25" x14ac:dyDescent="0.45"/>
  <cols>
    <col min="1" max="1" width="9.53125" customWidth="1"/>
    <col min="2" max="2" width="17.73046875" customWidth="1"/>
    <col min="3" max="3" width="15.265625" customWidth="1"/>
    <col min="4" max="4" width="17.796875" customWidth="1"/>
    <col min="5" max="5" width="18" customWidth="1"/>
    <col min="7" max="7" width="9.53125" customWidth="1"/>
    <col min="8" max="8" width="9.265625" customWidth="1"/>
    <col min="9" max="9" width="10.33203125" bestFit="1" customWidth="1"/>
    <col min="10" max="10" width="9.73046875" customWidth="1"/>
    <col min="11" max="11" width="9.796875" customWidth="1"/>
    <col min="12" max="12" width="13.46484375" customWidth="1"/>
    <col min="15" max="15" width="14.59765625" customWidth="1"/>
  </cols>
  <sheetData>
    <row r="1" spans="1:15" x14ac:dyDescent="0.45">
      <c r="A1" t="s">
        <v>0</v>
      </c>
      <c r="B1" t="s">
        <v>1</v>
      </c>
      <c r="C1" t="s">
        <v>2</v>
      </c>
      <c r="D1" t="s">
        <v>3</v>
      </c>
      <c r="E1" t="s">
        <v>4</v>
      </c>
      <c r="G1" t="s">
        <v>0</v>
      </c>
      <c r="H1" t="s">
        <v>883</v>
      </c>
      <c r="I1" t="s">
        <v>884</v>
      </c>
      <c r="J1" t="s">
        <v>885</v>
      </c>
      <c r="K1" t="s">
        <v>886</v>
      </c>
      <c r="L1" t="s">
        <v>887</v>
      </c>
      <c r="M1" t="s">
        <v>888</v>
      </c>
      <c r="N1" t="s">
        <v>931</v>
      </c>
      <c r="O1" t="s">
        <v>932</v>
      </c>
    </row>
    <row r="2" spans="1:15" x14ac:dyDescent="0.45">
      <c r="A2" t="s">
        <v>5</v>
      </c>
      <c r="B2" s="1">
        <v>43169</v>
      </c>
      <c r="C2" t="s">
        <v>6</v>
      </c>
      <c r="D2" t="s">
        <v>7</v>
      </c>
      <c r="E2" t="s">
        <v>8</v>
      </c>
      <c r="G2" t="s">
        <v>87</v>
      </c>
      <c r="H2" s="8">
        <v>1096</v>
      </c>
      <c r="I2" s="8">
        <v>658</v>
      </c>
      <c r="J2">
        <v>7</v>
      </c>
      <c r="K2" t="s">
        <v>889</v>
      </c>
      <c r="L2" t="s">
        <v>890</v>
      </c>
      <c r="M2" t="s">
        <v>891</v>
      </c>
      <c r="N2" s="8">
        <f>Table2[[#This Row],[Amount]]-Table2[[#This Row],[Profit]]</f>
        <v>438</v>
      </c>
      <c r="O2" s="7">
        <f>Table2[[#This Row],[Amount]]/Table2[[#This Row],[Quantity]]</f>
        <v>156.57142857142858</v>
      </c>
    </row>
    <row r="3" spans="1:15" x14ac:dyDescent="0.45">
      <c r="A3" t="s">
        <v>9</v>
      </c>
      <c r="B3" s="1">
        <v>43134</v>
      </c>
      <c r="C3" t="s">
        <v>10</v>
      </c>
      <c r="D3" t="s">
        <v>11</v>
      </c>
      <c r="E3" t="s">
        <v>11</v>
      </c>
      <c r="G3" t="s">
        <v>5</v>
      </c>
      <c r="H3" s="8">
        <v>5729</v>
      </c>
      <c r="I3" s="8">
        <v>64</v>
      </c>
      <c r="J3">
        <v>14</v>
      </c>
      <c r="K3" t="s">
        <v>892</v>
      </c>
      <c r="L3" t="s">
        <v>893</v>
      </c>
      <c r="M3" t="s">
        <v>894</v>
      </c>
      <c r="N3" s="8">
        <f>Table2[[#This Row],[Amount]]-Table2[[#This Row],[Profit]]</f>
        <v>5665</v>
      </c>
      <c r="O3" s="7">
        <f>Table2[[#This Row],[Amount]]/Table2[[#This Row],[Quantity]]</f>
        <v>409.21428571428572</v>
      </c>
    </row>
    <row r="4" spans="1:15" x14ac:dyDescent="0.45">
      <c r="A4" t="s">
        <v>12</v>
      </c>
      <c r="B4" s="1">
        <v>43124</v>
      </c>
      <c r="C4" t="s">
        <v>13</v>
      </c>
      <c r="D4" t="s">
        <v>7</v>
      </c>
      <c r="E4" t="s">
        <v>8</v>
      </c>
      <c r="G4" t="s">
        <v>25</v>
      </c>
      <c r="H4" s="8">
        <v>2927</v>
      </c>
      <c r="I4" s="8">
        <v>146</v>
      </c>
      <c r="J4">
        <v>8</v>
      </c>
      <c r="K4" t="s">
        <v>892</v>
      </c>
      <c r="L4" t="s">
        <v>895</v>
      </c>
      <c r="M4" t="s">
        <v>894</v>
      </c>
      <c r="N4" s="8">
        <f>Table2[[#This Row],[Amount]]-Table2[[#This Row],[Profit]]</f>
        <v>2781</v>
      </c>
      <c r="O4" s="7">
        <f>Table2[[#This Row],[Amount]]/Table2[[#This Row],[Quantity]]</f>
        <v>365.875</v>
      </c>
    </row>
    <row r="5" spans="1:15" x14ac:dyDescent="0.45">
      <c r="A5" t="s">
        <v>14</v>
      </c>
      <c r="B5" s="1">
        <v>43461</v>
      </c>
      <c r="C5" t="s">
        <v>15</v>
      </c>
      <c r="D5" t="s">
        <v>16</v>
      </c>
      <c r="E5" t="s">
        <v>17</v>
      </c>
      <c r="G5" t="s">
        <v>28</v>
      </c>
      <c r="H5" s="8">
        <v>2847</v>
      </c>
      <c r="I5" s="8">
        <v>712</v>
      </c>
      <c r="J5">
        <v>8</v>
      </c>
      <c r="K5" t="s">
        <v>889</v>
      </c>
      <c r="L5" t="s">
        <v>896</v>
      </c>
      <c r="M5" t="s">
        <v>897</v>
      </c>
      <c r="N5" s="8">
        <f>Table2[[#This Row],[Amount]]-Table2[[#This Row],[Profit]]</f>
        <v>2135</v>
      </c>
      <c r="O5" s="7">
        <f>Table2[[#This Row],[Amount]]/Table2[[#This Row],[Quantity]]</f>
        <v>355.875</v>
      </c>
    </row>
    <row r="6" spans="1:15" x14ac:dyDescent="0.45">
      <c r="A6" t="s">
        <v>18</v>
      </c>
      <c r="B6" s="1">
        <v>43333</v>
      </c>
      <c r="C6" t="s">
        <v>19</v>
      </c>
      <c r="D6" t="s">
        <v>20</v>
      </c>
      <c r="E6" t="s">
        <v>21</v>
      </c>
      <c r="G6" t="s">
        <v>34</v>
      </c>
      <c r="H6" s="8">
        <v>2617</v>
      </c>
      <c r="I6" s="8">
        <v>1151</v>
      </c>
      <c r="J6">
        <v>4</v>
      </c>
      <c r="K6" t="s">
        <v>889</v>
      </c>
      <c r="L6" t="s">
        <v>898</v>
      </c>
      <c r="M6" t="s">
        <v>897</v>
      </c>
      <c r="N6" s="8">
        <f>Table2[[#This Row],[Amount]]-Table2[[#This Row],[Profit]]</f>
        <v>1466</v>
      </c>
      <c r="O6" s="7">
        <f>Table2[[#This Row],[Amount]]/Table2[[#This Row],[Quantity]]</f>
        <v>654.25</v>
      </c>
    </row>
    <row r="7" spans="1:15" x14ac:dyDescent="0.45">
      <c r="A7" t="s">
        <v>22</v>
      </c>
      <c r="B7" s="1">
        <v>43121</v>
      </c>
      <c r="C7" t="s">
        <v>23</v>
      </c>
      <c r="D7" t="s">
        <v>7</v>
      </c>
      <c r="E7" t="s">
        <v>24</v>
      </c>
      <c r="G7" t="s">
        <v>46</v>
      </c>
      <c r="H7" s="8">
        <v>2244</v>
      </c>
      <c r="I7" s="8">
        <v>247</v>
      </c>
      <c r="J7">
        <v>4</v>
      </c>
      <c r="K7" t="s">
        <v>899</v>
      </c>
      <c r="L7" t="s">
        <v>900</v>
      </c>
      <c r="M7" t="s">
        <v>897</v>
      </c>
      <c r="N7" s="8">
        <f>Table2[[#This Row],[Amount]]-Table2[[#This Row],[Profit]]</f>
        <v>1997</v>
      </c>
      <c r="O7" s="7">
        <f>Table2[[#This Row],[Amount]]/Table2[[#This Row],[Quantity]]</f>
        <v>561</v>
      </c>
    </row>
    <row r="8" spans="1:15" x14ac:dyDescent="0.45">
      <c r="A8" t="s">
        <v>25</v>
      </c>
      <c r="B8" s="1">
        <v>43116</v>
      </c>
      <c r="C8" t="s">
        <v>26</v>
      </c>
      <c r="D8" t="s">
        <v>16</v>
      </c>
      <c r="E8" t="s">
        <v>27</v>
      </c>
      <c r="G8" t="s">
        <v>239</v>
      </c>
      <c r="H8" s="8">
        <v>275</v>
      </c>
      <c r="I8" s="8">
        <v>-275</v>
      </c>
      <c r="J8">
        <v>4</v>
      </c>
      <c r="K8" t="s">
        <v>899</v>
      </c>
      <c r="L8" t="s">
        <v>901</v>
      </c>
      <c r="M8" t="s">
        <v>891</v>
      </c>
      <c r="N8" s="8">
        <f>Table2[[#This Row],[Amount]]-Table2[[#This Row],[Profit]]</f>
        <v>550</v>
      </c>
      <c r="O8" s="7">
        <f>Table2[[#This Row],[Amount]]/Table2[[#This Row],[Quantity]]</f>
        <v>68.75</v>
      </c>
    </row>
    <row r="9" spans="1:15" x14ac:dyDescent="0.45">
      <c r="A9" t="s">
        <v>28</v>
      </c>
      <c r="B9" s="1">
        <v>43186</v>
      </c>
      <c r="C9" t="s">
        <v>29</v>
      </c>
      <c r="D9" t="s">
        <v>16</v>
      </c>
      <c r="E9" t="s">
        <v>27</v>
      </c>
      <c r="G9" t="s">
        <v>444</v>
      </c>
      <c r="H9" s="8">
        <v>387</v>
      </c>
      <c r="I9" s="8">
        <v>-213</v>
      </c>
      <c r="J9">
        <v>5</v>
      </c>
      <c r="K9" t="s">
        <v>899</v>
      </c>
      <c r="L9" t="s">
        <v>901</v>
      </c>
      <c r="M9" t="s">
        <v>902</v>
      </c>
      <c r="N9" s="8">
        <f>Table2[[#This Row],[Amount]]-Table2[[#This Row],[Profit]]</f>
        <v>600</v>
      </c>
      <c r="O9" s="7">
        <f>Table2[[#This Row],[Amount]]/Table2[[#This Row],[Quantity]]</f>
        <v>77.400000000000006</v>
      </c>
    </row>
    <row r="10" spans="1:15" x14ac:dyDescent="0.45">
      <c r="A10" t="s">
        <v>30</v>
      </c>
      <c r="B10" s="1">
        <v>43374</v>
      </c>
      <c r="C10" t="s">
        <v>31</v>
      </c>
      <c r="D10" t="s">
        <v>32</v>
      </c>
      <c r="E10" t="s">
        <v>33</v>
      </c>
      <c r="G10" t="s">
        <v>206</v>
      </c>
      <c r="H10" s="8">
        <v>50</v>
      </c>
      <c r="I10" s="8">
        <v>-44</v>
      </c>
      <c r="J10">
        <v>2</v>
      </c>
      <c r="K10" t="s">
        <v>899</v>
      </c>
      <c r="L10" t="s">
        <v>903</v>
      </c>
      <c r="M10" t="s">
        <v>902</v>
      </c>
      <c r="N10" s="8">
        <f>Table2[[#This Row],[Amount]]-Table2[[#This Row],[Profit]]</f>
        <v>94</v>
      </c>
      <c r="O10" s="7">
        <f>Table2[[#This Row],[Amount]]/Table2[[#This Row],[Quantity]]</f>
        <v>25</v>
      </c>
    </row>
    <row r="11" spans="1:15" x14ac:dyDescent="0.45">
      <c r="A11" t="s">
        <v>34</v>
      </c>
      <c r="B11" s="1">
        <v>43191</v>
      </c>
      <c r="C11" t="s">
        <v>35</v>
      </c>
      <c r="D11" t="s">
        <v>16</v>
      </c>
      <c r="E11" t="s">
        <v>27</v>
      </c>
      <c r="G11" t="s">
        <v>472</v>
      </c>
      <c r="H11" s="8">
        <v>135</v>
      </c>
      <c r="I11" s="8">
        <v>-54</v>
      </c>
      <c r="J11">
        <v>5</v>
      </c>
      <c r="K11" t="s">
        <v>899</v>
      </c>
      <c r="L11" t="s">
        <v>904</v>
      </c>
      <c r="M11" t="s">
        <v>891</v>
      </c>
      <c r="N11" s="8">
        <f>Table2[[#This Row],[Amount]]-Table2[[#This Row],[Profit]]</f>
        <v>189</v>
      </c>
      <c r="O11" s="7">
        <f>Table2[[#This Row],[Amount]]/Table2[[#This Row],[Quantity]]</f>
        <v>27</v>
      </c>
    </row>
    <row r="12" spans="1:15" x14ac:dyDescent="0.45">
      <c r="A12" t="s">
        <v>36</v>
      </c>
      <c r="B12" s="1">
        <v>43417</v>
      </c>
      <c r="C12" t="s">
        <v>37</v>
      </c>
      <c r="D12" t="s">
        <v>16</v>
      </c>
      <c r="E12" t="s">
        <v>17</v>
      </c>
      <c r="G12" t="s">
        <v>539</v>
      </c>
      <c r="H12" s="8">
        <v>231</v>
      </c>
      <c r="I12" s="8">
        <v>-190</v>
      </c>
      <c r="J12">
        <v>9</v>
      </c>
      <c r="K12" t="s">
        <v>899</v>
      </c>
      <c r="L12" t="s">
        <v>903</v>
      </c>
      <c r="M12" t="s">
        <v>891</v>
      </c>
      <c r="N12" s="8">
        <f>Table2[[#This Row],[Amount]]-Table2[[#This Row],[Profit]]</f>
        <v>421</v>
      </c>
      <c r="O12" s="7">
        <f>Table2[[#This Row],[Amount]]/Table2[[#This Row],[Quantity]]</f>
        <v>25.666666666666668</v>
      </c>
    </row>
    <row r="13" spans="1:15" x14ac:dyDescent="0.45">
      <c r="A13" t="s">
        <v>38</v>
      </c>
      <c r="B13" s="1">
        <v>43121</v>
      </c>
      <c r="C13" t="s">
        <v>39</v>
      </c>
      <c r="D13" t="s">
        <v>40</v>
      </c>
      <c r="E13" t="s">
        <v>41</v>
      </c>
      <c r="G13" t="s">
        <v>49</v>
      </c>
      <c r="H13" s="8">
        <v>2125</v>
      </c>
      <c r="I13" s="8">
        <v>-234</v>
      </c>
      <c r="J13">
        <v>6</v>
      </c>
      <c r="K13" t="s">
        <v>889</v>
      </c>
      <c r="L13" t="s">
        <v>896</v>
      </c>
      <c r="M13" t="s">
        <v>894</v>
      </c>
      <c r="N13" s="8">
        <f>Table2[[#This Row],[Amount]]-Table2[[#This Row],[Profit]]</f>
        <v>2359</v>
      </c>
      <c r="O13" s="7">
        <f>Table2[[#This Row],[Amount]]/Table2[[#This Row],[Quantity]]</f>
        <v>354.16666666666669</v>
      </c>
    </row>
    <row r="14" spans="1:15" x14ac:dyDescent="0.45">
      <c r="A14" t="s">
        <v>42</v>
      </c>
      <c r="B14" s="1">
        <v>43189</v>
      </c>
      <c r="C14" t="s">
        <v>43</v>
      </c>
      <c r="D14" t="s">
        <v>16</v>
      </c>
      <c r="E14" t="s">
        <v>17</v>
      </c>
      <c r="G14" t="s">
        <v>14</v>
      </c>
      <c r="H14" s="8">
        <v>3873</v>
      </c>
      <c r="I14" s="8">
        <v>-891</v>
      </c>
      <c r="J14">
        <v>6</v>
      </c>
      <c r="K14" t="s">
        <v>889</v>
      </c>
      <c r="L14" t="s">
        <v>898</v>
      </c>
      <c r="M14" t="s">
        <v>897</v>
      </c>
      <c r="N14" s="8">
        <f>Table2[[#This Row],[Amount]]-Table2[[#This Row],[Profit]]</f>
        <v>4764</v>
      </c>
      <c r="O14" s="7">
        <f>Table2[[#This Row],[Amount]]/Table2[[#This Row],[Quantity]]</f>
        <v>645.5</v>
      </c>
    </row>
    <row r="15" spans="1:15" x14ac:dyDescent="0.45">
      <c r="A15" t="s">
        <v>44</v>
      </c>
      <c r="B15" s="1">
        <v>43135</v>
      </c>
      <c r="C15" t="s">
        <v>45</v>
      </c>
      <c r="D15" t="s">
        <v>16</v>
      </c>
      <c r="E15" t="s">
        <v>27</v>
      </c>
      <c r="G15" t="s">
        <v>297</v>
      </c>
      <c r="H15" s="8">
        <v>729</v>
      </c>
      <c r="I15" s="8">
        <v>-492</v>
      </c>
      <c r="J15">
        <v>5</v>
      </c>
      <c r="K15" t="s">
        <v>892</v>
      </c>
      <c r="L15" t="s">
        <v>895</v>
      </c>
      <c r="M15" t="s">
        <v>902</v>
      </c>
      <c r="N15" s="8">
        <f>Table2[[#This Row],[Amount]]-Table2[[#This Row],[Profit]]</f>
        <v>1221</v>
      </c>
      <c r="O15" s="7">
        <f>Table2[[#This Row],[Amount]]/Table2[[#This Row],[Quantity]]</f>
        <v>145.80000000000001</v>
      </c>
    </row>
    <row r="16" spans="1:15" x14ac:dyDescent="0.45">
      <c r="A16" t="s">
        <v>46</v>
      </c>
      <c r="B16" s="1">
        <v>43429</v>
      </c>
      <c r="C16" t="s">
        <v>47</v>
      </c>
      <c r="D16" t="s">
        <v>7</v>
      </c>
      <c r="E16" t="s">
        <v>8</v>
      </c>
      <c r="G16" t="s">
        <v>48</v>
      </c>
      <c r="H16" s="8">
        <v>2188</v>
      </c>
      <c r="I16" s="8">
        <v>1050</v>
      </c>
      <c r="J16">
        <v>5</v>
      </c>
      <c r="K16" t="s">
        <v>892</v>
      </c>
      <c r="L16" t="s">
        <v>895</v>
      </c>
      <c r="M16" t="s">
        <v>897</v>
      </c>
      <c r="N16" s="8">
        <f>Table2[[#This Row],[Amount]]-Table2[[#This Row],[Profit]]</f>
        <v>1138</v>
      </c>
      <c r="O16" s="7">
        <f>Table2[[#This Row],[Amount]]/Table2[[#This Row],[Quantity]]</f>
        <v>437.6</v>
      </c>
    </row>
    <row r="17" spans="1:15" x14ac:dyDescent="0.45">
      <c r="A17" t="s">
        <v>48</v>
      </c>
      <c r="B17" s="1">
        <v>43337</v>
      </c>
      <c r="C17" t="s">
        <v>10</v>
      </c>
      <c r="D17" t="s">
        <v>7</v>
      </c>
      <c r="E17" t="s">
        <v>8</v>
      </c>
      <c r="G17" t="s">
        <v>436</v>
      </c>
      <c r="H17" s="8">
        <v>6</v>
      </c>
      <c r="I17" s="8">
        <v>-3</v>
      </c>
      <c r="J17">
        <v>1</v>
      </c>
      <c r="K17" t="s">
        <v>899</v>
      </c>
      <c r="L17" t="s">
        <v>903</v>
      </c>
      <c r="M17" t="s">
        <v>902</v>
      </c>
      <c r="N17" s="8">
        <f>Table2[[#This Row],[Amount]]-Table2[[#This Row],[Profit]]</f>
        <v>9</v>
      </c>
      <c r="O17" s="7">
        <f>Table2[[#This Row],[Amount]]/Table2[[#This Row],[Quantity]]</f>
        <v>6</v>
      </c>
    </row>
    <row r="18" spans="1:15" x14ac:dyDescent="0.45">
      <c r="A18" t="s">
        <v>49</v>
      </c>
      <c r="B18" s="1">
        <v>43435</v>
      </c>
      <c r="C18" t="s">
        <v>19</v>
      </c>
      <c r="D18" t="s">
        <v>7</v>
      </c>
      <c r="E18" t="s">
        <v>24</v>
      </c>
      <c r="G18" t="s">
        <v>63</v>
      </c>
      <c r="H18" s="8">
        <v>1854</v>
      </c>
      <c r="I18" s="8">
        <v>433</v>
      </c>
      <c r="J18">
        <v>5</v>
      </c>
      <c r="K18" t="s">
        <v>892</v>
      </c>
      <c r="L18" t="s">
        <v>895</v>
      </c>
      <c r="M18" t="s">
        <v>897</v>
      </c>
      <c r="N18" s="8">
        <f>Table2[[#This Row],[Amount]]-Table2[[#This Row],[Profit]]</f>
        <v>1421</v>
      </c>
      <c r="O18" s="7">
        <f>Table2[[#This Row],[Amount]]/Table2[[#This Row],[Quantity]]</f>
        <v>370.8</v>
      </c>
    </row>
    <row r="19" spans="1:15" x14ac:dyDescent="0.45">
      <c r="A19" t="s">
        <v>50</v>
      </c>
      <c r="B19" s="1">
        <v>43391</v>
      </c>
      <c r="C19" t="s">
        <v>51</v>
      </c>
      <c r="D19" t="s">
        <v>16</v>
      </c>
      <c r="E19" t="s">
        <v>17</v>
      </c>
      <c r="G19" t="s">
        <v>882</v>
      </c>
      <c r="H19" s="8">
        <v>6</v>
      </c>
      <c r="I19" s="8">
        <v>1</v>
      </c>
      <c r="J19">
        <v>1</v>
      </c>
      <c r="K19" t="s">
        <v>899</v>
      </c>
      <c r="L19" t="s">
        <v>904</v>
      </c>
      <c r="M19" t="s">
        <v>902</v>
      </c>
      <c r="N19" s="8">
        <f>Table2[[#This Row],[Amount]]-Table2[[#This Row],[Profit]]</f>
        <v>5</v>
      </c>
      <c r="O19" s="7">
        <f>Table2[[#This Row],[Amount]]/Table2[[#This Row],[Quantity]]</f>
        <v>6</v>
      </c>
    </row>
    <row r="20" spans="1:15" x14ac:dyDescent="0.45">
      <c r="A20" t="s">
        <v>52</v>
      </c>
      <c r="B20" s="1">
        <v>43412</v>
      </c>
      <c r="C20" t="s">
        <v>53</v>
      </c>
      <c r="D20" t="s">
        <v>40</v>
      </c>
      <c r="E20" t="s">
        <v>54</v>
      </c>
      <c r="G20" t="s">
        <v>52</v>
      </c>
      <c r="H20" s="8">
        <v>2093</v>
      </c>
      <c r="I20" s="8">
        <v>721</v>
      </c>
      <c r="J20">
        <v>5</v>
      </c>
      <c r="K20" t="s">
        <v>892</v>
      </c>
      <c r="L20" t="s">
        <v>893</v>
      </c>
      <c r="M20" t="s">
        <v>897</v>
      </c>
      <c r="N20" s="8">
        <f>Table2[[#This Row],[Amount]]-Table2[[#This Row],[Profit]]</f>
        <v>1372</v>
      </c>
      <c r="O20" s="7">
        <f>Table2[[#This Row],[Amount]]/Table2[[#This Row],[Quantity]]</f>
        <v>418.6</v>
      </c>
    </row>
    <row r="21" spans="1:15" x14ac:dyDescent="0.45">
      <c r="A21" t="s">
        <v>55</v>
      </c>
      <c r="B21" s="1">
        <v>43419</v>
      </c>
      <c r="C21" t="s">
        <v>56</v>
      </c>
      <c r="D21" t="s">
        <v>57</v>
      </c>
      <c r="E21" t="s">
        <v>58</v>
      </c>
      <c r="G21" t="s">
        <v>720</v>
      </c>
      <c r="H21" s="8">
        <v>7</v>
      </c>
      <c r="I21" s="8">
        <v>-1</v>
      </c>
      <c r="J21">
        <v>2</v>
      </c>
      <c r="K21" t="s">
        <v>899</v>
      </c>
      <c r="L21" t="s">
        <v>905</v>
      </c>
      <c r="M21" t="s">
        <v>902</v>
      </c>
      <c r="N21" s="8">
        <f>Table2[[#This Row],[Amount]]-Table2[[#This Row],[Profit]]</f>
        <v>8</v>
      </c>
      <c r="O21" s="7">
        <f>Table2[[#This Row],[Amount]]/Table2[[#This Row],[Quantity]]</f>
        <v>3.5</v>
      </c>
    </row>
    <row r="22" spans="1:15" x14ac:dyDescent="0.45">
      <c r="A22" t="s">
        <v>59</v>
      </c>
      <c r="B22" s="1">
        <v>43399</v>
      </c>
      <c r="C22" t="s">
        <v>60</v>
      </c>
      <c r="D22" t="s">
        <v>61</v>
      </c>
      <c r="E22" t="s">
        <v>62</v>
      </c>
      <c r="G22" t="s">
        <v>91</v>
      </c>
      <c r="H22" s="8">
        <v>1622</v>
      </c>
      <c r="I22" s="8">
        <v>-624</v>
      </c>
      <c r="J22">
        <v>5</v>
      </c>
      <c r="K22" t="s">
        <v>892</v>
      </c>
      <c r="L22" t="s">
        <v>906</v>
      </c>
      <c r="M22" t="s">
        <v>897</v>
      </c>
      <c r="N22" s="8">
        <f>Table2[[#This Row],[Amount]]-Table2[[#This Row],[Profit]]</f>
        <v>2246</v>
      </c>
      <c r="O22" s="7">
        <f>Table2[[#This Row],[Amount]]/Table2[[#This Row],[Quantity]]</f>
        <v>324.39999999999998</v>
      </c>
    </row>
    <row r="23" spans="1:15" x14ac:dyDescent="0.45">
      <c r="A23" t="s">
        <v>63</v>
      </c>
      <c r="B23" s="1">
        <v>43362</v>
      </c>
      <c r="C23" t="s">
        <v>13</v>
      </c>
      <c r="D23" t="s">
        <v>7</v>
      </c>
      <c r="E23" t="s">
        <v>8</v>
      </c>
      <c r="G23" t="s">
        <v>93</v>
      </c>
      <c r="H23" s="8">
        <v>1622</v>
      </c>
      <c r="I23" s="8">
        <v>95</v>
      </c>
      <c r="J23">
        <v>5</v>
      </c>
      <c r="K23" t="s">
        <v>889</v>
      </c>
      <c r="L23" t="s">
        <v>896</v>
      </c>
      <c r="M23" t="s">
        <v>897</v>
      </c>
      <c r="N23" s="8">
        <f>Table2[[#This Row],[Amount]]-Table2[[#This Row],[Profit]]</f>
        <v>1527</v>
      </c>
      <c r="O23" s="7">
        <f>Table2[[#This Row],[Amount]]/Table2[[#This Row],[Quantity]]</f>
        <v>324.39999999999998</v>
      </c>
    </row>
    <row r="24" spans="1:15" x14ac:dyDescent="0.45">
      <c r="A24" t="s">
        <v>64</v>
      </c>
      <c r="B24" s="1">
        <v>43262</v>
      </c>
      <c r="C24" t="s">
        <v>65</v>
      </c>
      <c r="D24" t="s">
        <v>61</v>
      </c>
      <c r="E24" t="s">
        <v>62</v>
      </c>
      <c r="G24" t="s">
        <v>454</v>
      </c>
      <c r="H24" s="8">
        <v>373</v>
      </c>
      <c r="I24" s="8">
        <v>254</v>
      </c>
      <c r="J24">
        <v>6</v>
      </c>
      <c r="K24" t="s">
        <v>889</v>
      </c>
      <c r="L24" t="s">
        <v>896</v>
      </c>
      <c r="M24" t="s">
        <v>902</v>
      </c>
      <c r="N24" s="8">
        <f>Table2[[#This Row],[Amount]]-Table2[[#This Row],[Profit]]</f>
        <v>119</v>
      </c>
      <c r="O24" s="7">
        <f>Table2[[#This Row],[Amount]]/Table2[[#This Row],[Quantity]]</f>
        <v>62.166666666666664</v>
      </c>
    </row>
    <row r="25" spans="1:15" x14ac:dyDescent="0.45">
      <c r="A25" t="s">
        <v>66</v>
      </c>
      <c r="B25" s="1">
        <v>43149</v>
      </c>
      <c r="C25" t="s">
        <v>67</v>
      </c>
      <c r="D25" t="s">
        <v>68</v>
      </c>
      <c r="E25" t="s">
        <v>69</v>
      </c>
      <c r="G25" t="s">
        <v>282</v>
      </c>
      <c r="H25" s="8">
        <v>82</v>
      </c>
      <c r="I25" s="8">
        <v>-33</v>
      </c>
      <c r="J25">
        <v>4</v>
      </c>
      <c r="K25" t="s">
        <v>899</v>
      </c>
      <c r="L25" t="s">
        <v>904</v>
      </c>
      <c r="M25" t="s">
        <v>891</v>
      </c>
      <c r="N25" s="8">
        <f>Table2[[#This Row],[Amount]]-Table2[[#This Row],[Profit]]</f>
        <v>115</v>
      </c>
      <c r="O25" s="7">
        <f>Table2[[#This Row],[Amount]]/Table2[[#This Row],[Quantity]]</f>
        <v>20.5</v>
      </c>
    </row>
    <row r="26" spans="1:15" x14ac:dyDescent="0.45">
      <c r="A26" t="s">
        <v>70</v>
      </c>
      <c r="B26" s="1">
        <v>43139</v>
      </c>
      <c r="C26" t="s">
        <v>71</v>
      </c>
      <c r="D26" t="s">
        <v>20</v>
      </c>
      <c r="E26" t="s">
        <v>72</v>
      </c>
      <c r="G26" t="s">
        <v>627</v>
      </c>
      <c r="H26" s="8">
        <v>8</v>
      </c>
      <c r="I26" s="8">
        <v>2</v>
      </c>
      <c r="J26">
        <v>2</v>
      </c>
      <c r="K26" t="s">
        <v>899</v>
      </c>
      <c r="L26" t="s">
        <v>905</v>
      </c>
      <c r="M26" t="s">
        <v>902</v>
      </c>
      <c r="N26" s="8">
        <f>Table2[[#This Row],[Amount]]-Table2[[#This Row],[Profit]]</f>
        <v>6</v>
      </c>
      <c r="O26" s="7">
        <f>Table2[[#This Row],[Amount]]/Table2[[#This Row],[Quantity]]</f>
        <v>4</v>
      </c>
    </row>
    <row r="27" spans="1:15" x14ac:dyDescent="0.45">
      <c r="A27" t="s">
        <v>73</v>
      </c>
      <c r="B27" s="1">
        <v>43331</v>
      </c>
      <c r="C27" t="s">
        <v>74</v>
      </c>
      <c r="D27" t="s">
        <v>75</v>
      </c>
      <c r="E27" t="s">
        <v>76</v>
      </c>
      <c r="G27" t="s">
        <v>59</v>
      </c>
      <c r="H27" s="8">
        <v>1954</v>
      </c>
      <c r="I27" s="8">
        <v>782</v>
      </c>
      <c r="J27">
        <v>3</v>
      </c>
      <c r="K27" t="s">
        <v>889</v>
      </c>
      <c r="L27" t="s">
        <v>898</v>
      </c>
      <c r="M27" t="s">
        <v>897</v>
      </c>
      <c r="N27" s="8">
        <f>Table2[[#This Row],[Amount]]-Table2[[#This Row],[Profit]]</f>
        <v>1172</v>
      </c>
      <c r="O27" s="7">
        <f>Table2[[#This Row],[Amount]]/Table2[[#This Row],[Quantity]]</f>
        <v>651.33333333333337</v>
      </c>
    </row>
    <row r="28" spans="1:15" x14ac:dyDescent="0.45">
      <c r="A28" t="s">
        <v>77</v>
      </c>
      <c r="B28" s="1">
        <v>43444</v>
      </c>
      <c r="C28" t="s">
        <v>78</v>
      </c>
      <c r="D28" t="s">
        <v>16</v>
      </c>
      <c r="E28" t="s">
        <v>17</v>
      </c>
      <c r="G28" t="s">
        <v>112</v>
      </c>
      <c r="H28" s="8">
        <v>1543</v>
      </c>
      <c r="I28" s="8">
        <v>370</v>
      </c>
      <c r="J28">
        <v>8</v>
      </c>
      <c r="K28" t="s">
        <v>889</v>
      </c>
      <c r="L28" t="s">
        <v>896</v>
      </c>
      <c r="M28" t="s">
        <v>897</v>
      </c>
      <c r="N28" s="8">
        <f>Table2[[#This Row],[Amount]]-Table2[[#This Row],[Profit]]</f>
        <v>1173</v>
      </c>
      <c r="O28" s="7">
        <f>Table2[[#This Row],[Amount]]/Table2[[#This Row],[Quantity]]</f>
        <v>192.875</v>
      </c>
    </row>
    <row r="29" spans="1:15" x14ac:dyDescent="0.45">
      <c r="A29" t="s">
        <v>79</v>
      </c>
      <c r="B29" s="1">
        <v>43104</v>
      </c>
      <c r="C29" t="s">
        <v>80</v>
      </c>
      <c r="D29" t="s">
        <v>81</v>
      </c>
      <c r="E29" t="s">
        <v>82</v>
      </c>
      <c r="G29" t="s">
        <v>116</v>
      </c>
      <c r="H29" s="8">
        <v>1506</v>
      </c>
      <c r="I29" s="8">
        <v>-266</v>
      </c>
      <c r="J29">
        <v>6</v>
      </c>
      <c r="K29" t="s">
        <v>889</v>
      </c>
      <c r="L29" t="s">
        <v>896</v>
      </c>
      <c r="M29" t="s">
        <v>897</v>
      </c>
      <c r="N29" s="8">
        <f>Table2[[#This Row],[Amount]]-Table2[[#This Row],[Profit]]</f>
        <v>1772</v>
      </c>
      <c r="O29" s="7">
        <f>Table2[[#This Row],[Amount]]/Table2[[#This Row],[Quantity]]</f>
        <v>251</v>
      </c>
    </row>
    <row r="30" spans="1:15" x14ac:dyDescent="0.45">
      <c r="A30" t="s">
        <v>83</v>
      </c>
      <c r="B30" s="1">
        <v>43373</v>
      </c>
      <c r="C30" t="s">
        <v>84</v>
      </c>
      <c r="D30" t="s">
        <v>20</v>
      </c>
      <c r="E30" t="s">
        <v>21</v>
      </c>
      <c r="G30" t="s">
        <v>64</v>
      </c>
      <c r="H30" s="8">
        <v>1829</v>
      </c>
      <c r="I30" s="8">
        <v>-56</v>
      </c>
      <c r="J30">
        <v>6</v>
      </c>
      <c r="K30" t="s">
        <v>892</v>
      </c>
      <c r="L30" t="s">
        <v>906</v>
      </c>
      <c r="M30" t="s">
        <v>897</v>
      </c>
      <c r="N30" s="8">
        <f>Table2[[#This Row],[Amount]]-Table2[[#This Row],[Profit]]</f>
        <v>1885</v>
      </c>
      <c r="O30" s="7">
        <f>Table2[[#This Row],[Amount]]/Table2[[#This Row],[Quantity]]</f>
        <v>304.83333333333331</v>
      </c>
    </row>
    <row r="31" spans="1:15" x14ac:dyDescent="0.45">
      <c r="A31" t="s">
        <v>85</v>
      </c>
      <c r="B31" s="1">
        <v>43217</v>
      </c>
      <c r="C31" t="s">
        <v>86</v>
      </c>
      <c r="D31" t="s">
        <v>20</v>
      </c>
      <c r="E31" t="s">
        <v>72</v>
      </c>
      <c r="G31" t="s">
        <v>488</v>
      </c>
      <c r="H31" s="8">
        <v>9</v>
      </c>
      <c r="I31" s="8">
        <v>-1</v>
      </c>
      <c r="J31">
        <v>3</v>
      </c>
      <c r="K31" t="s">
        <v>899</v>
      </c>
      <c r="L31" t="s">
        <v>905</v>
      </c>
      <c r="M31" t="s">
        <v>902</v>
      </c>
      <c r="N31" s="8">
        <f>Table2[[#This Row],[Amount]]-Table2[[#This Row],[Profit]]</f>
        <v>10</v>
      </c>
      <c r="O31" s="7">
        <f>Table2[[#This Row],[Amount]]/Table2[[#This Row],[Quantity]]</f>
        <v>3</v>
      </c>
    </row>
    <row r="32" spans="1:15" x14ac:dyDescent="0.45">
      <c r="A32" t="s">
        <v>87</v>
      </c>
      <c r="B32" s="1">
        <v>43255</v>
      </c>
      <c r="C32" t="s">
        <v>88</v>
      </c>
      <c r="D32" t="s">
        <v>20</v>
      </c>
      <c r="E32" t="s">
        <v>21</v>
      </c>
      <c r="G32" t="s">
        <v>122</v>
      </c>
      <c r="H32" s="8">
        <v>1461</v>
      </c>
      <c r="I32" s="8">
        <v>202</v>
      </c>
      <c r="J32">
        <v>5</v>
      </c>
      <c r="K32" t="s">
        <v>892</v>
      </c>
      <c r="L32" t="s">
        <v>906</v>
      </c>
      <c r="M32" t="s">
        <v>894</v>
      </c>
      <c r="N32" s="8">
        <f>Table2[[#This Row],[Amount]]-Table2[[#This Row],[Profit]]</f>
        <v>1259</v>
      </c>
      <c r="O32" s="7">
        <f>Table2[[#This Row],[Amount]]/Table2[[#This Row],[Quantity]]</f>
        <v>292.2</v>
      </c>
    </row>
    <row r="33" spans="1:15" x14ac:dyDescent="0.45">
      <c r="A33" t="s">
        <v>89</v>
      </c>
      <c r="B33" s="1">
        <v>43447</v>
      </c>
      <c r="C33" t="s">
        <v>90</v>
      </c>
      <c r="D33" t="s">
        <v>16</v>
      </c>
      <c r="E33" t="s">
        <v>27</v>
      </c>
      <c r="G33" t="s">
        <v>438</v>
      </c>
      <c r="H33" s="8">
        <v>391</v>
      </c>
      <c r="I33" s="8">
        <v>113</v>
      </c>
      <c r="J33">
        <v>8</v>
      </c>
      <c r="K33" t="s">
        <v>899</v>
      </c>
      <c r="L33" t="s">
        <v>907</v>
      </c>
      <c r="M33" t="s">
        <v>891</v>
      </c>
      <c r="N33" s="8">
        <f>Table2[[#This Row],[Amount]]-Table2[[#This Row],[Profit]]</f>
        <v>278</v>
      </c>
      <c r="O33" s="7">
        <f>Table2[[#This Row],[Amount]]/Table2[[#This Row],[Quantity]]</f>
        <v>48.875</v>
      </c>
    </row>
    <row r="34" spans="1:15" x14ac:dyDescent="0.45">
      <c r="A34" t="s">
        <v>91</v>
      </c>
      <c r="B34" s="1">
        <v>43448</v>
      </c>
      <c r="C34" t="s">
        <v>92</v>
      </c>
      <c r="D34" t="s">
        <v>11</v>
      </c>
      <c r="E34" t="s">
        <v>11</v>
      </c>
      <c r="G34" t="s">
        <v>66</v>
      </c>
      <c r="H34" s="8">
        <v>1824</v>
      </c>
      <c r="I34" s="8">
        <v>1303</v>
      </c>
      <c r="J34">
        <v>8</v>
      </c>
      <c r="K34" t="s">
        <v>889</v>
      </c>
      <c r="L34" t="s">
        <v>898</v>
      </c>
      <c r="M34" t="s">
        <v>897</v>
      </c>
      <c r="N34" s="8">
        <f>Table2[[#This Row],[Amount]]-Table2[[#This Row],[Profit]]</f>
        <v>521</v>
      </c>
      <c r="O34" s="7">
        <f>Table2[[#This Row],[Amount]]/Table2[[#This Row],[Quantity]]</f>
        <v>228</v>
      </c>
    </row>
    <row r="35" spans="1:15" x14ac:dyDescent="0.45">
      <c r="A35" t="s">
        <v>93</v>
      </c>
      <c r="B35" s="1">
        <v>43113</v>
      </c>
      <c r="C35" t="s">
        <v>94</v>
      </c>
      <c r="D35" t="s">
        <v>20</v>
      </c>
      <c r="E35" t="s">
        <v>21</v>
      </c>
      <c r="G35" t="s">
        <v>635</v>
      </c>
      <c r="H35" s="8">
        <v>16</v>
      </c>
      <c r="I35" s="8">
        <v>-15</v>
      </c>
      <c r="J35">
        <v>4</v>
      </c>
      <c r="K35" t="s">
        <v>899</v>
      </c>
      <c r="L35" t="s">
        <v>903</v>
      </c>
      <c r="M35" t="s">
        <v>902</v>
      </c>
      <c r="N35" s="8">
        <f>Table2[[#This Row],[Amount]]-Table2[[#This Row],[Profit]]</f>
        <v>31</v>
      </c>
      <c r="O35" s="7">
        <f>Table2[[#This Row],[Amount]]/Table2[[#This Row],[Quantity]]</f>
        <v>4</v>
      </c>
    </row>
    <row r="36" spans="1:15" x14ac:dyDescent="0.45">
      <c r="A36" t="s">
        <v>95</v>
      </c>
      <c r="B36" s="1">
        <v>43202</v>
      </c>
      <c r="C36" t="s">
        <v>96</v>
      </c>
      <c r="D36" t="s">
        <v>97</v>
      </c>
      <c r="E36" t="s">
        <v>69</v>
      </c>
      <c r="G36" t="s">
        <v>70</v>
      </c>
      <c r="H36" s="8">
        <v>1745</v>
      </c>
      <c r="I36" s="8">
        <v>122</v>
      </c>
      <c r="J36">
        <v>2</v>
      </c>
      <c r="K36" t="s">
        <v>892</v>
      </c>
      <c r="L36" t="s">
        <v>906</v>
      </c>
      <c r="M36" t="s">
        <v>897</v>
      </c>
      <c r="N36" s="8">
        <f>Table2[[#This Row],[Amount]]-Table2[[#This Row],[Profit]]</f>
        <v>1623</v>
      </c>
      <c r="O36" s="7">
        <f>Table2[[#This Row],[Amount]]/Table2[[#This Row],[Quantity]]</f>
        <v>872.5</v>
      </c>
    </row>
    <row r="37" spans="1:15" x14ac:dyDescent="0.45">
      <c r="A37" t="s">
        <v>98</v>
      </c>
      <c r="B37" s="1">
        <v>43457</v>
      </c>
      <c r="C37" t="s">
        <v>99</v>
      </c>
      <c r="D37" t="s">
        <v>100</v>
      </c>
      <c r="E37" t="s">
        <v>101</v>
      </c>
      <c r="G37" t="s">
        <v>315</v>
      </c>
      <c r="H37" s="8">
        <v>663</v>
      </c>
      <c r="I37" s="8">
        <v>-212</v>
      </c>
      <c r="J37">
        <v>5</v>
      </c>
      <c r="K37" t="s">
        <v>889</v>
      </c>
      <c r="L37" t="s">
        <v>896</v>
      </c>
      <c r="M37" t="s">
        <v>902</v>
      </c>
      <c r="N37" s="8">
        <f>Table2[[#This Row],[Amount]]-Table2[[#This Row],[Profit]]</f>
        <v>875</v>
      </c>
      <c r="O37" s="7">
        <f>Table2[[#This Row],[Amount]]/Table2[[#This Row],[Quantity]]</f>
        <v>132.6</v>
      </c>
    </row>
    <row r="38" spans="1:15" x14ac:dyDescent="0.45">
      <c r="A38" t="s">
        <v>102</v>
      </c>
      <c r="B38" s="1">
        <v>43344</v>
      </c>
      <c r="C38" t="s">
        <v>103</v>
      </c>
      <c r="D38" t="s">
        <v>104</v>
      </c>
      <c r="E38" t="s">
        <v>105</v>
      </c>
      <c r="G38" t="s">
        <v>343</v>
      </c>
      <c r="H38" s="8">
        <v>10</v>
      </c>
      <c r="I38" s="8">
        <v>-1</v>
      </c>
      <c r="J38">
        <v>1</v>
      </c>
      <c r="K38" t="s">
        <v>899</v>
      </c>
      <c r="L38" t="s">
        <v>908</v>
      </c>
      <c r="M38" t="s">
        <v>902</v>
      </c>
      <c r="N38" s="8">
        <f>Table2[[#This Row],[Amount]]-Table2[[#This Row],[Profit]]</f>
        <v>11</v>
      </c>
      <c r="O38" s="7">
        <f>Table2[[#This Row],[Amount]]/Table2[[#This Row],[Quantity]]</f>
        <v>10</v>
      </c>
    </row>
    <row r="39" spans="1:15" x14ac:dyDescent="0.45">
      <c r="A39" t="s">
        <v>106</v>
      </c>
      <c r="B39" s="1">
        <v>43214</v>
      </c>
      <c r="C39" t="s">
        <v>107</v>
      </c>
      <c r="D39" t="s">
        <v>75</v>
      </c>
      <c r="E39" t="s">
        <v>76</v>
      </c>
      <c r="G39" t="s">
        <v>83</v>
      </c>
      <c r="H39" s="8">
        <v>1630</v>
      </c>
      <c r="I39" s="8">
        <v>802</v>
      </c>
      <c r="J39">
        <v>5</v>
      </c>
      <c r="K39" t="s">
        <v>892</v>
      </c>
      <c r="L39" t="s">
        <v>906</v>
      </c>
      <c r="M39" t="s">
        <v>894</v>
      </c>
      <c r="N39" s="8">
        <f>Table2[[#This Row],[Amount]]-Table2[[#This Row],[Profit]]</f>
        <v>828</v>
      </c>
      <c r="O39" s="7">
        <f>Table2[[#This Row],[Amount]]/Table2[[#This Row],[Quantity]]</f>
        <v>326</v>
      </c>
    </row>
    <row r="40" spans="1:15" x14ac:dyDescent="0.45">
      <c r="A40" t="s">
        <v>108</v>
      </c>
      <c r="B40" s="1">
        <v>43303</v>
      </c>
      <c r="C40" t="s">
        <v>109</v>
      </c>
      <c r="D40" t="s">
        <v>20</v>
      </c>
      <c r="E40" t="s">
        <v>72</v>
      </c>
      <c r="G40" t="s">
        <v>456</v>
      </c>
      <c r="H40" s="8">
        <v>12</v>
      </c>
      <c r="I40" s="8">
        <v>0</v>
      </c>
      <c r="J40">
        <v>2</v>
      </c>
      <c r="K40" t="s">
        <v>899</v>
      </c>
      <c r="L40" t="s">
        <v>903</v>
      </c>
      <c r="M40" t="s">
        <v>902</v>
      </c>
      <c r="N40" s="8">
        <f>Table2[[#This Row],[Amount]]-Table2[[#This Row],[Profit]]</f>
        <v>12</v>
      </c>
      <c r="O40" s="7">
        <f>Table2[[#This Row],[Amount]]/Table2[[#This Row],[Quantity]]</f>
        <v>6</v>
      </c>
    </row>
    <row r="41" spans="1:15" x14ac:dyDescent="0.45">
      <c r="A41" t="s">
        <v>110</v>
      </c>
      <c r="B41" s="1">
        <v>43109</v>
      </c>
      <c r="C41" t="s">
        <v>111</v>
      </c>
      <c r="D41" t="s">
        <v>40</v>
      </c>
      <c r="E41" t="s">
        <v>54</v>
      </c>
      <c r="G41" t="s">
        <v>755</v>
      </c>
      <c r="H41" s="8">
        <v>12</v>
      </c>
      <c r="I41" s="8">
        <v>-7</v>
      </c>
      <c r="J41">
        <v>2</v>
      </c>
      <c r="K41" t="s">
        <v>899</v>
      </c>
      <c r="L41" t="s">
        <v>908</v>
      </c>
      <c r="M41" t="s">
        <v>902</v>
      </c>
      <c r="N41" s="8">
        <f>Table2[[#This Row],[Amount]]-Table2[[#This Row],[Profit]]</f>
        <v>19</v>
      </c>
      <c r="O41" s="7">
        <f>Table2[[#This Row],[Amount]]/Table2[[#This Row],[Quantity]]</f>
        <v>6</v>
      </c>
    </row>
    <row r="42" spans="1:15" x14ac:dyDescent="0.45">
      <c r="A42" t="s">
        <v>112</v>
      </c>
      <c r="B42" s="1">
        <v>43406</v>
      </c>
      <c r="C42" t="s">
        <v>113</v>
      </c>
      <c r="D42" t="s">
        <v>16</v>
      </c>
      <c r="E42" t="s">
        <v>27</v>
      </c>
      <c r="G42" t="s">
        <v>73</v>
      </c>
      <c r="H42" s="8">
        <v>1709</v>
      </c>
      <c r="I42" s="8">
        <v>564</v>
      </c>
      <c r="J42">
        <v>3</v>
      </c>
      <c r="K42" t="s">
        <v>899</v>
      </c>
      <c r="L42" t="s">
        <v>900</v>
      </c>
      <c r="M42" t="s">
        <v>897</v>
      </c>
      <c r="N42" s="8">
        <f>Table2[[#This Row],[Amount]]-Table2[[#This Row],[Profit]]</f>
        <v>1145</v>
      </c>
      <c r="O42" s="7">
        <f>Table2[[#This Row],[Amount]]/Table2[[#This Row],[Quantity]]</f>
        <v>569.66666666666663</v>
      </c>
    </row>
    <row r="43" spans="1:15" x14ac:dyDescent="0.45">
      <c r="A43" t="s">
        <v>114</v>
      </c>
      <c r="B43" s="1">
        <v>43180</v>
      </c>
      <c r="C43" t="s">
        <v>115</v>
      </c>
      <c r="D43" t="s">
        <v>20</v>
      </c>
      <c r="E43" t="s">
        <v>21</v>
      </c>
      <c r="G43" t="s">
        <v>875</v>
      </c>
      <c r="H43" s="8">
        <v>12</v>
      </c>
      <c r="I43" s="8">
        <v>3</v>
      </c>
      <c r="J43">
        <v>1</v>
      </c>
      <c r="K43" t="s">
        <v>899</v>
      </c>
      <c r="L43" t="s">
        <v>907</v>
      </c>
      <c r="M43" t="s">
        <v>902</v>
      </c>
      <c r="N43" s="8">
        <f>Table2[[#This Row],[Amount]]-Table2[[#This Row],[Profit]]</f>
        <v>9</v>
      </c>
      <c r="O43" s="7">
        <f>Table2[[#This Row],[Amount]]/Table2[[#This Row],[Quantity]]</f>
        <v>12</v>
      </c>
    </row>
    <row r="44" spans="1:15" x14ac:dyDescent="0.45">
      <c r="A44" t="s">
        <v>116</v>
      </c>
      <c r="B44" s="1">
        <v>43354</v>
      </c>
      <c r="C44" t="s">
        <v>117</v>
      </c>
      <c r="D44" t="s">
        <v>16</v>
      </c>
      <c r="E44" t="s">
        <v>17</v>
      </c>
      <c r="G44" t="s">
        <v>87</v>
      </c>
      <c r="H44" s="8">
        <v>1625</v>
      </c>
      <c r="I44" s="8">
        <v>-77</v>
      </c>
      <c r="J44">
        <v>3</v>
      </c>
      <c r="K44" t="s">
        <v>889</v>
      </c>
      <c r="L44" t="s">
        <v>898</v>
      </c>
      <c r="M44" t="s">
        <v>894</v>
      </c>
      <c r="N44" s="8">
        <f>Table2[[#This Row],[Amount]]-Table2[[#This Row],[Profit]]</f>
        <v>1702</v>
      </c>
      <c r="O44" s="7">
        <f>Table2[[#This Row],[Amount]]/Table2[[#This Row],[Quantity]]</f>
        <v>541.66666666666663</v>
      </c>
    </row>
    <row r="45" spans="1:15" x14ac:dyDescent="0.45">
      <c r="A45" t="s">
        <v>118</v>
      </c>
      <c r="B45" s="1">
        <v>43293</v>
      </c>
      <c r="C45" t="s">
        <v>119</v>
      </c>
      <c r="D45" t="s">
        <v>7</v>
      </c>
      <c r="E45" t="s">
        <v>120</v>
      </c>
      <c r="G45" t="s">
        <v>577</v>
      </c>
      <c r="H45" s="8">
        <v>13</v>
      </c>
      <c r="I45" s="8">
        <v>5</v>
      </c>
      <c r="J45">
        <v>2</v>
      </c>
      <c r="K45" t="s">
        <v>899</v>
      </c>
      <c r="L45" t="s">
        <v>903</v>
      </c>
      <c r="M45" t="s">
        <v>902</v>
      </c>
      <c r="N45" s="8">
        <f>Table2[[#This Row],[Amount]]-Table2[[#This Row],[Profit]]</f>
        <v>8</v>
      </c>
      <c r="O45" s="7">
        <f>Table2[[#This Row],[Amount]]/Table2[[#This Row],[Quantity]]</f>
        <v>6.5</v>
      </c>
    </row>
    <row r="46" spans="1:15" x14ac:dyDescent="0.45">
      <c r="A46" t="s">
        <v>121</v>
      </c>
      <c r="B46" s="1">
        <v>43185</v>
      </c>
      <c r="C46" t="s">
        <v>67</v>
      </c>
      <c r="D46" t="s">
        <v>68</v>
      </c>
      <c r="E46" t="s">
        <v>69</v>
      </c>
      <c r="G46" t="s">
        <v>134</v>
      </c>
      <c r="H46" s="8">
        <v>1361</v>
      </c>
      <c r="I46" s="8">
        <v>980</v>
      </c>
      <c r="J46">
        <v>3</v>
      </c>
      <c r="K46" t="s">
        <v>892</v>
      </c>
      <c r="L46" t="s">
        <v>906</v>
      </c>
      <c r="M46" t="s">
        <v>891</v>
      </c>
      <c r="N46" s="8">
        <f>Table2[[#This Row],[Amount]]-Table2[[#This Row],[Profit]]</f>
        <v>381</v>
      </c>
      <c r="O46" s="7">
        <f>Table2[[#This Row],[Amount]]/Table2[[#This Row],[Quantity]]</f>
        <v>453.66666666666669</v>
      </c>
    </row>
    <row r="47" spans="1:15" x14ac:dyDescent="0.45">
      <c r="A47" t="s">
        <v>122</v>
      </c>
      <c r="B47" s="1">
        <v>43163</v>
      </c>
      <c r="C47" t="s">
        <v>123</v>
      </c>
      <c r="D47" t="s">
        <v>16</v>
      </c>
      <c r="E47" t="s">
        <v>27</v>
      </c>
      <c r="G47" t="s">
        <v>89</v>
      </c>
      <c r="H47" s="8">
        <v>1622</v>
      </c>
      <c r="I47" s="8">
        <v>-448</v>
      </c>
      <c r="J47">
        <v>3</v>
      </c>
      <c r="K47" t="s">
        <v>889</v>
      </c>
      <c r="L47" t="s">
        <v>898</v>
      </c>
      <c r="M47" t="s">
        <v>894</v>
      </c>
      <c r="N47" s="8">
        <f>Table2[[#This Row],[Amount]]-Table2[[#This Row],[Profit]]</f>
        <v>2070</v>
      </c>
      <c r="O47" s="7">
        <f>Table2[[#This Row],[Amount]]/Table2[[#This Row],[Quantity]]</f>
        <v>540.66666666666663</v>
      </c>
    </row>
    <row r="48" spans="1:15" x14ac:dyDescent="0.45">
      <c r="A48" t="s">
        <v>124</v>
      </c>
      <c r="B48" s="1">
        <v>43367</v>
      </c>
      <c r="C48" t="s">
        <v>125</v>
      </c>
      <c r="D48" t="s">
        <v>20</v>
      </c>
      <c r="E48" t="s">
        <v>21</v>
      </c>
      <c r="G48" t="s">
        <v>110</v>
      </c>
      <c r="H48" s="8">
        <v>1547</v>
      </c>
      <c r="I48" s="8">
        <v>340</v>
      </c>
      <c r="J48">
        <v>6</v>
      </c>
      <c r="K48" t="s">
        <v>889</v>
      </c>
      <c r="L48" t="s">
        <v>909</v>
      </c>
      <c r="M48" t="s">
        <v>894</v>
      </c>
      <c r="N48" s="8">
        <f>Table2[[#This Row],[Amount]]-Table2[[#This Row],[Profit]]</f>
        <v>1207</v>
      </c>
      <c r="O48" s="7">
        <f>Table2[[#This Row],[Amount]]/Table2[[#This Row],[Quantity]]</f>
        <v>257.83333333333331</v>
      </c>
    </row>
    <row r="49" spans="1:15" x14ac:dyDescent="0.45">
      <c r="A49" t="s">
        <v>126</v>
      </c>
      <c r="B49" s="1">
        <v>43231</v>
      </c>
      <c r="C49" t="s">
        <v>127</v>
      </c>
      <c r="D49" t="s">
        <v>16</v>
      </c>
      <c r="E49" t="s">
        <v>27</v>
      </c>
      <c r="G49" t="s">
        <v>79</v>
      </c>
      <c r="H49" s="8">
        <v>1657</v>
      </c>
      <c r="I49" s="8">
        <v>460</v>
      </c>
      <c r="J49">
        <v>4</v>
      </c>
      <c r="K49" t="s">
        <v>892</v>
      </c>
      <c r="L49" t="s">
        <v>893</v>
      </c>
      <c r="M49" t="s">
        <v>897</v>
      </c>
      <c r="N49" s="8">
        <f>Table2[[#This Row],[Amount]]-Table2[[#This Row],[Profit]]</f>
        <v>1197</v>
      </c>
      <c r="O49" s="7">
        <f>Table2[[#This Row],[Amount]]/Table2[[#This Row],[Quantity]]</f>
        <v>414.25</v>
      </c>
    </row>
    <row r="50" spans="1:15" x14ac:dyDescent="0.45">
      <c r="A50" t="s">
        <v>128</v>
      </c>
      <c r="B50" s="1">
        <v>43198</v>
      </c>
      <c r="C50" t="s">
        <v>129</v>
      </c>
      <c r="D50" t="s">
        <v>130</v>
      </c>
      <c r="E50" t="s">
        <v>131</v>
      </c>
      <c r="G50" t="s">
        <v>95</v>
      </c>
      <c r="H50" s="8">
        <v>1603</v>
      </c>
      <c r="I50" s="8">
        <v>0</v>
      </c>
      <c r="J50">
        <v>9</v>
      </c>
      <c r="K50" t="s">
        <v>899</v>
      </c>
      <c r="L50" t="s">
        <v>901</v>
      </c>
      <c r="M50" t="s">
        <v>897</v>
      </c>
      <c r="N50" s="8">
        <f>Table2[[#This Row],[Amount]]-Table2[[#This Row],[Profit]]</f>
        <v>1603</v>
      </c>
      <c r="O50" s="7">
        <f>Table2[[#This Row],[Amount]]/Table2[[#This Row],[Quantity]]</f>
        <v>178.11111111111111</v>
      </c>
    </row>
    <row r="51" spans="1:15" x14ac:dyDescent="0.45">
      <c r="A51" t="s">
        <v>132</v>
      </c>
      <c r="B51" s="1">
        <v>43326</v>
      </c>
      <c r="C51" t="s">
        <v>133</v>
      </c>
      <c r="D51" t="s">
        <v>20</v>
      </c>
      <c r="E51" t="s">
        <v>21</v>
      </c>
      <c r="G51" t="s">
        <v>108</v>
      </c>
      <c r="H51" s="8">
        <v>1549</v>
      </c>
      <c r="I51" s="8">
        <v>-439</v>
      </c>
      <c r="J51">
        <v>4</v>
      </c>
      <c r="K51" t="s">
        <v>889</v>
      </c>
      <c r="L51" t="s">
        <v>898</v>
      </c>
      <c r="M51" t="s">
        <v>897</v>
      </c>
      <c r="N51" s="8">
        <f>Table2[[#This Row],[Amount]]-Table2[[#This Row],[Profit]]</f>
        <v>1988</v>
      </c>
      <c r="O51" s="7">
        <f>Table2[[#This Row],[Amount]]/Table2[[#This Row],[Quantity]]</f>
        <v>387.25</v>
      </c>
    </row>
    <row r="52" spans="1:15" x14ac:dyDescent="0.45">
      <c r="A52" t="s">
        <v>134</v>
      </c>
      <c r="B52" s="1">
        <v>43355</v>
      </c>
      <c r="C52" t="s">
        <v>135</v>
      </c>
      <c r="D52" t="s">
        <v>16</v>
      </c>
      <c r="E52" t="s">
        <v>27</v>
      </c>
      <c r="G52" t="s">
        <v>179</v>
      </c>
      <c r="H52" s="8">
        <v>1183</v>
      </c>
      <c r="I52" s="8">
        <v>106</v>
      </c>
      <c r="J52">
        <v>4</v>
      </c>
      <c r="K52" t="s">
        <v>889</v>
      </c>
      <c r="L52" t="s">
        <v>896</v>
      </c>
      <c r="M52" t="s">
        <v>894</v>
      </c>
      <c r="N52" s="8">
        <f>Table2[[#This Row],[Amount]]-Table2[[#This Row],[Profit]]</f>
        <v>1077</v>
      </c>
      <c r="O52" s="7">
        <f>Table2[[#This Row],[Amount]]/Table2[[#This Row],[Quantity]]</f>
        <v>295.75</v>
      </c>
    </row>
    <row r="53" spans="1:15" x14ac:dyDescent="0.45">
      <c r="A53" t="s">
        <v>136</v>
      </c>
      <c r="B53" s="1">
        <v>43193</v>
      </c>
      <c r="C53" t="s">
        <v>137</v>
      </c>
      <c r="D53" t="s">
        <v>20</v>
      </c>
      <c r="E53" t="s">
        <v>72</v>
      </c>
      <c r="G53" t="s">
        <v>436</v>
      </c>
      <c r="H53" s="8">
        <v>74</v>
      </c>
      <c r="I53" s="8">
        <v>-123</v>
      </c>
      <c r="J53">
        <v>8</v>
      </c>
      <c r="K53" t="s">
        <v>899</v>
      </c>
      <c r="L53" t="s">
        <v>905</v>
      </c>
      <c r="M53" t="s">
        <v>902</v>
      </c>
      <c r="N53" s="8">
        <f>Table2[[#This Row],[Amount]]-Table2[[#This Row],[Profit]]</f>
        <v>197</v>
      </c>
      <c r="O53" s="7">
        <f>Table2[[#This Row],[Amount]]/Table2[[#This Row],[Quantity]]</f>
        <v>9.25</v>
      </c>
    </row>
    <row r="54" spans="1:15" x14ac:dyDescent="0.45">
      <c r="A54" t="s">
        <v>138</v>
      </c>
      <c r="B54" s="1">
        <v>43166</v>
      </c>
      <c r="C54" t="s">
        <v>139</v>
      </c>
      <c r="D54" t="s">
        <v>140</v>
      </c>
      <c r="E54" t="s">
        <v>141</v>
      </c>
      <c r="G54" t="s">
        <v>491</v>
      </c>
      <c r="H54" s="8">
        <v>1499</v>
      </c>
      <c r="I54" s="8">
        <v>239</v>
      </c>
      <c r="J54">
        <v>13</v>
      </c>
      <c r="K54" t="s">
        <v>899</v>
      </c>
      <c r="L54" t="s">
        <v>901</v>
      </c>
      <c r="M54" t="s">
        <v>897</v>
      </c>
      <c r="N54" s="8">
        <f>Table2[[#This Row],[Amount]]-Table2[[#This Row],[Profit]]</f>
        <v>1260</v>
      </c>
      <c r="O54" s="7">
        <f>Table2[[#This Row],[Amount]]/Table2[[#This Row],[Quantity]]</f>
        <v>115.30769230769231</v>
      </c>
    </row>
    <row r="55" spans="1:15" x14ac:dyDescent="0.45">
      <c r="A55" t="s">
        <v>142</v>
      </c>
      <c r="B55" s="1">
        <v>43228</v>
      </c>
      <c r="C55" t="s">
        <v>143</v>
      </c>
      <c r="D55" t="s">
        <v>81</v>
      </c>
      <c r="E55" t="s">
        <v>82</v>
      </c>
      <c r="G55" t="s">
        <v>189</v>
      </c>
      <c r="H55" s="8">
        <v>1120</v>
      </c>
      <c r="I55" s="8">
        <v>199</v>
      </c>
      <c r="J55">
        <v>6</v>
      </c>
      <c r="K55" t="s">
        <v>899</v>
      </c>
      <c r="L55" t="s">
        <v>901</v>
      </c>
      <c r="M55" t="s">
        <v>894</v>
      </c>
      <c r="N55" s="8">
        <f>Table2[[#This Row],[Amount]]-Table2[[#This Row],[Profit]]</f>
        <v>921</v>
      </c>
      <c r="O55" s="7">
        <f>Table2[[#This Row],[Amount]]/Table2[[#This Row],[Quantity]]</f>
        <v>186.66666666666666</v>
      </c>
    </row>
    <row r="56" spans="1:15" x14ac:dyDescent="0.45">
      <c r="A56" t="s">
        <v>144</v>
      </c>
      <c r="B56" s="1">
        <v>43412</v>
      </c>
      <c r="C56" t="s">
        <v>145</v>
      </c>
      <c r="D56" t="s">
        <v>20</v>
      </c>
      <c r="E56" t="s">
        <v>72</v>
      </c>
      <c r="G56" t="s">
        <v>768</v>
      </c>
      <c r="H56" s="8">
        <v>15</v>
      </c>
      <c r="I56" s="8">
        <v>-2</v>
      </c>
      <c r="J56">
        <v>1</v>
      </c>
      <c r="K56" t="s">
        <v>899</v>
      </c>
      <c r="L56" t="s">
        <v>910</v>
      </c>
      <c r="M56" t="s">
        <v>911</v>
      </c>
      <c r="N56" s="8">
        <f>Table2[[#This Row],[Amount]]-Table2[[#This Row],[Profit]]</f>
        <v>17</v>
      </c>
      <c r="O56" s="7">
        <f>Table2[[#This Row],[Amount]]/Table2[[#This Row],[Quantity]]</f>
        <v>15</v>
      </c>
    </row>
    <row r="57" spans="1:15" x14ac:dyDescent="0.45">
      <c r="A57" t="s">
        <v>146</v>
      </c>
      <c r="B57" s="1">
        <v>43338</v>
      </c>
      <c r="C57" t="s">
        <v>147</v>
      </c>
      <c r="D57" t="s">
        <v>20</v>
      </c>
      <c r="E57" t="s">
        <v>21</v>
      </c>
      <c r="G57" t="s">
        <v>121</v>
      </c>
      <c r="H57" s="8">
        <v>1487</v>
      </c>
      <c r="I57" s="8">
        <v>624</v>
      </c>
      <c r="J57">
        <v>3</v>
      </c>
      <c r="K57" t="s">
        <v>899</v>
      </c>
      <c r="L57" t="s">
        <v>900</v>
      </c>
      <c r="M57" t="s">
        <v>897</v>
      </c>
      <c r="N57" s="8">
        <f>Table2[[#This Row],[Amount]]-Table2[[#This Row],[Profit]]</f>
        <v>863</v>
      </c>
      <c r="O57" s="7">
        <f>Table2[[#This Row],[Amount]]/Table2[[#This Row],[Quantity]]</f>
        <v>495.66666666666669</v>
      </c>
    </row>
    <row r="58" spans="1:15" x14ac:dyDescent="0.45">
      <c r="A58" t="s">
        <v>148</v>
      </c>
      <c r="B58" s="1">
        <v>43135</v>
      </c>
      <c r="C58" t="s">
        <v>149</v>
      </c>
      <c r="D58" t="s">
        <v>11</v>
      </c>
      <c r="E58" t="s">
        <v>11</v>
      </c>
      <c r="G58" t="s">
        <v>191</v>
      </c>
      <c r="H58" s="8">
        <v>1118</v>
      </c>
      <c r="I58" s="8">
        <v>206</v>
      </c>
      <c r="J58">
        <v>2</v>
      </c>
      <c r="K58" t="s">
        <v>892</v>
      </c>
      <c r="L58" t="s">
        <v>906</v>
      </c>
      <c r="M58" t="s">
        <v>897</v>
      </c>
      <c r="N58" s="8">
        <f>Table2[[#This Row],[Amount]]-Table2[[#This Row],[Profit]]</f>
        <v>912</v>
      </c>
      <c r="O58" s="7">
        <f>Table2[[#This Row],[Amount]]/Table2[[#This Row],[Quantity]]</f>
        <v>559</v>
      </c>
    </row>
    <row r="59" spans="1:15" x14ac:dyDescent="0.45">
      <c r="A59" t="s">
        <v>150</v>
      </c>
      <c r="B59" s="1">
        <v>43102</v>
      </c>
      <c r="C59" t="s">
        <v>151</v>
      </c>
      <c r="D59" t="s">
        <v>75</v>
      </c>
      <c r="E59" t="s">
        <v>76</v>
      </c>
      <c r="G59" t="s">
        <v>467</v>
      </c>
      <c r="H59" s="8">
        <v>11</v>
      </c>
      <c r="I59" s="8">
        <v>-5</v>
      </c>
      <c r="J59">
        <v>2</v>
      </c>
      <c r="K59" t="s">
        <v>899</v>
      </c>
      <c r="L59" t="s">
        <v>903</v>
      </c>
      <c r="M59" t="s">
        <v>891</v>
      </c>
      <c r="N59" s="8">
        <f>Table2[[#This Row],[Amount]]-Table2[[#This Row],[Profit]]</f>
        <v>16</v>
      </c>
      <c r="O59" s="7">
        <f>Table2[[#This Row],[Amount]]/Table2[[#This Row],[Quantity]]</f>
        <v>5.5</v>
      </c>
    </row>
    <row r="60" spans="1:15" x14ac:dyDescent="0.45">
      <c r="A60" t="s">
        <v>152</v>
      </c>
      <c r="B60" s="1">
        <v>43140</v>
      </c>
      <c r="C60" t="s">
        <v>153</v>
      </c>
      <c r="D60" t="s">
        <v>104</v>
      </c>
      <c r="E60" t="s">
        <v>105</v>
      </c>
      <c r="G60" t="s">
        <v>871</v>
      </c>
      <c r="H60" s="8">
        <v>15</v>
      </c>
      <c r="I60" s="8">
        <v>4</v>
      </c>
      <c r="J60">
        <v>1</v>
      </c>
      <c r="K60" t="s">
        <v>899</v>
      </c>
      <c r="L60" t="s">
        <v>903</v>
      </c>
      <c r="M60" t="s">
        <v>911</v>
      </c>
      <c r="N60" s="8">
        <f>Table2[[#This Row],[Amount]]-Table2[[#This Row],[Profit]]</f>
        <v>11</v>
      </c>
      <c r="O60" s="7">
        <f>Table2[[#This Row],[Amount]]/Table2[[#This Row],[Quantity]]</f>
        <v>15</v>
      </c>
    </row>
    <row r="61" spans="1:15" x14ac:dyDescent="0.45">
      <c r="A61" t="s">
        <v>154</v>
      </c>
      <c r="B61" s="1">
        <v>43273</v>
      </c>
      <c r="C61" t="s">
        <v>155</v>
      </c>
      <c r="D61" t="s">
        <v>156</v>
      </c>
      <c r="E61" t="s">
        <v>157</v>
      </c>
      <c r="G61" t="s">
        <v>128</v>
      </c>
      <c r="H61" s="8">
        <v>1364</v>
      </c>
      <c r="I61" s="8">
        <v>1864</v>
      </c>
      <c r="J61">
        <v>5</v>
      </c>
      <c r="K61" t="s">
        <v>892</v>
      </c>
      <c r="L61" t="s">
        <v>906</v>
      </c>
      <c r="M61" t="s">
        <v>897</v>
      </c>
      <c r="N61" s="8">
        <f>Table2[[#This Row],[Amount]]-Table2[[#This Row],[Profit]]</f>
        <v>-500</v>
      </c>
      <c r="O61" s="7">
        <f>Table2[[#This Row],[Amount]]/Table2[[#This Row],[Quantity]]</f>
        <v>272.8</v>
      </c>
    </row>
    <row r="62" spans="1:15" x14ac:dyDescent="0.45">
      <c r="A62" t="s">
        <v>158</v>
      </c>
      <c r="B62" s="1">
        <v>43402</v>
      </c>
      <c r="C62" t="s">
        <v>159</v>
      </c>
      <c r="D62" t="s">
        <v>16</v>
      </c>
      <c r="E62" t="s">
        <v>27</v>
      </c>
      <c r="G62" t="s">
        <v>138</v>
      </c>
      <c r="H62" s="8">
        <v>1337</v>
      </c>
      <c r="I62" s="8">
        <v>147</v>
      </c>
      <c r="J62">
        <v>7</v>
      </c>
      <c r="K62" t="s">
        <v>889</v>
      </c>
      <c r="L62" t="s">
        <v>896</v>
      </c>
      <c r="M62" t="s">
        <v>897</v>
      </c>
      <c r="N62" s="8">
        <f>Table2[[#This Row],[Amount]]-Table2[[#This Row],[Profit]]</f>
        <v>1190</v>
      </c>
      <c r="O62" s="7">
        <f>Table2[[#This Row],[Amount]]/Table2[[#This Row],[Quantity]]</f>
        <v>191</v>
      </c>
    </row>
    <row r="63" spans="1:15" x14ac:dyDescent="0.45">
      <c r="A63" t="s">
        <v>160</v>
      </c>
      <c r="B63" s="1">
        <v>43191</v>
      </c>
      <c r="C63" t="s">
        <v>161</v>
      </c>
      <c r="D63" t="s">
        <v>40</v>
      </c>
      <c r="E63" t="s">
        <v>54</v>
      </c>
      <c r="G63" t="s">
        <v>552</v>
      </c>
      <c r="H63" s="8">
        <v>15</v>
      </c>
      <c r="I63" s="8">
        <v>2</v>
      </c>
      <c r="J63">
        <v>1</v>
      </c>
      <c r="K63" t="s">
        <v>899</v>
      </c>
      <c r="L63" t="s">
        <v>908</v>
      </c>
      <c r="M63" t="s">
        <v>911</v>
      </c>
      <c r="N63" s="8">
        <f>Table2[[#This Row],[Amount]]-Table2[[#This Row],[Profit]]</f>
        <v>13</v>
      </c>
      <c r="O63" s="7">
        <f>Table2[[#This Row],[Amount]]/Table2[[#This Row],[Quantity]]</f>
        <v>15</v>
      </c>
    </row>
    <row r="64" spans="1:15" x14ac:dyDescent="0.45">
      <c r="A64" t="s">
        <v>162</v>
      </c>
      <c r="B64" s="1">
        <v>43427</v>
      </c>
      <c r="C64" t="s">
        <v>163</v>
      </c>
      <c r="D64" t="s">
        <v>20</v>
      </c>
      <c r="E64" t="s">
        <v>21</v>
      </c>
      <c r="G64" t="s">
        <v>485</v>
      </c>
      <c r="H64" s="8">
        <v>322</v>
      </c>
      <c r="I64" s="8">
        <v>-193</v>
      </c>
      <c r="J64">
        <v>5</v>
      </c>
      <c r="K64" t="s">
        <v>889</v>
      </c>
      <c r="L64" t="s">
        <v>896</v>
      </c>
      <c r="M64" t="s">
        <v>902</v>
      </c>
      <c r="N64" s="8">
        <f>Table2[[#This Row],[Amount]]-Table2[[#This Row],[Profit]]</f>
        <v>515</v>
      </c>
      <c r="O64" s="7">
        <f>Table2[[#This Row],[Amount]]/Table2[[#This Row],[Quantity]]</f>
        <v>64.400000000000006</v>
      </c>
    </row>
    <row r="65" spans="1:15" x14ac:dyDescent="0.45">
      <c r="A65" t="s">
        <v>164</v>
      </c>
      <c r="B65" s="1">
        <v>43151</v>
      </c>
      <c r="C65" t="s">
        <v>165</v>
      </c>
      <c r="D65" t="s">
        <v>32</v>
      </c>
      <c r="E65" t="s">
        <v>33</v>
      </c>
      <c r="G65" t="s">
        <v>146</v>
      </c>
      <c r="H65" s="8">
        <v>1316</v>
      </c>
      <c r="I65" s="8">
        <v>527</v>
      </c>
      <c r="J65">
        <v>7</v>
      </c>
      <c r="K65" t="s">
        <v>889</v>
      </c>
      <c r="L65" t="s">
        <v>890</v>
      </c>
      <c r="M65" t="s">
        <v>897</v>
      </c>
      <c r="N65" s="8">
        <f>Table2[[#This Row],[Amount]]-Table2[[#This Row],[Profit]]</f>
        <v>789</v>
      </c>
      <c r="O65" s="7">
        <f>Table2[[#This Row],[Amount]]/Table2[[#This Row],[Quantity]]</f>
        <v>188</v>
      </c>
    </row>
    <row r="66" spans="1:15" x14ac:dyDescent="0.45">
      <c r="A66" t="s">
        <v>166</v>
      </c>
      <c r="B66" s="1">
        <v>43120</v>
      </c>
      <c r="C66" t="s">
        <v>167</v>
      </c>
      <c r="D66" t="s">
        <v>16</v>
      </c>
      <c r="E66" t="s">
        <v>27</v>
      </c>
      <c r="G66" t="s">
        <v>148</v>
      </c>
      <c r="H66" s="8">
        <v>1314</v>
      </c>
      <c r="I66" s="8">
        <v>342</v>
      </c>
      <c r="J66">
        <v>3</v>
      </c>
      <c r="K66" t="s">
        <v>892</v>
      </c>
      <c r="L66" t="s">
        <v>895</v>
      </c>
      <c r="M66" t="s">
        <v>897</v>
      </c>
      <c r="N66" s="8">
        <f>Table2[[#This Row],[Amount]]-Table2[[#This Row],[Profit]]</f>
        <v>972</v>
      </c>
      <c r="O66" s="7">
        <f>Table2[[#This Row],[Amount]]/Table2[[#This Row],[Quantity]]</f>
        <v>438</v>
      </c>
    </row>
    <row r="67" spans="1:15" x14ac:dyDescent="0.45">
      <c r="A67" t="s">
        <v>168</v>
      </c>
      <c r="B67" s="1">
        <v>43252</v>
      </c>
      <c r="C67" t="s">
        <v>169</v>
      </c>
      <c r="D67" t="s">
        <v>100</v>
      </c>
      <c r="E67" t="s">
        <v>170</v>
      </c>
      <c r="G67" t="s">
        <v>865</v>
      </c>
      <c r="H67" s="8">
        <v>17</v>
      </c>
      <c r="I67" s="8">
        <v>7</v>
      </c>
      <c r="J67">
        <v>3</v>
      </c>
      <c r="K67" t="s">
        <v>899</v>
      </c>
      <c r="L67" t="s">
        <v>903</v>
      </c>
      <c r="M67" t="s">
        <v>911</v>
      </c>
      <c r="N67" s="8">
        <f>Table2[[#This Row],[Amount]]-Table2[[#This Row],[Profit]]</f>
        <v>10</v>
      </c>
      <c r="O67" s="7">
        <f>Table2[[#This Row],[Amount]]/Table2[[#This Row],[Quantity]]</f>
        <v>5.666666666666667</v>
      </c>
    </row>
    <row r="68" spans="1:15" x14ac:dyDescent="0.45">
      <c r="A68" t="s">
        <v>171</v>
      </c>
      <c r="B68" s="1">
        <v>43403</v>
      </c>
      <c r="C68" t="s">
        <v>172</v>
      </c>
      <c r="D68" t="s">
        <v>140</v>
      </c>
      <c r="E68" t="s">
        <v>141</v>
      </c>
      <c r="G68" t="s">
        <v>22</v>
      </c>
      <c r="H68" s="8">
        <v>17</v>
      </c>
      <c r="I68" s="8">
        <v>2</v>
      </c>
      <c r="J68">
        <v>2</v>
      </c>
      <c r="K68" t="s">
        <v>899</v>
      </c>
      <c r="L68" t="s">
        <v>905</v>
      </c>
      <c r="M68" t="s">
        <v>911</v>
      </c>
      <c r="N68" s="8">
        <f>Table2[[#This Row],[Amount]]-Table2[[#This Row],[Profit]]</f>
        <v>15</v>
      </c>
      <c r="O68" s="7">
        <f>Table2[[#This Row],[Amount]]/Table2[[#This Row],[Quantity]]</f>
        <v>8.5</v>
      </c>
    </row>
    <row r="69" spans="1:15" x14ac:dyDescent="0.45">
      <c r="A69" t="s">
        <v>173</v>
      </c>
      <c r="B69" s="1">
        <v>43438</v>
      </c>
      <c r="C69" t="s">
        <v>174</v>
      </c>
      <c r="D69" t="s">
        <v>68</v>
      </c>
      <c r="E69" t="s">
        <v>175</v>
      </c>
      <c r="G69" t="s">
        <v>864</v>
      </c>
      <c r="H69" s="8">
        <v>17</v>
      </c>
      <c r="I69" s="8">
        <v>-12</v>
      </c>
      <c r="J69">
        <v>5</v>
      </c>
      <c r="K69" t="s">
        <v>899</v>
      </c>
      <c r="L69" t="s">
        <v>905</v>
      </c>
      <c r="M69" t="s">
        <v>911</v>
      </c>
      <c r="N69" s="8">
        <f>Table2[[#This Row],[Amount]]-Table2[[#This Row],[Profit]]</f>
        <v>29</v>
      </c>
      <c r="O69" s="7">
        <f>Table2[[#This Row],[Amount]]/Table2[[#This Row],[Quantity]]</f>
        <v>3.4</v>
      </c>
    </row>
    <row r="70" spans="1:15" x14ac:dyDescent="0.45">
      <c r="A70" t="s">
        <v>176</v>
      </c>
      <c r="B70" s="1">
        <v>43463</v>
      </c>
      <c r="C70" t="s">
        <v>94</v>
      </c>
      <c r="D70" t="s">
        <v>16</v>
      </c>
      <c r="E70" t="s">
        <v>17</v>
      </c>
      <c r="G70" t="s">
        <v>150</v>
      </c>
      <c r="H70" s="8">
        <v>1308</v>
      </c>
      <c r="I70" s="8">
        <v>536</v>
      </c>
      <c r="J70">
        <v>3</v>
      </c>
      <c r="K70" t="s">
        <v>892</v>
      </c>
      <c r="L70" t="s">
        <v>895</v>
      </c>
      <c r="M70" t="s">
        <v>897</v>
      </c>
      <c r="N70" s="8">
        <f>Table2[[#This Row],[Amount]]-Table2[[#This Row],[Profit]]</f>
        <v>772</v>
      </c>
      <c r="O70" s="7">
        <f>Table2[[#This Row],[Amount]]/Table2[[#This Row],[Quantity]]</f>
        <v>436</v>
      </c>
    </row>
    <row r="71" spans="1:15" x14ac:dyDescent="0.45">
      <c r="A71" t="s">
        <v>177</v>
      </c>
      <c r="B71" s="1">
        <v>43114</v>
      </c>
      <c r="C71" t="s">
        <v>178</v>
      </c>
      <c r="D71" t="s">
        <v>32</v>
      </c>
      <c r="E71" t="s">
        <v>33</v>
      </c>
      <c r="G71" t="s">
        <v>200</v>
      </c>
      <c r="H71" s="8">
        <v>1076</v>
      </c>
      <c r="I71" s="8">
        <v>-38</v>
      </c>
      <c r="J71">
        <v>4</v>
      </c>
      <c r="K71" t="s">
        <v>889</v>
      </c>
      <c r="L71" t="s">
        <v>896</v>
      </c>
      <c r="M71" t="s">
        <v>897</v>
      </c>
      <c r="N71" s="8">
        <f>Table2[[#This Row],[Amount]]-Table2[[#This Row],[Profit]]</f>
        <v>1114</v>
      </c>
      <c r="O71" s="7">
        <f>Table2[[#This Row],[Amount]]/Table2[[#This Row],[Quantity]]</f>
        <v>269</v>
      </c>
    </row>
    <row r="72" spans="1:15" x14ac:dyDescent="0.45">
      <c r="A72" t="s">
        <v>179</v>
      </c>
      <c r="B72" s="1">
        <v>43345</v>
      </c>
      <c r="C72" t="s">
        <v>180</v>
      </c>
      <c r="D72" t="s">
        <v>57</v>
      </c>
      <c r="E72" t="s">
        <v>58</v>
      </c>
      <c r="G72" t="s">
        <v>152</v>
      </c>
      <c r="H72" s="8">
        <v>1301</v>
      </c>
      <c r="I72" s="8">
        <v>573</v>
      </c>
      <c r="J72">
        <v>5</v>
      </c>
      <c r="K72" t="s">
        <v>889</v>
      </c>
      <c r="L72" t="s">
        <v>909</v>
      </c>
      <c r="M72" t="s">
        <v>897</v>
      </c>
      <c r="N72" s="8">
        <f>Table2[[#This Row],[Amount]]-Table2[[#This Row],[Profit]]</f>
        <v>728</v>
      </c>
      <c r="O72" s="7">
        <f>Table2[[#This Row],[Amount]]/Table2[[#This Row],[Quantity]]</f>
        <v>260.2</v>
      </c>
    </row>
    <row r="73" spans="1:15" x14ac:dyDescent="0.45">
      <c r="A73" t="s">
        <v>181</v>
      </c>
      <c r="B73" s="1">
        <v>43118</v>
      </c>
      <c r="C73" t="s">
        <v>182</v>
      </c>
      <c r="D73" t="s">
        <v>20</v>
      </c>
      <c r="E73" t="s">
        <v>21</v>
      </c>
      <c r="G73" t="s">
        <v>154</v>
      </c>
      <c r="H73" s="8">
        <v>1300</v>
      </c>
      <c r="I73" s="8">
        <v>-16</v>
      </c>
      <c r="J73">
        <v>8</v>
      </c>
      <c r="K73" t="s">
        <v>889</v>
      </c>
      <c r="L73" t="s">
        <v>896</v>
      </c>
      <c r="M73" t="s">
        <v>897</v>
      </c>
      <c r="N73" s="8">
        <f>Table2[[#This Row],[Amount]]-Table2[[#This Row],[Profit]]</f>
        <v>1316</v>
      </c>
      <c r="O73" s="7">
        <f>Table2[[#This Row],[Amount]]/Table2[[#This Row],[Quantity]]</f>
        <v>162.5</v>
      </c>
    </row>
    <row r="74" spans="1:15" x14ac:dyDescent="0.45">
      <c r="A74" t="s">
        <v>183</v>
      </c>
      <c r="B74" s="1">
        <v>43303</v>
      </c>
      <c r="C74" t="s">
        <v>184</v>
      </c>
      <c r="D74" t="s">
        <v>100</v>
      </c>
      <c r="E74" t="s">
        <v>170</v>
      </c>
      <c r="G74" t="s">
        <v>211</v>
      </c>
      <c r="H74" s="8">
        <v>11</v>
      </c>
      <c r="I74" s="8">
        <v>-2</v>
      </c>
      <c r="J74">
        <v>4</v>
      </c>
      <c r="K74" t="s">
        <v>899</v>
      </c>
      <c r="L74" t="s">
        <v>903</v>
      </c>
      <c r="M74" t="s">
        <v>891</v>
      </c>
      <c r="N74" s="8">
        <f>Table2[[#This Row],[Amount]]-Table2[[#This Row],[Profit]]</f>
        <v>13</v>
      </c>
      <c r="O74" s="7">
        <f>Table2[[#This Row],[Amount]]/Table2[[#This Row],[Quantity]]</f>
        <v>2.75</v>
      </c>
    </row>
    <row r="75" spans="1:15" x14ac:dyDescent="0.45">
      <c r="A75" t="s">
        <v>185</v>
      </c>
      <c r="B75" s="1">
        <v>43428</v>
      </c>
      <c r="C75" t="s">
        <v>186</v>
      </c>
      <c r="D75" t="s">
        <v>40</v>
      </c>
      <c r="E75" t="s">
        <v>41</v>
      </c>
      <c r="G75" t="s">
        <v>158</v>
      </c>
      <c r="H75" s="8">
        <v>1298</v>
      </c>
      <c r="I75" s="8">
        <v>65</v>
      </c>
      <c r="J75">
        <v>9</v>
      </c>
      <c r="K75" t="s">
        <v>889</v>
      </c>
      <c r="L75" t="s">
        <v>896</v>
      </c>
      <c r="M75" t="s">
        <v>894</v>
      </c>
      <c r="N75" s="8">
        <f>Table2[[#This Row],[Amount]]-Table2[[#This Row],[Profit]]</f>
        <v>1233</v>
      </c>
      <c r="O75" s="7">
        <f>Table2[[#This Row],[Amount]]/Table2[[#This Row],[Quantity]]</f>
        <v>144.22222222222223</v>
      </c>
    </row>
    <row r="76" spans="1:15" x14ac:dyDescent="0.45">
      <c r="A76" t="s">
        <v>187</v>
      </c>
      <c r="B76" s="1">
        <v>43175</v>
      </c>
      <c r="C76" t="s">
        <v>188</v>
      </c>
      <c r="D76" t="s">
        <v>20</v>
      </c>
      <c r="E76" t="s">
        <v>72</v>
      </c>
      <c r="G76" t="s">
        <v>498</v>
      </c>
      <c r="H76" s="8">
        <v>304</v>
      </c>
      <c r="I76" s="8">
        <v>97</v>
      </c>
      <c r="J76">
        <v>6</v>
      </c>
      <c r="K76" t="s">
        <v>899</v>
      </c>
      <c r="L76" t="s">
        <v>907</v>
      </c>
      <c r="M76" t="s">
        <v>902</v>
      </c>
      <c r="N76" s="8">
        <f>Table2[[#This Row],[Amount]]-Table2[[#This Row],[Profit]]</f>
        <v>207</v>
      </c>
      <c r="O76" s="7">
        <f>Table2[[#This Row],[Amount]]/Table2[[#This Row],[Quantity]]</f>
        <v>50.666666666666664</v>
      </c>
    </row>
    <row r="77" spans="1:15" x14ac:dyDescent="0.45">
      <c r="A77" t="s">
        <v>189</v>
      </c>
      <c r="B77" s="1">
        <v>43383</v>
      </c>
      <c r="C77" t="s">
        <v>190</v>
      </c>
      <c r="D77" t="s">
        <v>68</v>
      </c>
      <c r="E77" t="s">
        <v>69</v>
      </c>
      <c r="G77" t="s">
        <v>208</v>
      </c>
      <c r="H77" s="8">
        <v>1055</v>
      </c>
      <c r="I77" s="8">
        <v>264</v>
      </c>
      <c r="J77">
        <v>4</v>
      </c>
      <c r="K77" t="s">
        <v>889</v>
      </c>
      <c r="L77" t="s">
        <v>896</v>
      </c>
      <c r="M77" t="s">
        <v>894</v>
      </c>
      <c r="N77" s="8">
        <f>Table2[[#This Row],[Amount]]-Table2[[#This Row],[Profit]]</f>
        <v>791</v>
      </c>
      <c r="O77" s="7">
        <f>Table2[[#This Row],[Amount]]/Table2[[#This Row],[Quantity]]</f>
        <v>263.75</v>
      </c>
    </row>
    <row r="78" spans="1:15" x14ac:dyDescent="0.45">
      <c r="A78" t="s">
        <v>191</v>
      </c>
      <c r="B78" s="1">
        <v>43422</v>
      </c>
      <c r="C78" t="s">
        <v>192</v>
      </c>
      <c r="D78" t="s">
        <v>193</v>
      </c>
      <c r="E78" t="s">
        <v>193</v>
      </c>
      <c r="G78" t="s">
        <v>18</v>
      </c>
      <c r="H78" s="8">
        <v>17</v>
      </c>
      <c r="I78" s="8">
        <v>-13</v>
      </c>
      <c r="J78">
        <v>4</v>
      </c>
      <c r="K78" t="s">
        <v>899</v>
      </c>
      <c r="L78" t="s">
        <v>905</v>
      </c>
      <c r="M78" t="s">
        <v>911</v>
      </c>
      <c r="N78" s="8">
        <f>Table2[[#This Row],[Amount]]-Table2[[#This Row],[Profit]]</f>
        <v>30</v>
      </c>
      <c r="O78" s="7">
        <f>Table2[[#This Row],[Amount]]/Table2[[#This Row],[Quantity]]</f>
        <v>4.25</v>
      </c>
    </row>
    <row r="79" spans="1:15" x14ac:dyDescent="0.45">
      <c r="A79" t="s">
        <v>194</v>
      </c>
      <c r="B79" s="1">
        <v>43150</v>
      </c>
      <c r="C79" t="s">
        <v>195</v>
      </c>
      <c r="D79" t="s">
        <v>97</v>
      </c>
      <c r="E79" t="s">
        <v>69</v>
      </c>
      <c r="G79" t="s">
        <v>181</v>
      </c>
      <c r="H79" s="8">
        <v>147</v>
      </c>
      <c r="I79" s="8">
        <v>73</v>
      </c>
      <c r="J79">
        <v>3</v>
      </c>
      <c r="K79" t="s">
        <v>899</v>
      </c>
      <c r="L79" t="s">
        <v>907</v>
      </c>
      <c r="M79" t="s">
        <v>891</v>
      </c>
      <c r="N79" s="8">
        <f>Table2[[#This Row],[Amount]]-Table2[[#This Row],[Profit]]</f>
        <v>74</v>
      </c>
      <c r="O79" s="7">
        <f>Table2[[#This Row],[Amount]]/Table2[[#This Row],[Quantity]]</f>
        <v>49</v>
      </c>
    </row>
    <row r="80" spans="1:15" x14ac:dyDescent="0.45">
      <c r="A80" t="s">
        <v>196</v>
      </c>
      <c r="B80" s="1">
        <v>43213</v>
      </c>
      <c r="C80" t="s">
        <v>43</v>
      </c>
      <c r="D80" t="s">
        <v>16</v>
      </c>
      <c r="E80" t="s">
        <v>17</v>
      </c>
      <c r="G80" t="s">
        <v>216</v>
      </c>
      <c r="H80" s="8">
        <v>965</v>
      </c>
      <c r="I80" s="8">
        <v>-68</v>
      </c>
      <c r="J80">
        <v>3</v>
      </c>
      <c r="K80" t="s">
        <v>889</v>
      </c>
      <c r="L80" t="s">
        <v>896</v>
      </c>
      <c r="M80" t="s">
        <v>891</v>
      </c>
      <c r="N80" s="8">
        <f>Table2[[#This Row],[Amount]]-Table2[[#This Row],[Profit]]</f>
        <v>1033</v>
      </c>
      <c r="O80" s="7">
        <f>Table2[[#This Row],[Amount]]/Table2[[#This Row],[Quantity]]</f>
        <v>321.66666666666669</v>
      </c>
    </row>
    <row r="81" spans="1:15" x14ac:dyDescent="0.45">
      <c r="A81" t="s">
        <v>197</v>
      </c>
      <c r="B81" s="1">
        <v>43105</v>
      </c>
      <c r="C81" t="s">
        <v>198</v>
      </c>
      <c r="D81" t="s">
        <v>97</v>
      </c>
      <c r="E81" t="s">
        <v>69</v>
      </c>
      <c r="G81" t="s">
        <v>720</v>
      </c>
      <c r="H81" s="8">
        <v>12</v>
      </c>
      <c r="I81" s="8">
        <v>-2</v>
      </c>
      <c r="J81">
        <v>3</v>
      </c>
      <c r="K81" t="s">
        <v>899</v>
      </c>
      <c r="L81" t="s">
        <v>903</v>
      </c>
      <c r="M81" t="s">
        <v>891</v>
      </c>
      <c r="N81" s="8">
        <f>Table2[[#This Row],[Amount]]-Table2[[#This Row],[Profit]]</f>
        <v>14</v>
      </c>
      <c r="O81" s="7">
        <f>Table2[[#This Row],[Amount]]/Table2[[#This Row],[Quantity]]</f>
        <v>4</v>
      </c>
    </row>
    <row r="82" spans="1:15" x14ac:dyDescent="0.45">
      <c r="A82" t="s">
        <v>199</v>
      </c>
      <c r="B82" s="1">
        <v>43199</v>
      </c>
      <c r="C82" t="s">
        <v>45</v>
      </c>
      <c r="D82" t="s">
        <v>57</v>
      </c>
      <c r="E82" t="s">
        <v>58</v>
      </c>
      <c r="G82" t="s">
        <v>691</v>
      </c>
      <c r="H82" s="8">
        <v>14</v>
      </c>
      <c r="I82" s="8">
        <v>-2</v>
      </c>
      <c r="J82">
        <v>3</v>
      </c>
      <c r="K82" t="s">
        <v>899</v>
      </c>
      <c r="L82" t="s">
        <v>903</v>
      </c>
      <c r="M82" t="s">
        <v>902</v>
      </c>
      <c r="N82" s="8">
        <f>Table2[[#This Row],[Amount]]-Table2[[#This Row],[Profit]]</f>
        <v>16</v>
      </c>
      <c r="O82" s="7">
        <f>Table2[[#This Row],[Amount]]/Table2[[#This Row],[Quantity]]</f>
        <v>4.666666666666667</v>
      </c>
    </row>
    <row r="83" spans="1:15" x14ac:dyDescent="0.45">
      <c r="A83" t="s">
        <v>200</v>
      </c>
      <c r="B83" s="1">
        <v>43353</v>
      </c>
      <c r="C83" t="s">
        <v>201</v>
      </c>
      <c r="D83" t="s">
        <v>20</v>
      </c>
      <c r="E83" t="s">
        <v>21</v>
      </c>
      <c r="G83" t="s">
        <v>222</v>
      </c>
      <c r="H83" s="8">
        <v>934</v>
      </c>
      <c r="I83" s="8">
        <v>-916</v>
      </c>
      <c r="J83">
        <v>7</v>
      </c>
      <c r="K83" t="s">
        <v>889</v>
      </c>
      <c r="L83" t="s">
        <v>890</v>
      </c>
      <c r="M83" t="s">
        <v>891</v>
      </c>
      <c r="N83" s="8">
        <f>Table2[[#This Row],[Amount]]-Table2[[#This Row],[Profit]]</f>
        <v>1850</v>
      </c>
      <c r="O83" s="7">
        <f>Table2[[#This Row],[Amount]]/Table2[[#This Row],[Quantity]]</f>
        <v>133.42857142857142</v>
      </c>
    </row>
    <row r="84" spans="1:15" x14ac:dyDescent="0.45">
      <c r="A84" t="s">
        <v>202</v>
      </c>
      <c r="B84" s="1">
        <v>43314</v>
      </c>
      <c r="C84" t="s">
        <v>203</v>
      </c>
      <c r="D84" t="s">
        <v>68</v>
      </c>
      <c r="E84" t="s">
        <v>69</v>
      </c>
      <c r="G84" t="s">
        <v>224</v>
      </c>
      <c r="H84" s="8">
        <v>929</v>
      </c>
      <c r="I84" s="8">
        <v>-93</v>
      </c>
      <c r="J84">
        <v>9</v>
      </c>
      <c r="K84" t="s">
        <v>899</v>
      </c>
      <c r="L84" t="s">
        <v>901</v>
      </c>
      <c r="M84" t="s">
        <v>891</v>
      </c>
      <c r="N84" s="8">
        <f>Table2[[#This Row],[Amount]]-Table2[[#This Row],[Profit]]</f>
        <v>1022</v>
      </c>
      <c r="O84" s="7">
        <f>Table2[[#This Row],[Amount]]/Table2[[#This Row],[Quantity]]</f>
        <v>103.22222222222223</v>
      </c>
    </row>
    <row r="85" spans="1:15" x14ac:dyDescent="0.45">
      <c r="A85" t="s">
        <v>204</v>
      </c>
      <c r="B85" s="1">
        <v>43127</v>
      </c>
      <c r="C85" t="s">
        <v>205</v>
      </c>
      <c r="D85" t="s">
        <v>16</v>
      </c>
      <c r="E85" t="s">
        <v>17</v>
      </c>
      <c r="G85" t="s">
        <v>863</v>
      </c>
      <c r="H85" s="8">
        <v>18</v>
      </c>
      <c r="I85" s="8">
        <v>3</v>
      </c>
      <c r="J85">
        <v>2</v>
      </c>
      <c r="K85" t="s">
        <v>899</v>
      </c>
      <c r="L85" t="s">
        <v>903</v>
      </c>
      <c r="M85" t="s">
        <v>911</v>
      </c>
      <c r="N85" s="8">
        <f>Table2[[#This Row],[Amount]]-Table2[[#This Row],[Profit]]</f>
        <v>15</v>
      </c>
      <c r="O85" s="7">
        <f>Table2[[#This Row],[Amount]]/Table2[[#This Row],[Quantity]]</f>
        <v>9</v>
      </c>
    </row>
    <row r="86" spans="1:15" x14ac:dyDescent="0.45">
      <c r="A86" t="s">
        <v>206</v>
      </c>
      <c r="B86" s="1">
        <v>43219</v>
      </c>
      <c r="C86" t="s">
        <v>207</v>
      </c>
      <c r="D86" t="s">
        <v>156</v>
      </c>
      <c r="E86" t="s">
        <v>157</v>
      </c>
      <c r="G86" t="s">
        <v>230</v>
      </c>
      <c r="H86" s="8">
        <v>916</v>
      </c>
      <c r="I86" s="8">
        <v>192</v>
      </c>
      <c r="J86">
        <v>11</v>
      </c>
      <c r="K86" t="s">
        <v>889</v>
      </c>
      <c r="L86" t="s">
        <v>898</v>
      </c>
      <c r="M86" t="s">
        <v>891</v>
      </c>
      <c r="N86" s="8">
        <f>Table2[[#This Row],[Amount]]-Table2[[#This Row],[Profit]]</f>
        <v>724</v>
      </c>
      <c r="O86" s="7">
        <f>Table2[[#This Row],[Amount]]/Table2[[#This Row],[Quantity]]</f>
        <v>83.272727272727266</v>
      </c>
    </row>
    <row r="87" spans="1:15" x14ac:dyDescent="0.45">
      <c r="A87" t="s">
        <v>208</v>
      </c>
      <c r="B87" s="1">
        <v>43303</v>
      </c>
      <c r="C87" t="s">
        <v>209</v>
      </c>
      <c r="D87" t="s">
        <v>16</v>
      </c>
      <c r="E87" t="s">
        <v>27</v>
      </c>
      <c r="G87" t="s">
        <v>337</v>
      </c>
      <c r="H87" s="8">
        <v>76</v>
      </c>
      <c r="I87" s="8">
        <v>-72</v>
      </c>
      <c r="J87">
        <v>9</v>
      </c>
      <c r="K87" t="s">
        <v>899</v>
      </c>
      <c r="L87" t="s">
        <v>903</v>
      </c>
      <c r="M87" t="s">
        <v>891</v>
      </c>
      <c r="N87" s="8">
        <f>Table2[[#This Row],[Amount]]-Table2[[#This Row],[Profit]]</f>
        <v>148</v>
      </c>
      <c r="O87" s="7">
        <f>Table2[[#This Row],[Amount]]/Table2[[#This Row],[Quantity]]</f>
        <v>8.4444444444444446</v>
      </c>
    </row>
    <row r="88" spans="1:15" x14ac:dyDescent="0.45">
      <c r="A88" t="s">
        <v>210</v>
      </c>
      <c r="B88" s="1">
        <v>43325</v>
      </c>
      <c r="C88" t="s">
        <v>203</v>
      </c>
      <c r="D88" t="s">
        <v>16</v>
      </c>
      <c r="E88" t="s">
        <v>17</v>
      </c>
      <c r="G88" t="s">
        <v>246</v>
      </c>
      <c r="H88" s="8">
        <v>869</v>
      </c>
      <c r="I88" s="8">
        <v>67</v>
      </c>
      <c r="J88">
        <v>4</v>
      </c>
      <c r="K88" t="s">
        <v>892</v>
      </c>
      <c r="L88" t="s">
        <v>906</v>
      </c>
      <c r="M88" t="s">
        <v>891</v>
      </c>
      <c r="N88" s="8">
        <f>Table2[[#This Row],[Amount]]-Table2[[#This Row],[Profit]]</f>
        <v>802</v>
      </c>
      <c r="O88" s="7">
        <f>Table2[[#This Row],[Amount]]/Table2[[#This Row],[Quantity]]</f>
        <v>217.25</v>
      </c>
    </row>
    <row r="89" spans="1:15" x14ac:dyDescent="0.45">
      <c r="A89" t="s">
        <v>211</v>
      </c>
      <c r="B89" s="1">
        <v>43243</v>
      </c>
      <c r="C89" t="s">
        <v>212</v>
      </c>
      <c r="D89" t="s">
        <v>97</v>
      </c>
      <c r="E89" t="s">
        <v>69</v>
      </c>
      <c r="G89" t="s">
        <v>695</v>
      </c>
      <c r="H89" s="8">
        <v>112</v>
      </c>
      <c r="I89" s="8">
        <v>24</v>
      </c>
      <c r="J89">
        <v>3</v>
      </c>
      <c r="K89" t="s">
        <v>899</v>
      </c>
      <c r="L89" t="s">
        <v>904</v>
      </c>
      <c r="M89" t="s">
        <v>891</v>
      </c>
      <c r="N89" s="8">
        <f>Table2[[#This Row],[Amount]]-Table2[[#This Row],[Profit]]</f>
        <v>88</v>
      </c>
      <c r="O89" s="7">
        <f>Table2[[#This Row],[Amount]]/Table2[[#This Row],[Quantity]]</f>
        <v>37.333333333333336</v>
      </c>
    </row>
    <row r="90" spans="1:15" x14ac:dyDescent="0.45">
      <c r="A90" t="s">
        <v>213</v>
      </c>
      <c r="B90" s="1">
        <v>43233</v>
      </c>
      <c r="C90" t="s">
        <v>188</v>
      </c>
      <c r="D90" t="s">
        <v>20</v>
      </c>
      <c r="E90" t="s">
        <v>72</v>
      </c>
      <c r="G90" t="s">
        <v>52</v>
      </c>
      <c r="H90" s="8">
        <v>39</v>
      </c>
      <c r="I90" s="8">
        <v>16</v>
      </c>
      <c r="J90">
        <v>6</v>
      </c>
      <c r="K90" t="s">
        <v>899</v>
      </c>
      <c r="L90" t="s">
        <v>905</v>
      </c>
      <c r="M90" t="s">
        <v>902</v>
      </c>
      <c r="N90" s="8">
        <f>Table2[[#This Row],[Amount]]-Table2[[#This Row],[Profit]]</f>
        <v>23</v>
      </c>
      <c r="O90" s="7">
        <f>Table2[[#This Row],[Amount]]/Table2[[#This Row],[Quantity]]</f>
        <v>6.5</v>
      </c>
    </row>
    <row r="91" spans="1:15" x14ac:dyDescent="0.45">
      <c r="A91" t="s">
        <v>214</v>
      </c>
      <c r="B91" s="1">
        <v>43329</v>
      </c>
      <c r="C91" t="s">
        <v>215</v>
      </c>
      <c r="D91" t="s">
        <v>7</v>
      </c>
      <c r="E91" t="s">
        <v>120</v>
      </c>
      <c r="G91" t="s">
        <v>232</v>
      </c>
      <c r="H91" s="8">
        <v>857</v>
      </c>
      <c r="I91" s="8">
        <v>-274</v>
      </c>
      <c r="J91">
        <v>2</v>
      </c>
      <c r="K91" t="s">
        <v>892</v>
      </c>
      <c r="L91" t="s">
        <v>906</v>
      </c>
      <c r="M91" t="s">
        <v>891</v>
      </c>
      <c r="N91" s="8">
        <f>Table2[[#This Row],[Amount]]-Table2[[#This Row],[Profit]]</f>
        <v>1131</v>
      </c>
      <c r="O91" s="7">
        <f>Table2[[#This Row],[Amount]]/Table2[[#This Row],[Quantity]]</f>
        <v>428.5</v>
      </c>
    </row>
    <row r="92" spans="1:15" x14ac:dyDescent="0.45">
      <c r="A92" t="s">
        <v>216</v>
      </c>
      <c r="B92" s="1">
        <v>43173</v>
      </c>
      <c r="C92" t="s">
        <v>217</v>
      </c>
      <c r="D92" t="s">
        <v>20</v>
      </c>
      <c r="E92" t="s">
        <v>21</v>
      </c>
      <c r="G92" t="s">
        <v>258</v>
      </c>
      <c r="H92" s="8">
        <v>828</v>
      </c>
      <c r="I92" s="8">
        <v>230</v>
      </c>
      <c r="J92">
        <v>2</v>
      </c>
      <c r="K92" t="s">
        <v>892</v>
      </c>
      <c r="L92" t="s">
        <v>893</v>
      </c>
      <c r="M92" t="s">
        <v>891</v>
      </c>
      <c r="N92" s="8">
        <f>Table2[[#This Row],[Amount]]-Table2[[#This Row],[Profit]]</f>
        <v>598</v>
      </c>
      <c r="O92" s="7">
        <f>Table2[[#This Row],[Amount]]/Table2[[#This Row],[Quantity]]</f>
        <v>414</v>
      </c>
    </row>
    <row r="93" spans="1:15" x14ac:dyDescent="0.45">
      <c r="A93" t="s">
        <v>218</v>
      </c>
      <c r="B93" s="1">
        <v>43402</v>
      </c>
      <c r="C93" t="s">
        <v>180</v>
      </c>
      <c r="D93" t="s">
        <v>20</v>
      </c>
      <c r="E93" t="s">
        <v>21</v>
      </c>
      <c r="G93" t="s">
        <v>142</v>
      </c>
      <c r="H93" s="8">
        <v>1279</v>
      </c>
      <c r="I93" s="8">
        <v>-640</v>
      </c>
      <c r="J93">
        <v>8</v>
      </c>
      <c r="K93" t="s">
        <v>889</v>
      </c>
      <c r="L93" t="s">
        <v>896</v>
      </c>
      <c r="M93" t="s">
        <v>894</v>
      </c>
      <c r="N93" s="8">
        <f>Table2[[#This Row],[Amount]]-Table2[[#This Row],[Profit]]</f>
        <v>1919</v>
      </c>
      <c r="O93" s="7">
        <f>Table2[[#This Row],[Amount]]/Table2[[#This Row],[Quantity]]</f>
        <v>159.875</v>
      </c>
    </row>
    <row r="94" spans="1:15" x14ac:dyDescent="0.45">
      <c r="A94" t="s">
        <v>219</v>
      </c>
      <c r="B94" s="1">
        <v>43278</v>
      </c>
      <c r="C94" t="s">
        <v>220</v>
      </c>
      <c r="D94" t="s">
        <v>16</v>
      </c>
      <c r="E94" t="s">
        <v>17</v>
      </c>
      <c r="G94" t="s">
        <v>171</v>
      </c>
      <c r="H94" s="8">
        <v>1250</v>
      </c>
      <c r="I94" s="8">
        <v>486</v>
      </c>
      <c r="J94">
        <v>7</v>
      </c>
      <c r="K94" t="s">
        <v>899</v>
      </c>
      <c r="L94" t="s">
        <v>901</v>
      </c>
      <c r="M94" t="s">
        <v>894</v>
      </c>
      <c r="N94" s="8">
        <f>Table2[[#This Row],[Amount]]-Table2[[#This Row],[Profit]]</f>
        <v>764</v>
      </c>
      <c r="O94" s="7">
        <f>Table2[[#This Row],[Amount]]/Table2[[#This Row],[Quantity]]</f>
        <v>178.57142857142858</v>
      </c>
    </row>
    <row r="95" spans="1:15" x14ac:dyDescent="0.45">
      <c r="A95" t="s">
        <v>221</v>
      </c>
      <c r="B95" s="1">
        <v>43113</v>
      </c>
      <c r="C95" t="s">
        <v>127</v>
      </c>
      <c r="D95" t="s">
        <v>20</v>
      </c>
      <c r="E95" t="s">
        <v>21</v>
      </c>
      <c r="G95" t="s">
        <v>260</v>
      </c>
      <c r="H95" s="8">
        <v>823</v>
      </c>
      <c r="I95" s="8">
        <v>-18</v>
      </c>
      <c r="J95">
        <v>7</v>
      </c>
      <c r="K95" t="s">
        <v>892</v>
      </c>
      <c r="L95" t="s">
        <v>893</v>
      </c>
      <c r="M95" t="s">
        <v>891</v>
      </c>
      <c r="N95" s="8">
        <f>Table2[[#This Row],[Amount]]-Table2[[#This Row],[Profit]]</f>
        <v>841</v>
      </c>
      <c r="O95" s="7">
        <f>Table2[[#This Row],[Amount]]/Table2[[#This Row],[Quantity]]</f>
        <v>117.57142857142857</v>
      </c>
    </row>
    <row r="96" spans="1:15" x14ac:dyDescent="0.45">
      <c r="A96" t="s">
        <v>222</v>
      </c>
      <c r="B96" s="1">
        <v>43242</v>
      </c>
      <c r="C96" t="s">
        <v>223</v>
      </c>
      <c r="D96" t="s">
        <v>68</v>
      </c>
      <c r="E96" t="s">
        <v>69</v>
      </c>
      <c r="G96" t="s">
        <v>181</v>
      </c>
      <c r="H96" s="8">
        <v>1157</v>
      </c>
      <c r="I96" s="8">
        <v>-13</v>
      </c>
      <c r="J96">
        <v>9</v>
      </c>
      <c r="K96" t="s">
        <v>892</v>
      </c>
      <c r="L96" t="s">
        <v>895</v>
      </c>
      <c r="M96" t="s">
        <v>897</v>
      </c>
      <c r="N96" s="8">
        <f>Table2[[#This Row],[Amount]]-Table2[[#This Row],[Profit]]</f>
        <v>1170</v>
      </c>
      <c r="O96" s="7">
        <f>Table2[[#This Row],[Amount]]/Table2[[#This Row],[Quantity]]</f>
        <v>128.55555555555554</v>
      </c>
    </row>
    <row r="97" spans="1:15" x14ac:dyDescent="0.45">
      <c r="A97" t="s">
        <v>224</v>
      </c>
      <c r="B97" s="1">
        <v>43251</v>
      </c>
      <c r="C97" t="s">
        <v>225</v>
      </c>
      <c r="D97" t="s">
        <v>20</v>
      </c>
      <c r="E97" t="s">
        <v>72</v>
      </c>
      <c r="G97" t="s">
        <v>666</v>
      </c>
      <c r="H97" s="8">
        <v>126</v>
      </c>
      <c r="I97" s="8">
        <v>-63</v>
      </c>
      <c r="J97">
        <v>3</v>
      </c>
      <c r="K97" t="s">
        <v>889</v>
      </c>
      <c r="L97" t="s">
        <v>909</v>
      </c>
      <c r="M97" t="s">
        <v>902</v>
      </c>
      <c r="N97" s="8">
        <f>Table2[[#This Row],[Amount]]-Table2[[#This Row],[Profit]]</f>
        <v>189</v>
      </c>
      <c r="O97" s="7">
        <f>Table2[[#This Row],[Amount]]/Table2[[#This Row],[Quantity]]</f>
        <v>42</v>
      </c>
    </row>
    <row r="98" spans="1:15" x14ac:dyDescent="0.45">
      <c r="A98" t="s">
        <v>226</v>
      </c>
      <c r="B98" s="1">
        <v>43226</v>
      </c>
      <c r="C98" t="s">
        <v>227</v>
      </c>
      <c r="D98" t="s">
        <v>16</v>
      </c>
      <c r="E98" t="s">
        <v>17</v>
      </c>
      <c r="G98" t="s">
        <v>183</v>
      </c>
      <c r="H98" s="8">
        <v>1145</v>
      </c>
      <c r="I98" s="8">
        <v>-706</v>
      </c>
      <c r="J98">
        <v>3</v>
      </c>
      <c r="K98" t="s">
        <v>889</v>
      </c>
      <c r="L98" t="s">
        <v>898</v>
      </c>
      <c r="M98" t="s">
        <v>897</v>
      </c>
      <c r="N98" s="8">
        <f>Table2[[#This Row],[Amount]]-Table2[[#This Row],[Profit]]</f>
        <v>1851</v>
      </c>
      <c r="O98" s="7">
        <f>Table2[[#This Row],[Amount]]/Table2[[#This Row],[Quantity]]</f>
        <v>381.66666666666669</v>
      </c>
    </row>
    <row r="99" spans="1:15" x14ac:dyDescent="0.45">
      <c r="A99" t="s">
        <v>228</v>
      </c>
      <c r="B99" s="1">
        <v>43131</v>
      </c>
      <c r="C99" t="s">
        <v>229</v>
      </c>
      <c r="D99" t="s">
        <v>100</v>
      </c>
      <c r="E99" t="s">
        <v>101</v>
      </c>
      <c r="G99" t="s">
        <v>269</v>
      </c>
      <c r="H99" s="8">
        <v>774</v>
      </c>
      <c r="I99" s="8">
        <v>170</v>
      </c>
      <c r="J99">
        <v>3</v>
      </c>
      <c r="K99" t="s">
        <v>889</v>
      </c>
      <c r="L99" t="s">
        <v>909</v>
      </c>
      <c r="M99" t="s">
        <v>891</v>
      </c>
      <c r="N99" s="8">
        <f>Table2[[#This Row],[Amount]]-Table2[[#This Row],[Profit]]</f>
        <v>604</v>
      </c>
      <c r="O99" s="7">
        <f>Table2[[#This Row],[Amount]]/Table2[[#This Row],[Quantity]]</f>
        <v>258</v>
      </c>
    </row>
    <row r="100" spans="1:15" x14ac:dyDescent="0.45">
      <c r="A100" t="s">
        <v>230</v>
      </c>
      <c r="B100" s="1">
        <v>43409</v>
      </c>
      <c r="C100" t="s">
        <v>231</v>
      </c>
      <c r="D100" t="s">
        <v>193</v>
      </c>
      <c r="E100" t="s">
        <v>193</v>
      </c>
      <c r="G100" t="s">
        <v>126</v>
      </c>
      <c r="H100" s="8">
        <v>24</v>
      </c>
      <c r="I100" s="8">
        <v>-1</v>
      </c>
      <c r="J100">
        <v>2</v>
      </c>
      <c r="K100" t="s">
        <v>899</v>
      </c>
      <c r="L100" t="s">
        <v>903</v>
      </c>
      <c r="M100" t="s">
        <v>891</v>
      </c>
      <c r="N100" s="8">
        <f>Table2[[#This Row],[Amount]]-Table2[[#This Row],[Profit]]</f>
        <v>25</v>
      </c>
      <c r="O100" s="7">
        <f>Table2[[#This Row],[Amount]]/Table2[[#This Row],[Quantity]]</f>
        <v>12</v>
      </c>
    </row>
    <row r="101" spans="1:15" x14ac:dyDescent="0.45">
      <c r="A101" t="s">
        <v>232</v>
      </c>
      <c r="B101" s="1">
        <v>43441</v>
      </c>
      <c r="C101" t="s">
        <v>231</v>
      </c>
      <c r="D101" t="s">
        <v>100</v>
      </c>
      <c r="E101" t="s">
        <v>101</v>
      </c>
      <c r="G101" t="s">
        <v>267</v>
      </c>
      <c r="H101" s="8">
        <v>774</v>
      </c>
      <c r="I101" s="8">
        <v>170</v>
      </c>
      <c r="J101">
        <v>3</v>
      </c>
      <c r="K101" t="s">
        <v>889</v>
      </c>
      <c r="L101" t="s">
        <v>909</v>
      </c>
      <c r="M101" t="s">
        <v>891</v>
      </c>
      <c r="N101" s="8">
        <f>Table2[[#This Row],[Amount]]-Table2[[#This Row],[Profit]]</f>
        <v>604</v>
      </c>
      <c r="O101" s="7">
        <f>Table2[[#This Row],[Amount]]/Table2[[#This Row],[Quantity]]</f>
        <v>258</v>
      </c>
    </row>
    <row r="102" spans="1:15" x14ac:dyDescent="0.45">
      <c r="A102" t="s">
        <v>233</v>
      </c>
      <c r="B102" s="1">
        <v>43383</v>
      </c>
      <c r="C102" t="s">
        <v>234</v>
      </c>
      <c r="D102" t="s">
        <v>16</v>
      </c>
      <c r="E102" t="s">
        <v>17</v>
      </c>
      <c r="G102" t="s">
        <v>230</v>
      </c>
      <c r="H102" s="8">
        <v>93</v>
      </c>
      <c r="I102" s="8">
        <v>-1</v>
      </c>
      <c r="J102">
        <v>2</v>
      </c>
      <c r="K102" t="s">
        <v>899</v>
      </c>
      <c r="L102" t="s">
        <v>903</v>
      </c>
      <c r="M102" t="s">
        <v>891</v>
      </c>
      <c r="N102" s="8">
        <f>Table2[[#This Row],[Amount]]-Table2[[#This Row],[Profit]]</f>
        <v>94</v>
      </c>
      <c r="O102" s="7">
        <f>Table2[[#This Row],[Amount]]/Table2[[#This Row],[Quantity]]</f>
        <v>46.5</v>
      </c>
    </row>
    <row r="103" spans="1:15" x14ac:dyDescent="0.45">
      <c r="A103" t="s">
        <v>235</v>
      </c>
      <c r="B103" s="1">
        <v>43394</v>
      </c>
      <c r="C103" t="s">
        <v>236</v>
      </c>
      <c r="D103" t="s">
        <v>20</v>
      </c>
      <c r="E103" t="s">
        <v>21</v>
      </c>
      <c r="G103" t="s">
        <v>279</v>
      </c>
      <c r="H103" s="8">
        <v>765</v>
      </c>
      <c r="I103" s="8">
        <v>-36</v>
      </c>
      <c r="J103">
        <v>3</v>
      </c>
      <c r="K103" t="s">
        <v>889</v>
      </c>
      <c r="L103" t="s">
        <v>890</v>
      </c>
      <c r="M103" t="s">
        <v>891</v>
      </c>
      <c r="N103" s="8">
        <f>Table2[[#This Row],[Amount]]-Table2[[#This Row],[Profit]]</f>
        <v>801</v>
      </c>
      <c r="O103" s="7">
        <f>Table2[[#This Row],[Amount]]/Table2[[#This Row],[Quantity]]</f>
        <v>255</v>
      </c>
    </row>
    <row r="104" spans="1:15" x14ac:dyDescent="0.45">
      <c r="A104" t="s">
        <v>237</v>
      </c>
      <c r="B104" s="1">
        <v>43114</v>
      </c>
      <c r="C104" t="s">
        <v>238</v>
      </c>
      <c r="D104" t="s">
        <v>40</v>
      </c>
      <c r="E104" t="s">
        <v>54</v>
      </c>
      <c r="G104" t="s">
        <v>281</v>
      </c>
      <c r="H104" s="8">
        <v>762</v>
      </c>
      <c r="I104" s="8">
        <v>101</v>
      </c>
      <c r="J104">
        <v>6</v>
      </c>
      <c r="K104" t="s">
        <v>889</v>
      </c>
      <c r="L104" t="s">
        <v>896</v>
      </c>
      <c r="M104" t="s">
        <v>891</v>
      </c>
      <c r="N104" s="8">
        <f>Table2[[#This Row],[Amount]]-Table2[[#This Row],[Profit]]</f>
        <v>661</v>
      </c>
      <c r="O104" s="7">
        <f>Table2[[#This Row],[Amount]]/Table2[[#This Row],[Quantity]]</f>
        <v>127</v>
      </c>
    </row>
    <row r="105" spans="1:15" x14ac:dyDescent="0.45">
      <c r="A105" t="s">
        <v>239</v>
      </c>
      <c r="B105" s="1">
        <v>43272</v>
      </c>
      <c r="C105" t="s">
        <v>240</v>
      </c>
      <c r="D105" t="s">
        <v>104</v>
      </c>
      <c r="E105" t="s">
        <v>105</v>
      </c>
      <c r="G105" t="s">
        <v>132</v>
      </c>
      <c r="H105" s="8">
        <v>761</v>
      </c>
      <c r="I105" s="8">
        <v>266</v>
      </c>
      <c r="J105">
        <v>9</v>
      </c>
      <c r="K105" t="s">
        <v>889</v>
      </c>
      <c r="L105" t="s">
        <v>890</v>
      </c>
      <c r="M105" t="s">
        <v>891</v>
      </c>
      <c r="N105" s="8">
        <f>Table2[[#This Row],[Amount]]-Table2[[#This Row],[Profit]]</f>
        <v>495</v>
      </c>
      <c r="O105" s="7">
        <f>Table2[[#This Row],[Amount]]/Table2[[#This Row],[Quantity]]</f>
        <v>84.555555555555557</v>
      </c>
    </row>
    <row r="106" spans="1:15" x14ac:dyDescent="0.45">
      <c r="A106" t="s">
        <v>241</v>
      </c>
      <c r="B106" s="1">
        <v>43216</v>
      </c>
      <c r="C106" t="s">
        <v>123</v>
      </c>
      <c r="D106" t="s">
        <v>16</v>
      </c>
      <c r="E106" t="s">
        <v>27</v>
      </c>
      <c r="G106" t="s">
        <v>392</v>
      </c>
      <c r="H106" s="8">
        <v>96</v>
      </c>
      <c r="I106" s="8">
        <v>-48</v>
      </c>
      <c r="J106">
        <v>5</v>
      </c>
      <c r="K106" t="s">
        <v>899</v>
      </c>
      <c r="L106" t="s">
        <v>908</v>
      </c>
      <c r="M106" t="s">
        <v>902</v>
      </c>
      <c r="N106" s="8">
        <f>Table2[[#This Row],[Amount]]-Table2[[#This Row],[Profit]]</f>
        <v>144</v>
      </c>
      <c r="O106" s="7">
        <f>Table2[[#This Row],[Amount]]/Table2[[#This Row],[Quantity]]</f>
        <v>19.2</v>
      </c>
    </row>
    <row r="107" spans="1:15" x14ac:dyDescent="0.45">
      <c r="A107" t="s">
        <v>242</v>
      </c>
      <c r="B107" s="1">
        <v>43323</v>
      </c>
      <c r="C107" t="s">
        <v>243</v>
      </c>
      <c r="D107" t="s">
        <v>20</v>
      </c>
      <c r="E107" t="s">
        <v>72</v>
      </c>
      <c r="G107" t="s">
        <v>187</v>
      </c>
      <c r="H107" s="8">
        <v>1137</v>
      </c>
      <c r="I107" s="8">
        <v>-14</v>
      </c>
      <c r="J107">
        <v>7</v>
      </c>
      <c r="K107" t="s">
        <v>889</v>
      </c>
      <c r="L107" t="s">
        <v>896</v>
      </c>
      <c r="M107" t="s">
        <v>894</v>
      </c>
      <c r="N107" s="8">
        <f>Table2[[#This Row],[Amount]]-Table2[[#This Row],[Profit]]</f>
        <v>1151</v>
      </c>
      <c r="O107" s="7">
        <f>Table2[[#This Row],[Amount]]/Table2[[#This Row],[Quantity]]</f>
        <v>162.42857142857142</v>
      </c>
    </row>
    <row r="108" spans="1:15" x14ac:dyDescent="0.45">
      <c r="A108" t="s">
        <v>244</v>
      </c>
      <c r="B108" s="1">
        <v>43444</v>
      </c>
      <c r="C108" t="s">
        <v>245</v>
      </c>
      <c r="D108" t="s">
        <v>11</v>
      </c>
      <c r="E108" t="s">
        <v>11</v>
      </c>
      <c r="G108" t="s">
        <v>183</v>
      </c>
      <c r="H108" s="8">
        <v>18</v>
      </c>
      <c r="I108" s="8">
        <v>8</v>
      </c>
      <c r="J108">
        <v>2</v>
      </c>
      <c r="K108" t="s">
        <v>899</v>
      </c>
      <c r="L108" t="s">
        <v>903</v>
      </c>
      <c r="M108" t="s">
        <v>911</v>
      </c>
      <c r="N108" s="8">
        <f>Table2[[#This Row],[Amount]]-Table2[[#This Row],[Profit]]</f>
        <v>10</v>
      </c>
      <c r="O108" s="7">
        <f>Table2[[#This Row],[Amount]]/Table2[[#This Row],[Quantity]]</f>
        <v>9</v>
      </c>
    </row>
    <row r="109" spans="1:15" x14ac:dyDescent="0.45">
      <c r="A109" t="s">
        <v>246</v>
      </c>
      <c r="B109" s="1">
        <v>43411</v>
      </c>
      <c r="C109" t="s">
        <v>247</v>
      </c>
      <c r="D109" t="s">
        <v>32</v>
      </c>
      <c r="E109" t="s">
        <v>33</v>
      </c>
      <c r="G109" t="s">
        <v>228</v>
      </c>
      <c r="H109" s="8">
        <v>749</v>
      </c>
      <c r="I109" s="8">
        <v>-307</v>
      </c>
      <c r="J109">
        <v>7</v>
      </c>
      <c r="K109" t="s">
        <v>892</v>
      </c>
      <c r="L109" t="s">
        <v>912</v>
      </c>
      <c r="M109" t="s">
        <v>891</v>
      </c>
      <c r="N109" s="8">
        <f>Table2[[#This Row],[Amount]]-Table2[[#This Row],[Profit]]</f>
        <v>1056</v>
      </c>
      <c r="O109" s="7">
        <f>Table2[[#This Row],[Amount]]/Table2[[#This Row],[Quantity]]</f>
        <v>107</v>
      </c>
    </row>
    <row r="110" spans="1:15" x14ac:dyDescent="0.45">
      <c r="A110" t="s">
        <v>248</v>
      </c>
      <c r="B110" s="1">
        <v>43128</v>
      </c>
      <c r="C110" t="s">
        <v>249</v>
      </c>
      <c r="D110" t="s">
        <v>11</v>
      </c>
      <c r="E110" t="s">
        <v>11</v>
      </c>
      <c r="G110" t="s">
        <v>187</v>
      </c>
      <c r="H110" s="8">
        <v>1120</v>
      </c>
      <c r="I110" s="8">
        <v>199</v>
      </c>
      <c r="J110">
        <v>6</v>
      </c>
      <c r="K110" t="s">
        <v>899</v>
      </c>
      <c r="L110" t="s">
        <v>901</v>
      </c>
      <c r="M110" t="s">
        <v>894</v>
      </c>
      <c r="N110" s="8">
        <f>Table2[[#This Row],[Amount]]-Table2[[#This Row],[Profit]]</f>
        <v>921</v>
      </c>
      <c r="O110" s="7">
        <f>Table2[[#This Row],[Amount]]/Table2[[#This Row],[Quantity]]</f>
        <v>186.66666666666666</v>
      </c>
    </row>
    <row r="111" spans="1:15" x14ac:dyDescent="0.45">
      <c r="A111" t="s">
        <v>250</v>
      </c>
      <c r="B111" s="1">
        <v>43442</v>
      </c>
      <c r="C111" t="s">
        <v>251</v>
      </c>
      <c r="D111" t="s">
        <v>7</v>
      </c>
      <c r="E111" t="s">
        <v>24</v>
      </c>
      <c r="G111" t="s">
        <v>177</v>
      </c>
      <c r="H111" s="8">
        <v>744</v>
      </c>
      <c r="I111" s="8">
        <v>119</v>
      </c>
      <c r="J111">
        <v>6</v>
      </c>
      <c r="K111" t="s">
        <v>889</v>
      </c>
      <c r="L111" t="s">
        <v>896</v>
      </c>
      <c r="M111" t="s">
        <v>891</v>
      </c>
      <c r="N111" s="8">
        <f>Table2[[#This Row],[Amount]]-Table2[[#This Row],[Profit]]</f>
        <v>625</v>
      </c>
      <c r="O111" s="7">
        <f>Table2[[#This Row],[Amount]]/Table2[[#This Row],[Quantity]]</f>
        <v>124</v>
      </c>
    </row>
    <row r="112" spans="1:15" x14ac:dyDescent="0.45">
      <c r="A112" t="s">
        <v>252</v>
      </c>
      <c r="B112" s="1">
        <v>43424</v>
      </c>
      <c r="C112" t="s">
        <v>253</v>
      </c>
      <c r="D112" t="s">
        <v>32</v>
      </c>
      <c r="E112" t="s">
        <v>33</v>
      </c>
      <c r="G112" t="s">
        <v>221</v>
      </c>
      <c r="H112" s="8">
        <v>14</v>
      </c>
      <c r="I112" s="8">
        <v>0</v>
      </c>
      <c r="J112">
        <v>4</v>
      </c>
      <c r="K112" t="s">
        <v>899</v>
      </c>
      <c r="L112" t="s">
        <v>903</v>
      </c>
      <c r="M112" t="s">
        <v>902</v>
      </c>
      <c r="N112" s="8">
        <f>Table2[[#This Row],[Amount]]-Table2[[#This Row],[Profit]]</f>
        <v>14</v>
      </c>
      <c r="O112" s="7">
        <f>Table2[[#This Row],[Amount]]/Table2[[#This Row],[Quantity]]</f>
        <v>3.5</v>
      </c>
    </row>
    <row r="113" spans="1:15" x14ac:dyDescent="0.45">
      <c r="A113" t="s">
        <v>254</v>
      </c>
      <c r="B113" s="1">
        <v>43157</v>
      </c>
      <c r="C113" t="s">
        <v>255</v>
      </c>
      <c r="D113" t="s">
        <v>68</v>
      </c>
      <c r="E113" t="s">
        <v>69</v>
      </c>
      <c r="G113" t="s">
        <v>413</v>
      </c>
      <c r="H113" s="8">
        <v>19</v>
      </c>
      <c r="I113" s="8">
        <v>8</v>
      </c>
      <c r="J113">
        <v>2</v>
      </c>
      <c r="K113" t="s">
        <v>899</v>
      </c>
      <c r="L113" t="s">
        <v>903</v>
      </c>
      <c r="M113" t="s">
        <v>911</v>
      </c>
      <c r="N113" s="8">
        <f>Table2[[#This Row],[Amount]]-Table2[[#This Row],[Profit]]</f>
        <v>11</v>
      </c>
      <c r="O113" s="7">
        <f>Table2[[#This Row],[Amount]]/Table2[[#This Row],[Quantity]]</f>
        <v>9.5</v>
      </c>
    </row>
    <row r="114" spans="1:15" x14ac:dyDescent="0.45">
      <c r="A114" t="s">
        <v>256</v>
      </c>
      <c r="B114" s="1">
        <v>43247</v>
      </c>
      <c r="C114" t="s">
        <v>257</v>
      </c>
      <c r="D114" t="s">
        <v>81</v>
      </c>
      <c r="E114" t="s">
        <v>82</v>
      </c>
      <c r="G114" t="s">
        <v>226</v>
      </c>
      <c r="H114" s="8">
        <v>512</v>
      </c>
      <c r="I114" s="8">
        <v>-225</v>
      </c>
      <c r="J114">
        <v>5</v>
      </c>
      <c r="K114" t="s">
        <v>899</v>
      </c>
      <c r="L114" t="s">
        <v>901</v>
      </c>
      <c r="M114" t="s">
        <v>891</v>
      </c>
      <c r="N114" s="8">
        <f>Table2[[#This Row],[Amount]]-Table2[[#This Row],[Profit]]</f>
        <v>737</v>
      </c>
      <c r="O114" s="7">
        <f>Table2[[#This Row],[Amount]]/Table2[[#This Row],[Quantity]]</f>
        <v>102.4</v>
      </c>
    </row>
    <row r="115" spans="1:15" x14ac:dyDescent="0.45">
      <c r="A115" t="s">
        <v>258</v>
      </c>
      <c r="B115" s="1">
        <v>43190</v>
      </c>
      <c r="C115" t="s">
        <v>259</v>
      </c>
      <c r="D115" t="s">
        <v>20</v>
      </c>
      <c r="E115" t="s">
        <v>21</v>
      </c>
      <c r="G115" t="s">
        <v>288</v>
      </c>
      <c r="H115" s="8">
        <v>742</v>
      </c>
      <c r="I115" s="8">
        <v>198</v>
      </c>
      <c r="J115">
        <v>2</v>
      </c>
      <c r="K115" t="s">
        <v>892</v>
      </c>
      <c r="L115" t="s">
        <v>895</v>
      </c>
      <c r="M115" t="s">
        <v>891</v>
      </c>
      <c r="N115" s="8">
        <f>Table2[[#This Row],[Amount]]-Table2[[#This Row],[Profit]]</f>
        <v>544</v>
      </c>
      <c r="O115" s="7">
        <f>Table2[[#This Row],[Amount]]/Table2[[#This Row],[Quantity]]</f>
        <v>371</v>
      </c>
    </row>
    <row r="116" spans="1:15" x14ac:dyDescent="0.45">
      <c r="A116" t="s">
        <v>260</v>
      </c>
      <c r="B116" s="1">
        <v>43227</v>
      </c>
      <c r="C116" t="s">
        <v>217</v>
      </c>
      <c r="D116" t="s">
        <v>20</v>
      </c>
      <c r="E116" t="s">
        <v>21</v>
      </c>
      <c r="G116" t="s">
        <v>802</v>
      </c>
      <c r="H116" s="8">
        <v>44</v>
      </c>
      <c r="I116" s="8">
        <v>-40</v>
      </c>
      <c r="J116">
        <v>3</v>
      </c>
      <c r="K116" t="s">
        <v>899</v>
      </c>
      <c r="L116" t="s">
        <v>907</v>
      </c>
      <c r="M116" t="s">
        <v>891</v>
      </c>
      <c r="N116" s="8">
        <f>Table2[[#This Row],[Amount]]-Table2[[#This Row],[Profit]]</f>
        <v>84</v>
      </c>
      <c r="O116" s="7">
        <f>Table2[[#This Row],[Amount]]/Table2[[#This Row],[Quantity]]</f>
        <v>14.666666666666666</v>
      </c>
    </row>
    <row r="117" spans="1:15" x14ac:dyDescent="0.45">
      <c r="A117" t="s">
        <v>261</v>
      </c>
      <c r="B117" s="1">
        <v>43121</v>
      </c>
      <c r="C117" t="s">
        <v>262</v>
      </c>
      <c r="D117" t="s">
        <v>68</v>
      </c>
      <c r="E117" t="s">
        <v>175</v>
      </c>
      <c r="G117" t="s">
        <v>206</v>
      </c>
      <c r="H117" s="8">
        <v>1061</v>
      </c>
      <c r="I117" s="8">
        <v>-36</v>
      </c>
      <c r="J117">
        <v>8</v>
      </c>
      <c r="K117" t="s">
        <v>892</v>
      </c>
      <c r="L117" t="s">
        <v>895</v>
      </c>
      <c r="M117" t="s">
        <v>894</v>
      </c>
      <c r="N117" s="8">
        <f>Table2[[#This Row],[Amount]]-Table2[[#This Row],[Profit]]</f>
        <v>1097</v>
      </c>
      <c r="O117" s="7">
        <f>Table2[[#This Row],[Amount]]/Table2[[#This Row],[Quantity]]</f>
        <v>132.625</v>
      </c>
    </row>
    <row r="118" spans="1:15" x14ac:dyDescent="0.45">
      <c r="A118" t="s">
        <v>263</v>
      </c>
      <c r="B118" s="1">
        <v>43146</v>
      </c>
      <c r="C118" t="s">
        <v>264</v>
      </c>
      <c r="D118" t="s">
        <v>7</v>
      </c>
      <c r="E118" t="s">
        <v>120</v>
      </c>
      <c r="G118" t="s">
        <v>862</v>
      </c>
      <c r="H118" s="8">
        <v>19</v>
      </c>
      <c r="I118" s="8">
        <v>-2</v>
      </c>
      <c r="J118">
        <v>2</v>
      </c>
      <c r="K118" t="s">
        <v>899</v>
      </c>
      <c r="L118" t="s">
        <v>908</v>
      </c>
      <c r="M118" t="s">
        <v>911</v>
      </c>
      <c r="N118" s="8">
        <f>Table2[[#This Row],[Amount]]-Table2[[#This Row],[Profit]]</f>
        <v>21</v>
      </c>
      <c r="O118" s="7">
        <f>Table2[[#This Row],[Amount]]/Table2[[#This Row],[Quantity]]</f>
        <v>9.5</v>
      </c>
    </row>
    <row r="119" spans="1:15" x14ac:dyDescent="0.45">
      <c r="A119" t="s">
        <v>265</v>
      </c>
      <c r="B119" s="1">
        <v>43240</v>
      </c>
      <c r="C119" t="s">
        <v>266</v>
      </c>
      <c r="D119" t="s">
        <v>57</v>
      </c>
      <c r="E119" t="s">
        <v>58</v>
      </c>
      <c r="G119" t="s">
        <v>670</v>
      </c>
      <c r="H119" s="8">
        <v>17</v>
      </c>
      <c r="I119" s="8">
        <v>0</v>
      </c>
      <c r="J119">
        <v>1</v>
      </c>
      <c r="K119" t="s">
        <v>899</v>
      </c>
      <c r="L119" t="s">
        <v>903</v>
      </c>
      <c r="M119" t="s">
        <v>891</v>
      </c>
      <c r="N119" s="8">
        <f>Table2[[#This Row],[Amount]]-Table2[[#This Row],[Profit]]</f>
        <v>17</v>
      </c>
      <c r="O119" s="7">
        <f>Table2[[#This Row],[Amount]]/Table2[[#This Row],[Quantity]]</f>
        <v>17</v>
      </c>
    </row>
    <row r="120" spans="1:15" x14ac:dyDescent="0.45">
      <c r="A120" t="s">
        <v>267</v>
      </c>
      <c r="B120" s="1">
        <v>43153</v>
      </c>
      <c r="C120" t="s">
        <v>268</v>
      </c>
      <c r="D120" t="s">
        <v>140</v>
      </c>
      <c r="E120" t="s">
        <v>141</v>
      </c>
      <c r="G120" t="s">
        <v>290</v>
      </c>
      <c r="H120" s="8">
        <v>741</v>
      </c>
      <c r="I120" s="8">
        <v>267</v>
      </c>
      <c r="J120">
        <v>5</v>
      </c>
      <c r="K120" t="s">
        <v>892</v>
      </c>
      <c r="L120" t="s">
        <v>895</v>
      </c>
      <c r="M120" t="s">
        <v>891</v>
      </c>
      <c r="N120" s="8">
        <f>Table2[[#This Row],[Amount]]-Table2[[#This Row],[Profit]]</f>
        <v>474</v>
      </c>
      <c r="O120" s="7">
        <f>Table2[[#This Row],[Amount]]/Table2[[#This Row],[Quantity]]</f>
        <v>148.19999999999999</v>
      </c>
    </row>
    <row r="121" spans="1:15" x14ac:dyDescent="0.45">
      <c r="A121" t="s">
        <v>269</v>
      </c>
      <c r="B121" s="1">
        <v>43167</v>
      </c>
      <c r="C121" t="s">
        <v>270</v>
      </c>
      <c r="D121" t="s">
        <v>104</v>
      </c>
      <c r="E121" t="s">
        <v>105</v>
      </c>
      <c r="G121" t="s">
        <v>132</v>
      </c>
      <c r="H121" s="8">
        <v>735</v>
      </c>
      <c r="I121" s="8">
        <v>-235</v>
      </c>
      <c r="J121">
        <v>6</v>
      </c>
      <c r="K121" t="s">
        <v>889</v>
      </c>
      <c r="L121" t="s">
        <v>896</v>
      </c>
      <c r="M121" t="s">
        <v>891</v>
      </c>
      <c r="N121" s="8">
        <f>Table2[[#This Row],[Amount]]-Table2[[#This Row],[Profit]]</f>
        <v>970</v>
      </c>
      <c r="O121" s="7">
        <f>Table2[[#This Row],[Amount]]/Table2[[#This Row],[Quantity]]</f>
        <v>122.5</v>
      </c>
    </row>
    <row r="122" spans="1:15" x14ac:dyDescent="0.45">
      <c r="A122" t="s">
        <v>271</v>
      </c>
      <c r="B122" s="1">
        <v>43136</v>
      </c>
      <c r="C122" t="s">
        <v>272</v>
      </c>
      <c r="D122" t="s">
        <v>11</v>
      </c>
      <c r="E122" t="s">
        <v>11</v>
      </c>
      <c r="G122" t="s">
        <v>369</v>
      </c>
      <c r="H122" s="8">
        <v>19</v>
      </c>
      <c r="I122" s="8">
        <v>-1</v>
      </c>
      <c r="J122">
        <v>1</v>
      </c>
      <c r="K122" t="s">
        <v>899</v>
      </c>
      <c r="L122" t="s">
        <v>913</v>
      </c>
      <c r="M122" t="s">
        <v>911</v>
      </c>
      <c r="N122" s="8">
        <f>Table2[[#This Row],[Amount]]-Table2[[#This Row],[Profit]]</f>
        <v>20</v>
      </c>
      <c r="O122" s="7">
        <f>Table2[[#This Row],[Amount]]/Table2[[#This Row],[Quantity]]</f>
        <v>19</v>
      </c>
    </row>
    <row r="123" spans="1:15" x14ac:dyDescent="0.45">
      <c r="A123" t="s">
        <v>273</v>
      </c>
      <c r="B123" s="1">
        <v>43357</v>
      </c>
      <c r="C123" t="s">
        <v>274</v>
      </c>
      <c r="D123" t="s">
        <v>40</v>
      </c>
      <c r="E123" t="s">
        <v>54</v>
      </c>
      <c r="G123" t="s">
        <v>213</v>
      </c>
      <c r="H123" s="8">
        <v>1021</v>
      </c>
      <c r="I123" s="8">
        <v>-48</v>
      </c>
      <c r="J123">
        <v>4</v>
      </c>
      <c r="K123" t="s">
        <v>889</v>
      </c>
      <c r="L123" t="s">
        <v>890</v>
      </c>
      <c r="M123" t="s">
        <v>894</v>
      </c>
      <c r="N123" s="8">
        <f>Table2[[#This Row],[Amount]]-Table2[[#This Row],[Profit]]</f>
        <v>1069</v>
      </c>
      <c r="O123" s="7">
        <f>Table2[[#This Row],[Amount]]/Table2[[#This Row],[Quantity]]</f>
        <v>255.25</v>
      </c>
    </row>
    <row r="124" spans="1:15" x14ac:dyDescent="0.45">
      <c r="A124" t="s">
        <v>275</v>
      </c>
      <c r="B124" s="1">
        <v>43340</v>
      </c>
      <c r="C124" t="s">
        <v>276</v>
      </c>
      <c r="D124" t="s">
        <v>16</v>
      </c>
      <c r="E124" t="s">
        <v>27</v>
      </c>
      <c r="G124" t="s">
        <v>364</v>
      </c>
      <c r="H124" s="8">
        <v>556</v>
      </c>
      <c r="I124" s="8">
        <v>-209</v>
      </c>
      <c r="J124">
        <v>7</v>
      </c>
      <c r="K124" t="s">
        <v>899</v>
      </c>
      <c r="L124" t="s">
        <v>901</v>
      </c>
      <c r="M124" t="s">
        <v>891</v>
      </c>
      <c r="N124" s="8">
        <f>Table2[[#This Row],[Amount]]-Table2[[#This Row],[Profit]]</f>
        <v>765</v>
      </c>
      <c r="O124" s="7">
        <f>Table2[[#This Row],[Amount]]/Table2[[#This Row],[Quantity]]</f>
        <v>79.428571428571431</v>
      </c>
    </row>
    <row r="125" spans="1:15" x14ac:dyDescent="0.45">
      <c r="A125" t="s">
        <v>277</v>
      </c>
      <c r="B125" s="1">
        <v>43378</v>
      </c>
      <c r="C125" t="s">
        <v>278</v>
      </c>
      <c r="D125" t="s">
        <v>20</v>
      </c>
      <c r="E125" t="s">
        <v>21</v>
      </c>
      <c r="G125" t="s">
        <v>550</v>
      </c>
      <c r="H125" s="8">
        <v>63</v>
      </c>
      <c r="I125" s="8">
        <v>-17</v>
      </c>
      <c r="J125">
        <v>6</v>
      </c>
      <c r="K125" t="s">
        <v>899</v>
      </c>
      <c r="L125" t="s">
        <v>908</v>
      </c>
      <c r="M125" t="s">
        <v>891</v>
      </c>
      <c r="N125" s="8">
        <f>Table2[[#This Row],[Amount]]-Table2[[#This Row],[Profit]]</f>
        <v>80</v>
      </c>
      <c r="O125" s="7">
        <f>Table2[[#This Row],[Amount]]/Table2[[#This Row],[Quantity]]</f>
        <v>10.5</v>
      </c>
    </row>
    <row r="126" spans="1:15" x14ac:dyDescent="0.45">
      <c r="A126" t="s">
        <v>279</v>
      </c>
      <c r="B126" s="1">
        <v>43111</v>
      </c>
      <c r="C126" t="s">
        <v>280</v>
      </c>
      <c r="D126" t="s">
        <v>20</v>
      </c>
      <c r="E126" t="s">
        <v>21</v>
      </c>
      <c r="G126" t="s">
        <v>294</v>
      </c>
      <c r="H126" s="8">
        <v>734</v>
      </c>
      <c r="I126" s="8">
        <v>248</v>
      </c>
      <c r="J126">
        <v>2</v>
      </c>
      <c r="K126" t="s">
        <v>892</v>
      </c>
      <c r="L126" t="s">
        <v>893</v>
      </c>
      <c r="M126" t="s">
        <v>891</v>
      </c>
      <c r="N126" s="8">
        <f>Table2[[#This Row],[Amount]]-Table2[[#This Row],[Profit]]</f>
        <v>486</v>
      </c>
      <c r="O126" s="7">
        <f>Table2[[#This Row],[Amount]]/Table2[[#This Row],[Quantity]]</f>
        <v>367</v>
      </c>
    </row>
    <row r="127" spans="1:15" x14ac:dyDescent="0.45">
      <c r="A127" t="s">
        <v>281</v>
      </c>
      <c r="B127" s="1">
        <v>43185</v>
      </c>
      <c r="C127" t="s">
        <v>195</v>
      </c>
      <c r="D127" t="s">
        <v>97</v>
      </c>
      <c r="E127" t="s">
        <v>69</v>
      </c>
      <c r="G127" t="s">
        <v>116</v>
      </c>
      <c r="H127" s="8">
        <v>933</v>
      </c>
      <c r="I127" s="8">
        <v>166</v>
      </c>
      <c r="J127">
        <v>5</v>
      </c>
      <c r="K127" t="s">
        <v>899</v>
      </c>
      <c r="L127" t="s">
        <v>901</v>
      </c>
      <c r="M127" t="s">
        <v>897</v>
      </c>
      <c r="N127" s="8">
        <f>Table2[[#This Row],[Amount]]-Table2[[#This Row],[Profit]]</f>
        <v>767</v>
      </c>
      <c r="O127" s="7">
        <f>Table2[[#This Row],[Amount]]/Table2[[#This Row],[Quantity]]</f>
        <v>186.6</v>
      </c>
    </row>
    <row r="128" spans="1:15" x14ac:dyDescent="0.45">
      <c r="A128" t="s">
        <v>282</v>
      </c>
      <c r="B128" s="1">
        <v>43407</v>
      </c>
      <c r="C128" t="s">
        <v>283</v>
      </c>
      <c r="D128" t="s">
        <v>75</v>
      </c>
      <c r="E128" t="s">
        <v>76</v>
      </c>
      <c r="G128" t="s">
        <v>860</v>
      </c>
      <c r="H128" s="8">
        <v>20</v>
      </c>
      <c r="I128" s="8">
        <v>-9</v>
      </c>
      <c r="J128">
        <v>6</v>
      </c>
      <c r="K128" t="s">
        <v>899</v>
      </c>
      <c r="L128" t="s">
        <v>903</v>
      </c>
      <c r="M128" t="s">
        <v>911</v>
      </c>
      <c r="N128" s="8">
        <f>Table2[[#This Row],[Amount]]-Table2[[#This Row],[Profit]]</f>
        <v>29</v>
      </c>
      <c r="O128" s="7">
        <f>Table2[[#This Row],[Amount]]/Table2[[#This Row],[Quantity]]</f>
        <v>3.3333333333333335</v>
      </c>
    </row>
    <row r="129" spans="1:15" x14ac:dyDescent="0.45">
      <c r="A129" t="s">
        <v>284</v>
      </c>
      <c r="B129" s="1">
        <v>43386</v>
      </c>
      <c r="C129" t="s">
        <v>285</v>
      </c>
      <c r="D129" t="s">
        <v>16</v>
      </c>
      <c r="E129" t="s">
        <v>17</v>
      </c>
      <c r="G129" t="s">
        <v>242</v>
      </c>
      <c r="H129" s="8">
        <v>877</v>
      </c>
      <c r="I129" s="8">
        <v>395</v>
      </c>
      <c r="J129">
        <v>2</v>
      </c>
      <c r="K129" t="s">
        <v>892</v>
      </c>
      <c r="L129" t="s">
        <v>895</v>
      </c>
      <c r="M129" t="s">
        <v>897</v>
      </c>
      <c r="N129" s="8">
        <f>Table2[[#This Row],[Amount]]-Table2[[#This Row],[Profit]]</f>
        <v>482</v>
      </c>
      <c r="O129" s="7">
        <f>Table2[[#This Row],[Amount]]/Table2[[#This Row],[Quantity]]</f>
        <v>438.5</v>
      </c>
    </row>
    <row r="130" spans="1:15" x14ac:dyDescent="0.45">
      <c r="A130" t="s">
        <v>286</v>
      </c>
      <c r="B130" s="1">
        <v>43113</v>
      </c>
      <c r="C130" t="s">
        <v>287</v>
      </c>
      <c r="D130" t="s">
        <v>140</v>
      </c>
      <c r="E130" t="s">
        <v>141</v>
      </c>
      <c r="G130" t="s">
        <v>290</v>
      </c>
      <c r="H130" s="8">
        <v>719</v>
      </c>
      <c r="I130" s="8">
        <v>303</v>
      </c>
      <c r="J130">
        <v>6</v>
      </c>
      <c r="K130" t="s">
        <v>892</v>
      </c>
      <c r="L130" t="s">
        <v>893</v>
      </c>
      <c r="M130" t="s">
        <v>891</v>
      </c>
      <c r="N130" s="8">
        <f>Table2[[#This Row],[Amount]]-Table2[[#This Row],[Profit]]</f>
        <v>416</v>
      </c>
      <c r="O130" s="7">
        <f>Table2[[#This Row],[Amount]]/Table2[[#This Row],[Quantity]]</f>
        <v>119.83333333333333</v>
      </c>
    </row>
    <row r="131" spans="1:15" x14ac:dyDescent="0.45">
      <c r="A131" t="s">
        <v>288</v>
      </c>
      <c r="B131" s="1">
        <v>43122</v>
      </c>
      <c r="C131" t="s">
        <v>289</v>
      </c>
      <c r="D131" t="s">
        <v>16</v>
      </c>
      <c r="E131" t="s">
        <v>17</v>
      </c>
      <c r="G131" t="s">
        <v>136</v>
      </c>
      <c r="H131" s="8">
        <v>12</v>
      </c>
      <c r="I131" s="8">
        <v>1</v>
      </c>
      <c r="J131">
        <v>2</v>
      </c>
      <c r="K131" t="s">
        <v>899</v>
      </c>
      <c r="L131" t="s">
        <v>903</v>
      </c>
      <c r="M131" t="s">
        <v>891</v>
      </c>
      <c r="N131" s="8">
        <f>Table2[[#This Row],[Amount]]-Table2[[#This Row],[Profit]]</f>
        <v>11</v>
      </c>
      <c r="O131" s="7">
        <f>Table2[[#This Row],[Amount]]/Table2[[#This Row],[Quantity]]</f>
        <v>6</v>
      </c>
    </row>
    <row r="132" spans="1:15" x14ac:dyDescent="0.45">
      <c r="A132" t="s">
        <v>290</v>
      </c>
      <c r="B132" s="1">
        <v>43428</v>
      </c>
      <c r="C132" t="s">
        <v>291</v>
      </c>
      <c r="D132" t="s">
        <v>16</v>
      </c>
      <c r="E132" t="s">
        <v>17</v>
      </c>
      <c r="G132" t="s">
        <v>300</v>
      </c>
      <c r="H132" s="8">
        <v>714</v>
      </c>
      <c r="I132" s="8">
        <v>56</v>
      </c>
      <c r="J132">
        <v>4</v>
      </c>
      <c r="K132" t="s">
        <v>899</v>
      </c>
      <c r="L132" t="s">
        <v>901</v>
      </c>
      <c r="M132" t="s">
        <v>891</v>
      </c>
      <c r="N132" s="8">
        <f>Table2[[#This Row],[Amount]]-Table2[[#This Row],[Profit]]</f>
        <v>658</v>
      </c>
      <c r="O132" s="7">
        <f>Table2[[#This Row],[Amount]]/Table2[[#This Row],[Quantity]]</f>
        <v>178.5</v>
      </c>
    </row>
    <row r="133" spans="1:15" x14ac:dyDescent="0.45">
      <c r="A133" t="s">
        <v>292</v>
      </c>
      <c r="B133" s="1">
        <v>43169</v>
      </c>
      <c r="C133" t="s">
        <v>293</v>
      </c>
      <c r="D133" t="s">
        <v>75</v>
      </c>
      <c r="E133" t="s">
        <v>76</v>
      </c>
      <c r="G133" t="s">
        <v>797</v>
      </c>
      <c r="H133" s="8">
        <v>50</v>
      </c>
      <c r="I133" s="8">
        <v>-15</v>
      </c>
      <c r="J133">
        <v>4</v>
      </c>
      <c r="K133" t="s">
        <v>899</v>
      </c>
      <c r="L133" t="s">
        <v>908</v>
      </c>
      <c r="M133" t="s">
        <v>891</v>
      </c>
      <c r="N133" s="8">
        <f>Table2[[#This Row],[Amount]]-Table2[[#This Row],[Profit]]</f>
        <v>65</v>
      </c>
      <c r="O133" s="7">
        <f>Table2[[#This Row],[Amount]]/Table2[[#This Row],[Quantity]]</f>
        <v>12.5</v>
      </c>
    </row>
    <row r="134" spans="1:15" x14ac:dyDescent="0.45">
      <c r="A134" t="s">
        <v>294</v>
      </c>
      <c r="B134" s="1">
        <v>43432</v>
      </c>
      <c r="C134" t="s">
        <v>295</v>
      </c>
      <c r="D134" t="s">
        <v>20</v>
      </c>
      <c r="E134" t="s">
        <v>21</v>
      </c>
      <c r="G134" t="s">
        <v>306</v>
      </c>
      <c r="H134" s="8">
        <v>709</v>
      </c>
      <c r="I134" s="8">
        <v>-100</v>
      </c>
      <c r="J134">
        <v>5</v>
      </c>
      <c r="K134" t="s">
        <v>889</v>
      </c>
      <c r="L134" t="s">
        <v>898</v>
      </c>
      <c r="M134" t="s">
        <v>891</v>
      </c>
      <c r="N134" s="8">
        <f>Table2[[#This Row],[Amount]]-Table2[[#This Row],[Profit]]</f>
        <v>809</v>
      </c>
      <c r="O134" s="7">
        <f>Table2[[#This Row],[Amount]]/Table2[[#This Row],[Quantity]]</f>
        <v>141.80000000000001</v>
      </c>
    </row>
    <row r="135" spans="1:15" x14ac:dyDescent="0.45">
      <c r="A135" t="s">
        <v>296</v>
      </c>
      <c r="B135" s="1">
        <v>43440</v>
      </c>
      <c r="C135" t="s">
        <v>51</v>
      </c>
      <c r="D135" t="s">
        <v>20</v>
      </c>
      <c r="E135" t="s">
        <v>21</v>
      </c>
      <c r="G135" t="s">
        <v>677</v>
      </c>
      <c r="H135" s="8">
        <v>21</v>
      </c>
      <c r="I135" s="8">
        <v>-12</v>
      </c>
      <c r="J135">
        <v>3</v>
      </c>
      <c r="K135" t="s">
        <v>899</v>
      </c>
      <c r="L135" t="s">
        <v>903</v>
      </c>
      <c r="M135" t="s">
        <v>911</v>
      </c>
      <c r="N135" s="8">
        <f>Table2[[#This Row],[Amount]]-Table2[[#This Row],[Profit]]</f>
        <v>33</v>
      </c>
      <c r="O135" s="7">
        <f>Table2[[#This Row],[Amount]]/Table2[[#This Row],[Quantity]]</f>
        <v>7</v>
      </c>
    </row>
    <row r="136" spans="1:15" x14ac:dyDescent="0.45">
      <c r="A136" t="s">
        <v>297</v>
      </c>
      <c r="B136" s="1">
        <v>43332</v>
      </c>
      <c r="C136" t="s">
        <v>96</v>
      </c>
      <c r="D136" t="s">
        <v>16</v>
      </c>
      <c r="E136" t="s">
        <v>17</v>
      </c>
      <c r="G136" t="s">
        <v>308</v>
      </c>
      <c r="H136" s="8">
        <v>693</v>
      </c>
      <c r="I136" s="8">
        <v>254</v>
      </c>
      <c r="J136">
        <v>6</v>
      </c>
      <c r="K136" t="s">
        <v>899</v>
      </c>
      <c r="L136" t="s">
        <v>901</v>
      </c>
      <c r="M136" t="s">
        <v>891</v>
      </c>
      <c r="N136" s="8">
        <f>Table2[[#This Row],[Amount]]-Table2[[#This Row],[Profit]]</f>
        <v>439</v>
      </c>
      <c r="O136" s="7">
        <f>Table2[[#This Row],[Amount]]/Table2[[#This Row],[Quantity]]</f>
        <v>115.5</v>
      </c>
    </row>
    <row r="137" spans="1:15" x14ac:dyDescent="0.45">
      <c r="A137" t="s">
        <v>298</v>
      </c>
      <c r="B137" s="1">
        <v>43418</v>
      </c>
      <c r="C137" t="s">
        <v>299</v>
      </c>
      <c r="D137" t="s">
        <v>20</v>
      </c>
      <c r="E137" t="s">
        <v>21</v>
      </c>
      <c r="G137" t="s">
        <v>230</v>
      </c>
      <c r="H137" s="8">
        <v>24</v>
      </c>
      <c r="I137" s="8">
        <v>1</v>
      </c>
      <c r="J137">
        <v>4</v>
      </c>
      <c r="K137" t="s">
        <v>899</v>
      </c>
      <c r="L137" t="s">
        <v>903</v>
      </c>
      <c r="M137" t="s">
        <v>891</v>
      </c>
      <c r="N137" s="8">
        <f>Table2[[#This Row],[Amount]]-Table2[[#This Row],[Profit]]</f>
        <v>23</v>
      </c>
      <c r="O137" s="7">
        <f>Table2[[#This Row],[Amount]]/Table2[[#This Row],[Quantity]]</f>
        <v>6</v>
      </c>
    </row>
    <row r="138" spans="1:15" x14ac:dyDescent="0.45">
      <c r="A138" t="s">
        <v>300</v>
      </c>
      <c r="B138" s="1">
        <v>43267</v>
      </c>
      <c r="C138" t="s">
        <v>301</v>
      </c>
      <c r="D138" t="s">
        <v>16</v>
      </c>
      <c r="E138" t="s">
        <v>17</v>
      </c>
      <c r="G138" t="s">
        <v>320</v>
      </c>
      <c r="H138" s="8">
        <v>24</v>
      </c>
      <c r="I138" s="8">
        <v>1</v>
      </c>
      <c r="J138">
        <v>2</v>
      </c>
      <c r="K138" t="s">
        <v>899</v>
      </c>
      <c r="L138" t="s">
        <v>903</v>
      </c>
      <c r="M138" t="s">
        <v>902</v>
      </c>
      <c r="N138" s="8">
        <f>Table2[[#This Row],[Amount]]-Table2[[#This Row],[Profit]]</f>
        <v>23</v>
      </c>
      <c r="O138" s="7">
        <f>Table2[[#This Row],[Amount]]/Table2[[#This Row],[Quantity]]</f>
        <v>12</v>
      </c>
    </row>
    <row r="139" spans="1:15" x14ac:dyDescent="0.45">
      <c r="A139" t="s">
        <v>302</v>
      </c>
      <c r="B139" s="1">
        <v>43216</v>
      </c>
      <c r="C139" t="s">
        <v>303</v>
      </c>
      <c r="D139" t="s">
        <v>304</v>
      </c>
      <c r="E139" t="s">
        <v>305</v>
      </c>
      <c r="G139" t="s">
        <v>246</v>
      </c>
      <c r="H139" s="8">
        <v>24</v>
      </c>
      <c r="I139" s="8">
        <v>1</v>
      </c>
      <c r="J139">
        <v>2</v>
      </c>
      <c r="K139" t="s">
        <v>899</v>
      </c>
      <c r="L139" t="s">
        <v>903</v>
      </c>
      <c r="M139" t="s">
        <v>891</v>
      </c>
      <c r="N139" s="8">
        <f>Table2[[#This Row],[Amount]]-Table2[[#This Row],[Profit]]</f>
        <v>23</v>
      </c>
      <c r="O139" s="7">
        <f>Table2[[#This Row],[Amount]]/Table2[[#This Row],[Quantity]]</f>
        <v>12</v>
      </c>
    </row>
    <row r="140" spans="1:15" x14ac:dyDescent="0.45">
      <c r="A140" t="s">
        <v>306</v>
      </c>
      <c r="B140" s="1">
        <v>43282</v>
      </c>
      <c r="C140" t="s">
        <v>307</v>
      </c>
      <c r="D140" t="s">
        <v>20</v>
      </c>
      <c r="E140" t="s">
        <v>21</v>
      </c>
      <c r="G140" t="s">
        <v>856</v>
      </c>
      <c r="H140" s="8">
        <v>21</v>
      </c>
      <c r="I140" s="8">
        <v>10</v>
      </c>
      <c r="J140">
        <v>1</v>
      </c>
      <c r="K140" t="s">
        <v>899</v>
      </c>
      <c r="L140" t="s">
        <v>910</v>
      </c>
      <c r="M140" t="s">
        <v>911</v>
      </c>
      <c r="N140" s="8">
        <f>Table2[[#This Row],[Amount]]-Table2[[#This Row],[Profit]]</f>
        <v>11</v>
      </c>
      <c r="O140" s="7">
        <f>Table2[[#This Row],[Amount]]/Table2[[#This Row],[Quantity]]</f>
        <v>21</v>
      </c>
    </row>
    <row r="141" spans="1:15" x14ac:dyDescent="0.45">
      <c r="A141" t="s">
        <v>308</v>
      </c>
      <c r="B141" s="1">
        <v>43400</v>
      </c>
      <c r="C141" t="s">
        <v>182</v>
      </c>
      <c r="D141" t="s">
        <v>304</v>
      </c>
      <c r="E141" t="s">
        <v>305</v>
      </c>
      <c r="G141" t="s">
        <v>311</v>
      </c>
      <c r="H141" s="8">
        <v>681</v>
      </c>
      <c r="I141" s="8">
        <v>259</v>
      </c>
      <c r="J141">
        <v>4</v>
      </c>
      <c r="K141" t="s">
        <v>892</v>
      </c>
      <c r="L141" t="s">
        <v>893</v>
      </c>
      <c r="M141" t="s">
        <v>891</v>
      </c>
      <c r="N141" s="8">
        <f>Table2[[#This Row],[Amount]]-Table2[[#This Row],[Profit]]</f>
        <v>422</v>
      </c>
      <c r="O141" s="7">
        <f>Table2[[#This Row],[Amount]]/Table2[[#This Row],[Quantity]]</f>
        <v>170.25</v>
      </c>
    </row>
    <row r="142" spans="1:15" x14ac:dyDescent="0.45">
      <c r="A142" t="s">
        <v>309</v>
      </c>
      <c r="B142" s="1">
        <v>43414</v>
      </c>
      <c r="C142" t="s">
        <v>145</v>
      </c>
      <c r="D142" t="s">
        <v>16</v>
      </c>
      <c r="E142" t="s">
        <v>17</v>
      </c>
      <c r="G142" t="s">
        <v>168</v>
      </c>
      <c r="H142" s="8">
        <v>674</v>
      </c>
      <c r="I142" s="8">
        <v>-187</v>
      </c>
      <c r="J142">
        <v>2</v>
      </c>
      <c r="K142" t="s">
        <v>892</v>
      </c>
      <c r="L142" t="s">
        <v>906</v>
      </c>
      <c r="M142" t="s">
        <v>891</v>
      </c>
      <c r="N142" s="8">
        <f>Table2[[#This Row],[Amount]]-Table2[[#This Row],[Profit]]</f>
        <v>861</v>
      </c>
      <c r="O142" s="7">
        <f>Table2[[#This Row],[Amount]]/Table2[[#This Row],[Quantity]]</f>
        <v>337</v>
      </c>
    </row>
    <row r="143" spans="1:15" x14ac:dyDescent="0.45">
      <c r="A143" t="s">
        <v>310</v>
      </c>
      <c r="B143" s="1">
        <v>43438</v>
      </c>
      <c r="C143" t="s">
        <v>35</v>
      </c>
      <c r="D143" t="s">
        <v>7</v>
      </c>
      <c r="E143" t="s">
        <v>8</v>
      </c>
      <c r="G143" t="s">
        <v>315</v>
      </c>
      <c r="H143" s="8">
        <v>671</v>
      </c>
      <c r="I143" s="8">
        <v>-309</v>
      </c>
      <c r="J143">
        <v>5</v>
      </c>
      <c r="K143" t="s">
        <v>889</v>
      </c>
      <c r="L143" t="s">
        <v>890</v>
      </c>
      <c r="M143" t="s">
        <v>891</v>
      </c>
      <c r="N143" s="8">
        <f>Table2[[#This Row],[Amount]]-Table2[[#This Row],[Profit]]</f>
        <v>980</v>
      </c>
      <c r="O143" s="7">
        <f>Table2[[#This Row],[Amount]]/Table2[[#This Row],[Quantity]]</f>
        <v>134.19999999999999</v>
      </c>
    </row>
    <row r="144" spans="1:15" x14ac:dyDescent="0.45">
      <c r="A144" t="s">
        <v>311</v>
      </c>
      <c r="B144" s="1">
        <v>43118</v>
      </c>
      <c r="C144" t="s">
        <v>312</v>
      </c>
      <c r="D144" t="s">
        <v>20</v>
      </c>
      <c r="E144" t="s">
        <v>21</v>
      </c>
      <c r="G144" t="s">
        <v>323</v>
      </c>
      <c r="H144" s="8">
        <v>646</v>
      </c>
      <c r="I144" s="8">
        <v>-213</v>
      </c>
      <c r="J144">
        <v>3</v>
      </c>
      <c r="K144" t="s">
        <v>889</v>
      </c>
      <c r="L144" t="s">
        <v>890</v>
      </c>
      <c r="M144" t="s">
        <v>891</v>
      </c>
      <c r="N144" s="8">
        <f>Table2[[#This Row],[Amount]]-Table2[[#This Row],[Profit]]</f>
        <v>859</v>
      </c>
      <c r="O144" s="7">
        <f>Table2[[#This Row],[Amount]]/Table2[[#This Row],[Quantity]]</f>
        <v>215.33333333333334</v>
      </c>
    </row>
    <row r="145" spans="1:15" x14ac:dyDescent="0.45">
      <c r="A145" t="s">
        <v>313</v>
      </c>
      <c r="B145" s="1">
        <v>43137</v>
      </c>
      <c r="C145" t="s">
        <v>314</v>
      </c>
      <c r="D145" t="s">
        <v>11</v>
      </c>
      <c r="E145" t="s">
        <v>11</v>
      </c>
      <c r="G145" t="s">
        <v>817</v>
      </c>
      <c r="H145" s="8">
        <v>40</v>
      </c>
      <c r="I145" s="8">
        <v>15</v>
      </c>
      <c r="J145">
        <v>1</v>
      </c>
      <c r="K145" t="s">
        <v>899</v>
      </c>
      <c r="L145" t="s">
        <v>904</v>
      </c>
      <c r="M145" t="s">
        <v>891</v>
      </c>
      <c r="N145" s="8">
        <f>Table2[[#This Row],[Amount]]-Table2[[#This Row],[Profit]]</f>
        <v>25</v>
      </c>
      <c r="O145" s="7">
        <f>Table2[[#This Row],[Amount]]/Table2[[#This Row],[Quantity]]</f>
        <v>40</v>
      </c>
    </row>
    <row r="146" spans="1:15" x14ac:dyDescent="0.45">
      <c r="A146" t="s">
        <v>315</v>
      </c>
      <c r="B146" s="1">
        <v>43187</v>
      </c>
      <c r="C146" t="s">
        <v>316</v>
      </c>
      <c r="D146" t="s">
        <v>104</v>
      </c>
      <c r="E146" t="s">
        <v>105</v>
      </c>
      <c r="G146" t="s">
        <v>446</v>
      </c>
      <c r="H146" s="8">
        <v>24</v>
      </c>
      <c r="I146" s="8">
        <v>-2</v>
      </c>
      <c r="J146">
        <v>2</v>
      </c>
      <c r="K146" t="s">
        <v>899</v>
      </c>
      <c r="L146" t="s">
        <v>910</v>
      </c>
      <c r="M146" t="s">
        <v>891</v>
      </c>
      <c r="N146" s="8">
        <f>Table2[[#This Row],[Amount]]-Table2[[#This Row],[Profit]]</f>
        <v>26</v>
      </c>
      <c r="O146" s="7">
        <f>Table2[[#This Row],[Amount]]/Table2[[#This Row],[Quantity]]</f>
        <v>12</v>
      </c>
    </row>
    <row r="147" spans="1:15" x14ac:dyDescent="0.45">
      <c r="A147" t="s">
        <v>317</v>
      </c>
      <c r="B147" s="1">
        <v>43321</v>
      </c>
      <c r="C147" t="s">
        <v>236</v>
      </c>
      <c r="D147" t="s">
        <v>40</v>
      </c>
      <c r="E147" t="s">
        <v>54</v>
      </c>
      <c r="G147" t="s">
        <v>93</v>
      </c>
      <c r="H147" s="8">
        <v>644</v>
      </c>
      <c r="I147" s="8">
        <v>167</v>
      </c>
      <c r="J147">
        <v>2</v>
      </c>
      <c r="K147" t="s">
        <v>889</v>
      </c>
      <c r="L147" t="s">
        <v>896</v>
      </c>
      <c r="M147" t="s">
        <v>891</v>
      </c>
      <c r="N147" s="8">
        <f>Table2[[#This Row],[Amount]]-Table2[[#This Row],[Profit]]</f>
        <v>477</v>
      </c>
      <c r="O147" s="7">
        <f>Table2[[#This Row],[Amount]]/Table2[[#This Row],[Quantity]]</f>
        <v>322</v>
      </c>
    </row>
    <row r="148" spans="1:15" x14ac:dyDescent="0.45">
      <c r="A148" t="s">
        <v>318</v>
      </c>
      <c r="B148" s="1">
        <v>43125</v>
      </c>
      <c r="C148" t="s">
        <v>319</v>
      </c>
      <c r="D148" t="s">
        <v>100</v>
      </c>
      <c r="E148" t="s">
        <v>101</v>
      </c>
      <c r="G148" t="s">
        <v>326</v>
      </c>
      <c r="H148" s="8">
        <v>643</v>
      </c>
      <c r="I148" s="8">
        <v>225</v>
      </c>
      <c r="J148">
        <v>2</v>
      </c>
      <c r="K148" t="s">
        <v>889</v>
      </c>
      <c r="L148" t="s">
        <v>896</v>
      </c>
      <c r="M148" t="s">
        <v>891</v>
      </c>
      <c r="N148" s="8">
        <f>Table2[[#This Row],[Amount]]-Table2[[#This Row],[Profit]]</f>
        <v>418</v>
      </c>
      <c r="O148" s="7">
        <f>Table2[[#This Row],[Amount]]/Table2[[#This Row],[Quantity]]</f>
        <v>321.5</v>
      </c>
    </row>
    <row r="149" spans="1:15" x14ac:dyDescent="0.45">
      <c r="A149" t="s">
        <v>320</v>
      </c>
      <c r="B149" s="1">
        <v>43245</v>
      </c>
      <c r="C149" t="s">
        <v>321</v>
      </c>
      <c r="D149" t="s">
        <v>193</v>
      </c>
      <c r="E149" t="s">
        <v>193</v>
      </c>
      <c r="G149" t="s">
        <v>339</v>
      </c>
      <c r="H149" s="8">
        <v>632</v>
      </c>
      <c r="I149" s="8">
        <v>-316</v>
      </c>
      <c r="J149">
        <v>6</v>
      </c>
      <c r="K149" t="s">
        <v>899</v>
      </c>
      <c r="L149" t="s">
        <v>901</v>
      </c>
      <c r="M149" t="s">
        <v>891</v>
      </c>
      <c r="N149" s="8">
        <f>Table2[[#This Row],[Amount]]-Table2[[#This Row],[Profit]]</f>
        <v>948</v>
      </c>
      <c r="O149" s="7">
        <f>Table2[[#This Row],[Amount]]/Table2[[#This Row],[Quantity]]</f>
        <v>105.33333333333333</v>
      </c>
    </row>
    <row r="150" spans="1:15" x14ac:dyDescent="0.45">
      <c r="A150" t="s">
        <v>322</v>
      </c>
      <c r="B150" s="1">
        <v>43407</v>
      </c>
      <c r="C150" t="s">
        <v>51</v>
      </c>
      <c r="D150" t="s">
        <v>61</v>
      </c>
      <c r="E150" t="s">
        <v>62</v>
      </c>
      <c r="G150" t="s">
        <v>337</v>
      </c>
      <c r="H150" s="8">
        <v>632</v>
      </c>
      <c r="I150" s="8">
        <v>316</v>
      </c>
      <c r="J150">
        <v>6</v>
      </c>
      <c r="K150" t="s">
        <v>899</v>
      </c>
      <c r="L150" t="s">
        <v>901</v>
      </c>
      <c r="M150" t="s">
        <v>891</v>
      </c>
      <c r="N150" s="8">
        <f>Table2[[#This Row],[Amount]]-Table2[[#This Row],[Profit]]</f>
        <v>316</v>
      </c>
      <c r="O150" s="7">
        <f>Table2[[#This Row],[Amount]]/Table2[[#This Row],[Quantity]]</f>
        <v>105.33333333333333</v>
      </c>
    </row>
    <row r="151" spans="1:15" x14ac:dyDescent="0.45">
      <c r="A151" t="s">
        <v>323</v>
      </c>
      <c r="B151" s="1">
        <v>43436</v>
      </c>
      <c r="C151" t="s">
        <v>51</v>
      </c>
      <c r="D151" t="s">
        <v>68</v>
      </c>
      <c r="E151" t="s">
        <v>175</v>
      </c>
      <c r="G151" t="s">
        <v>9</v>
      </c>
      <c r="H151" s="8">
        <v>610</v>
      </c>
      <c r="I151" s="8">
        <v>208</v>
      </c>
      <c r="J151">
        <v>3</v>
      </c>
      <c r="K151" t="s">
        <v>889</v>
      </c>
      <c r="L151" t="s">
        <v>896</v>
      </c>
      <c r="M151" t="s">
        <v>891</v>
      </c>
      <c r="N151" s="8">
        <f>Table2[[#This Row],[Amount]]-Table2[[#This Row],[Profit]]</f>
        <v>402</v>
      </c>
      <c r="O151" s="7">
        <f>Table2[[#This Row],[Amount]]/Table2[[#This Row],[Quantity]]</f>
        <v>203.33333333333334</v>
      </c>
    </row>
    <row r="152" spans="1:15" x14ac:dyDescent="0.45">
      <c r="A152" t="s">
        <v>324</v>
      </c>
      <c r="B152" s="1">
        <v>43108</v>
      </c>
      <c r="C152" t="s">
        <v>325</v>
      </c>
      <c r="D152" t="s">
        <v>32</v>
      </c>
      <c r="E152" t="s">
        <v>33</v>
      </c>
      <c r="G152" t="s">
        <v>269</v>
      </c>
      <c r="H152" s="8">
        <v>78</v>
      </c>
      <c r="I152" s="8">
        <v>-28</v>
      </c>
      <c r="J152">
        <v>6</v>
      </c>
      <c r="K152" t="s">
        <v>899</v>
      </c>
      <c r="L152" t="s">
        <v>904</v>
      </c>
      <c r="M152" t="s">
        <v>902</v>
      </c>
      <c r="N152" s="8">
        <f>Table2[[#This Row],[Amount]]-Table2[[#This Row],[Profit]]</f>
        <v>106</v>
      </c>
      <c r="O152" s="7">
        <f>Table2[[#This Row],[Amount]]/Table2[[#This Row],[Quantity]]</f>
        <v>13</v>
      </c>
    </row>
    <row r="153" spans="1:15" x14ac:dyDescent="0.45">
      <c r="A153" t="s">
        <v>326</v>
      </c>
      <c r="B153" s="1">
        <v>43407</v>
      </c>
      <c r="C153" t="s">
        <v>327</v>
      </c>
      <c r="D153" t="s">
        <v>97</v>
      </c>
      <c r="E153" t="s">
        <v>69</v>
      </c>
      <c r="G153" t="s">
        <v>350</v>
      </c>
      <c r="H153" s="8">
        <v>595</v>
      </c>
      <c r="I153" s="8">
        <v>119</v>
      </c>
      <c r="J153">
        <v>4</v>
      </c>
      <c r="K153" t="s">
        <v>892</v>
      </c>
      <c r="L153" t="s">
        <v>895</v>
      </c>
      <c r="M153" t="s">
        <v>891</v>
      </c>
      <c r="N153" s="8">
        <f>Table2[[#This Row],[Amount]]-Table2[[#This Row],[Profit]]</f>
        <v>476</v>
      </c>
      <c r="O153" s="7">
        <f>Table2[[#This Row],[Amount]]/Table2[[#This Row],[Quantity]]</f>
        <v>148.75</v>
      </c>
    </row>
    <row r="154" spans="1:15" x14ac:dyDescent="0.45">
      <c r="A154" t="s">
        <v>328</v>
      </c>
      <c r="B154" s="1">
        <v>43216</v>
      </c>
      <c r="C154" t="s">
        <v>329</v>
      </c>
      <c r="D154" t="s">
        <v>16</v>
      </c>
      <c r="E154" t="s">
        <v>17</v>
      </c>
      <c r="G154" t="s">
        <v>349</v>
      </c>
      <c r="H154" s="8">
        <v>595</v>
      </c>
      <c r="I154" s="8">
        <v>292</v>
      </c>
      <c r="J154">
        <v>3</v>
      </c>
      <c r="K154" t="s">
        <v>899</v>
      </c>
      <c r="L154" t="s">
        <v>901</v>
      </c>
      <c r="M154" t="s">
        <v>891</v>
      </c>
      <c r="N154" s="8">
        <f>Table2[[#This Row],[Amount]]-Table2[[#This Row],[Profit]]</f>
        <v>303</v>
      </c>
      <c r="O154" s="7">
        <f>Table2[[#This Row],[Amount]]/Table2[[#This Row],[Quantity]]</f>
        <v>198.33333333333334</v>
      </c>
    </row>
    <row r="155" spans="1:15" x14ac:dyDescent="0.45">
      <c r="A155" t="s">
        <v>330</v>
      </c>
      <c r="B155" s="1">
        <v>43395</v>
      </c>
      <c r="C155" t="s">
        <v>331</v>
      </c>
      <c r="D155" t="s">
        <v>16</v>
      </c>
      <c r="E155" t="s">
        <v>17</v>
      </c>
      <c r="G155" t="s">
        <v>28</v>
      </c>
      <c r="H155" s="8">
        <v>852</v>
      </c>
      <c r="I155" s="8">
        <v>51</v>
      </c>
      <c r="J155">
        <v>5</v>
      </c>
      <c r="K155" t="s">
        <v>892</v>
      </c>
      <c r="L155" t="s">
        <v>895</v>
      </c>
      <c r="M155" t="s">
        <v>897</v>
      </c>
      <c r="N155" s="8">
        <f>Table2[[#This Row],[Amount]]-Table2[[#This Row],[Profit]]</f>
        <v>801</v>
      </c>
      <c r="O155" s="7">
        <f>Table2[[#This Row],[Amount]]/Table2[[#This Row],[Quantity]]</f>
        <v>170.4</v>
      </c>
    </row>
    <row r="156" spans="1:15" x14ac:dyDescent="0.45">
      <c r="A156" t="s">
        <v>332</v>
      </c>
      <c r="B156" s="1">
        <v>43181</v>
      </c>
      <c r="C156" t="s">
        <v>129</v>
      </c>
      <c r="D156" t="s">
        <v>130</v>
      </c>
      <c r="E156" t="s">
        <v>131</v>
      </c>
      <c r="G156" t="s">
        <v>352</v>
      </c>
      <c r="H156" s="8">
        <v>594</v>
      </c>
      <c r="I156" s="8">
        <v>89</v>
      </c>
      <c r="J156">
        <v>3</v>
      </c>
      <c r="K156" t="s">
        <v>892</v>
      </c>
      <c r="L156" t="s">
        <v>895</v>
      </c>
      <c r="M156" t="s">
        <v>891</v>
      </c>
      <c r="N156" s="8">
        <f>Table2[[#This Row],[Amount]]-Table2[[#This Row],[Profit]]</f>
        <v>505</v>
      </c>
      <c r="O156" s="7">
        <f>Table2[[#This Row],[Amount]]/Table2[[#This Row],[Quantity]]</f>
        <v>198</v>
      </c>
    </row>
    <row r="157" spans="1:15" x14ac:dyDescent="0.45">
      <c r="A157" t="s">
        <v>333</v>
      </c>
      <c r="B157" s="1">
        <v>43213</v>
      </c>
      <c r="C157" t="s">
        <v>334</v>
      </c>
      <c r="D157" t="s">
        <v>156</v>
      </c>
      <c r="E157" t="s">
        <v>157</v>
      </c>
      <c r="G157" t="s">
        <v>263</v>
      </c>
      <c r="H157" s="8">
        <v>585</v>
      </c>
      <c r="I157" s="8">
        <v>175</v>
      </c>
      <c r="J157">
        <v>13</v>
      </c>
      <c r="K157" t="s">
        <v>899</v>
      </c>
      <c r="L157" t="s">
        <v>910</v>
      </c>
      <c r="M157" t="s">
        <v>891</v>
      </c>
      <c r="N157" s="8">
        <f>Table2[[#This Row],[Amount]]-Table2[[#This Row],[Profit]]</f>
        <v>410</v>
      </c>
      <c r="O157" s="7">
        <f>Table2[[#This Row],[Amount]]/Table2[[#This Row],[Quantity]]</f>
        <v>45</v>
      </c>
    </row>
    <row r="158" spans="1:15" x14ac:dyDescent="0.45">
      <c r="A158" t="s">
        <v>335</v>
      </c>
      <c r="B158" s="1">
        <v>43378</v>
      </c>
      <c r="C158" t="s">
        <v>336</v>
      </c>
      <c r="D158" t="s">
        <v>16</v>
      </c>
      <c r="E158" t="s">
        <v>17</v>
      </c>
      <c r="G158" t="s">
        <v>353</v>
      </c>
      <c r="H158" s="8">
        <v>582</v>
      </c>
      <c r="I158" s="8">
        <v>262</v>
      </c>
      <c r="J158">
        <v>5</v>
      </c>
      <c r="K158" t="s">
        <v>892</v>
      </c>
      <c r="L158" t="s">
        <v>912</v>
      </c>
      <c r="M158" t="s">
        <v>891</v>
      </c>
      <c r="N158" s="8">
        <f>Table2[[#This Row],[Amount]]-Table2[[#This Row],[Profit]]</f>
        <v>320</v>
      </c>
      <c r="O158" s="7">
        <f>Table2[[#This Row],[Amount]]/Table2[[#This Row],[Quantity]]</f>
        <v>116.4</v>
      </c>
    </row>
    <row r="159" spans="1:15" x14ac:dyDescent="0.45">
      <c r="A159" t="s">
        <v>337</v>
      </c>
      <c r="B159" s="1">
        <v>43269</v>
      </c>
      <c r="C159" t="s">
        <v>338</v>
      </c>
      <c r="D159" t="s">
        <v>20</v>
      </c>
      <c r="E159" t="s">
        <v>72</v>
      </c>
      <c r="G159" t="s">
        <v>252</v>
      </c>
      <c r="H159" s="8">
        <v>845</v>
      </c>
      <c r="I159" s="8">
        <v>84</v>
      </c>
      <c r="J159">
        <v>7</v>
      </c>
      <c r="K159" t="s">
        <v>899</v>
      </c>
      <c r="L159" t="s">
        <v>901</v>
      </c>
      <c r="M159" t="s">
        <v>897</v>
      </c>
      <c r="N159" s="8">
        <f>Table2[[#This Row],[Amount]]-Table2[[#This Row],[Profit]]</f>
        <v>761</v>
      </c>
      <c r="O159" s="7">
        <f>Table2[[#This Row],[Amount]]/Table2[[#This Row],[Quantity]]</f>
        <v>120.71428571428571</v>
      </c>
    </row>
    <row r="160" spans="1:15" x14ac:dyDescent="0.45">
      <c r="A160" t="s">
        <v>339</v>
      </c>
      <c r="B160" s="1">
        <v>43367</v>
      </c>
      <c r="C160" t="s">
        <v>340</v>
      </c>
      <c r="D160" t="s">
        <v>16</v>
      </c>
      <c r="E160" t="s">
        <v>17</v>
      </c>
      <c r="G160" t="s">
        <v>144</v>
      </c>
      <c r="H160" s="8">
        <v>829</v>
      </c>
      <c r="I160" s="8">
        <v>19</v>
      </c>
      <c r="J160">
        <v>4</v>
      </c>
      <c r="K160" t="s">
        <v>889</v>
      </c>
      <c r="L160" t="s">
        <v>896</v>
      </c>
      <c r="M160" t="s">
        <v>897</v>
      </c>
      <c r="N160" s="8">
        <f>Table2[[#This Row],[Amount]]-Table2[[#This Row],[Profit]]</f>
        <v>810</v>
      </c>
      <c r="O160" s="7">
        <f>Table2[[#This Row],[Amount]]/Table2[[#This Row],[Quantity]]</f>
        <v>207.25</v>
      </c>
    </row>
    <row r="161" spans="1:15" x14ac:dyDescent="0.45">
      <c r="A161" t="s">
        <v>341</v>
      </c>
      <c r="B161" s="1">
        <v>43379</v>
      </c>
      <c r="C161" t="s">
        <v>342</v>
      </c>
      <c r="D161" t="s">
        <v>20</v>
      </c>
      <c r="E161" t="s">
        <v>21</v>
      </c>
      <c r="G161" t="s">
        <v>34</v>
      </c>
      <c r="H161" s="8">
        <v>561</v>
      </c>
      <c r="I161" s="8">
        <v>212</v>
      </c>
      <c r="J161">
        <v>3</v>
      </c>
      <c r="K161" t="s">
        <v>899</v>
      </c>
      <c r="L161" t="s">
        <v>901</v>
      </c>
      <c r="M161" t="s">
        <v>891</v>
      </c>
      <c r="N161" s="8">
        <f>Table2[[#This Row],[Amount]]-Table2[[#This Row],[Profit]]</f>
        <v>349</v>
      </c>
      <c r="O161" s="7">
        <f>Table2[[#This Row],[Amount]]/Table2[[#This Row],[Quantity]]</f>
        <v>187</v>
      </c>
    </row>
    <row r="162" spans="1:15" x14ac:dyDescent="0.45">
      <c r="A162" t="s">
        <v>343</v>
      </c>
      <c r="B162" s="1">
        <v>43286</v>
      </c>
      <c r="C162" t="s">
        <v>344</v>
      </c>
      <c r="D162" t="s">
        <v>16</v>
      </c>
      <c r="E162" t="s">
        <v>27</v>
      </c>
      <c r="G162" t="s">
        <v>208</v>
      </c>
      <c r="H162" s="8">
        <v>771</v>
      </c>
      <c r="I162" s="8">
        <v>-424</v>
      </c>
      <c r="J162">
        <v>2</v>
      </c>
      <c r="K162" t="s">
        <v>889</v>
      </c>
      <c r="L162" t="s">
        <v>898</v>
      </c>
      <c r="M162" t="s">
        <v>897</v>
      </c>
      <c r="N162" s="8">
        <f>Table2[[#This Row],[Amount]]-Table2[[#This Row],[Profit]]</f>
        <v>1195</v>
      </c>
      <c r="O162" s="7">
        <f>Table2[[#This Row],[Amount]]/Table2[[#This Row],[Quantity]]</f>
        <v>385.5</v>
      </c>
    </row>
    <row r="163" spans="1:15" x14ac:dyDescent="0.45">
      <c r="A163" t="s">
        <v>345</v>
      </c>
      <c r="B163" s="1">
        <v>43245</v>
      </c>
      <c r="C163" t="s">
        <v>346</v>
      </c>
      <c r="D163" t="s">
        <v>304</v>
      </c>
      <c r="E163" t="s">
        <v>305</v>
      </c>
      <c r="G163" t="s">
        <v>277</v>
      </c>
      <c r="H163" s="8">
        <v>765</v>
      </c>
      <c r="I163" s="8">
        <v>8</v>
      </c>
      <c r="J163">
        <v>6</v>
      </c>
      <c r="K163" t="s">
        <v>899</v>
      </c>
      <c r="L163" t="s">
        <v>901</v>
      </c>
      <c r="M163" t="s">
        <v>894</v>
      </c>
      <c r="N163" s="8">
        <f>Table2[[#This Row],[Amount]]-Table2[[#This Row],[Profit]]</f>
        <v>757</v>
      </c>
      <c r="O163" s="7">
        <f>Table2[[#This Row],[Amount]]/Table2[[#This Row],[Quantity]]</f>
        <v>127.5</v>
      </c>
    </row>
    <row r="164" spans="1:15" x14ac:dyDescent="0.45">
      <c r="A164" t="s">
        <v>347</v>
      </c>
      <c r="B164" s="1">
        <v>43414</v>
      </c>
      <c r="C164" t="s">
        <v>348</v>
      </c>
      <c r="D164" t="s">
        <v>20</v>
      </c>
      <c r="E164" t="s">
        <v>21</v>
      </c>
      <c r="G164" t="s">
        <v>478</v>
      </c>
      <c r="H164" s="8">
        <v>31</v>
      </c>
      <c r="I164" s="8">
        <v>2</v>
      </c>
      <c r="J164">
        <v>2</v>
      </c>
      <c r="K164" t="s">
        <v>899</v>
      </c>
      <c r="L164" t="s">
        <v>903</v>
      </c>
      <c r="M164" t="s">
        <v>891</v>
      </c>
      <c r="N164" s="8">
        <f>Table2[[#This Row],[Amount]]-Table2[[#This Row],[Profit]]</f>
        <v>29</v>
      </c>
      <c r="O164" s="7">
        <f>Table2[[#This Row],[Amount]]/Table2[[#This Row],[Quantity]]</f>
        <v>15.5</v>
      </c>
    </row>
    <row r="165" spans="1:15" x14ac:dyDescent="0.45">
      <c r="A165" t="s">
        <v>349</v>
      </c>
      <c r="B165" s="1">
        <v>43358</v>
      </c>
      <c r="C165" t="s">
        <v>203</v>
      </c>
      <c r="D165" t="s">
        <v>140</v>
      </c>
      <c r="E165" t="s">
        <v>141</v>
      </c>
      <c r="G165" t="s">
        <v>362</v>
      </c>
      <c r="H165" s="8">
        <v>557</v>
      </c>
      <c r="I165" s="8">
        <v>-111</v>
      </c>
      <c r="J165">
        <v>2</v>
      </c>
      <c r="K165" t="s">
        <v>889</v>
      </c>
      <c r="L165" t="s">
        <v>890</v>
      </c>
      <c r="M165" t="s">
        <v>891</v>
      </c>
      <c r="N165" s="8">
        <f>Table2[[#This Row],[Amount]]-Table2[[#This Row],[Profit]]</f>
        <v>668</v>
      </c>
      <c r="O165" s="7">
        <f>Table2[[#This Row],[Amount]]/Table2[[#This Row],[Quantity]]</f>
        <v>278.5</v>
      </c>
    </row>
    <row r="166" spans="1:15" x14ac:dyDescent="0.45">
      <c r="A166" t="s">
        <v>350</v>
      </c>
      <c r="B166" s="1">
        <v>43103</v>
      </c>
      <c r="C166" t="s">
        <v>351</v>
      </c>
      <c r="D166" t="s">
        <v>68</v>
      </c>
      <c r="E166" t="s">
        <v>69</v>
      </c>
      <c r="G166" t="s">
        <v>277</v>
      </c>
      <c r="H166" s="8">
        <v>757</v>
      </c>
      <c r="I166" s="8">
        <v>371</v>
      </c>
      <c r="J166">
        <v>2</v>
      </c>
      <c r="K166" t="s">
        <v>889</v>
      </c>
      <c r="L166" t="s">
        <v>896</v>
      </c>
      <c r="M166" t="s">
        <v>897</v>
      </c>
      <c r="N166" s="8">
        <f>Table2[[#This Row],[Amount]]-Table2[[#This Row],[Profit]]</f>
        <v>386</v>
      </c>
      <c r="O166" s="7">
        <f>Table2[[#This Row],[Amount]]/Table2[[#This Row],[Quantity]]</f>
        <v>378.5</v>
      </c>
    </row>
    <row r="167" spans="1:15" x14ac:dyDescent="0.45">
      <c r="A167" t="s">
        <v>352</v>
      </c>
      <c r="B167" s="1">
        <v>43168</v>
      </c>
      <c r="C167" t="s">
        <v>207</v>
      </c>
      <c r="D167" t="s">
        <v>156</v>
      </c>
      <c r="E167" t="s">
        <v>157</v>
      </c>
      <c r="G167" t="s">
        <v>366</v>
      </c>
      <c r="H167" s="8">
        <v>545</v>
      </c>
      <c r="I167" s="8">
        <v>-73</v>
      </c>
      <c r="J167">
        <v>11</v>
      </c>
      <c r="K167" t="s">
        <v>889</v>
      </c>
      <c r="L167" t="s">
        <v>898</v>
      </c>
      <c r="M167" t="s">
        <v>891</v>
      </c>
      <c r="N167" s="8">
        <f>Table2[[#This Row],[Amount]]-Table2[[#This Row],[Profit]]</f>
        <v>618</v>
      </c>
      <c r="O167" s="7">
        <f>Table2[[#This Row],[Amount]]/Table2[[#This Row],[Quantity]]</f>
        <v>49.545454545454547</v>
      </c>
    </row>
    <row r="168" spans="1:15" x14ac:dyDescent="0.45">
      <c r="A168" t="s">
        <v>353</v>
      </c>
      <c r="B168" s="1">
        <v>43177</v>
      </c>
      <c r="C168" t="s">
        <v>94</v>
      </c>
      <c r="D168" t="s">
        <v>104</v>
      </c>
      <c r="E168" t="s">
        <v>105</v>
      </c>
      <c r="G168" t="s">
        <v>210</v>
      </c>
      <c r="H168" s="8">
        <v>1052</v>
      </c>
      <c r="I168" s="8">
        <v>-82</v>
      </c>
      <c r="J168">
        <v>3</v>
      </c>
      <c r="K168" t="s">
        <v>892</v>
      </c>
      <c r="L168" t="s">
        <v>895</v>
      </c>
      <c r="M168" t="s">
        <v>902</v>
      </c>
      <c r="N168" s="8">
        <f>Table2[[#This Row],[Amount]]-Table2[[#This Row],[Profit]]</f>
        <v>1134</v>
      </c>
      <c r="O168" s="7">
        <f>Table2[[#This Row],[Amount]]/Table2[[#This Row],[Quantity]]</f>
        <v>350.66666666666669</v>
      </c>
    </row>
    <row r="169" spans="1:15" x14ac:dyDescent="0.45">
      <c r="A169" t="s">
        <v>354</v>
      </c>
      <c r="B169" s="1">
        <v>43367</v>
      </c>
      <c r="C169" t="s">
        <v>355</v>
      </c>
      <c r="D169" t="s">
        <v>75</v>
      </c>
      <c r="E169" t="s">
        <v>76</v>
      </c>
      <c r="G169" t="s">
        <v>367</v>
      </c>
      <c r="H169" s="8">
        <v>544</v>
      </c>
      <c r="I169" s="8">
        <v>-152</v>
      </c>
      <c r="J169">
        <v>3</v>
      </c>
      <c r="K169" t="s">
        <v>892</v>
      </c>
      <c r="L169" t="s">
        <v>895</v>
      </c>
      <c r="M169" t="s">
        <v>891</v>
      </c>
      <c r="N169" s="8">
        <f>Table2[[#This Row],[Amount]]-Table2[[#This Row],[Profit]]</f>
        <v>696</v>
      </c>
      <c r="O169" s="7">
        <f>Table2[[#This Row],[Amount]]/Table2[[#This Row],[Quantity]]</f>
        <v>181.33333333333334</v>
      </c>
    </row>
    <row r="170" spans="1:15" x14ac:dyDescent="0.45">
      <c r="A170" t="s">
        <v>356</v>
      </c>
      <c r="B170" s="1">
        <v>43130</v>
      </c>
      <c r="C170" t="s">
        <v>357</v>
      </c>
      <c r="D170" t="s">
        <v>11</v>
      </c>
      <c r="E170" t="s">
        <v>11</v>
      </c>
      <c r="G170" t="s">
        <v>250</v>
      </c>
      <c r="H170" s="8">
        <v>22</v>
      </c>
      <c r="I170" s="8">
        <v>9</v>
      </c>
      <c r="J170">
        <v>2</v>
      </c>
      <c r="K170" t="s">
        <v>899</v>
      </c>
      <c r="L170" t="s">
        <v>908</v>
      </c>
      <c r="M170" t="s">
        <v>911</v>
      </c>
      <c r="N170" s="8">
        <f>Table2[[#This Row],[Amount]]-Table2[[#This Row],[Profit]]</f>
        <v>13</v>
      </c>
      <c r="O170" s="7">
        <f>Table2[[#This Row],[Amount]]/Table2[[#This Row],[Quantity]]</f>
        <v>11</v>
      </c>
    </row>
    <row r="171" spans="1:15" x14ac:dyDescent="0.45">
      <c r="A171" t="s">
        <v>358</v>
      </c>
      <c r="B171" s="1">
        <v>43127</v>
      </c>
      <c r="C171" t="s">
        <v>359</v>
      </c>
      <c r="D171" t="s">
        <v>20</v>
      </c>
      <c r="E171" t="s">
        <v>21</v>
      </c>
      <c r="G171" t="s">
        <v>282</v>
      </c>
      <c r="H171" s="8">
        <v>757</v>
      </c>
      <c r="I171" s="8">
        <v>371</v>
      </c>
      <c r="J171">
        <v>2</v>
      </c>
      <c r="K171" t="s">
        <v>889</v>
      </c>
      <c r="L171" t="s">
        <v>896</v>
      </c>
      <c r="M171" t="s">
        <v>897</v>
      </c>
      <c r="N171" s="8">
        <f>Table2[[#This Row],[Amount]]-Table2[[#This Row],[Profit]]</f>
        <v>386</v>
      </c>
      <c r="O171" s="7">
        <f>Table2[[#This Row],[Amount]]/Table2[[#This Row],[Quantity]]</f>
        <v>378.5</v>
      </c>
    </row>
    <row r="172" spans="1:15" x14ac:dyDescent="0.45">
      <c r="A172" t="s">
        <v>360</v>
      </c>
      <c r="B172" s="1">
        <v>43169</v>
      </c>
      <c r="C172" t="s">
        <v>361</v>
      </c>
      <c r="D172" t="s">
        <v>16</v>
      </c>
      <c r="E172" t="s">
        <v>17</v>
      </c>
      <c r="G172" t="s">
        <v>286</v>
      </c>
      <c r="H172" s="8">
        <v>742</v>
      </c>
      <c r="I172" s="8">
        <v>198</v>
      </c>
      <c r="J172">
        <v>2</v>
      </c>
      <c r="K172" t="s">
        <v>892</v>
      </c>
      <c r="L172" t="s">
        <v>895</v>
      </c>
      <c r="M172" t="s">
        <v>897</v>
      </c>
      <c r="N172" s="8">
        <f>Table2[[#This Row],[Amount]]-Table2[[#This Row],[Profit]]</f>
        <v>544</v>
      </c>
      <c r="O172" s="7">
        <f>Table2[[#This Row],[Amount]]/Table2[[#This Row],[Quantity]]</f>
        <v>371</v>
      </c>
    </row>
    <row r="173" spans="1:15" x14ac:dyDescent="0.45">
      <c r="A173" t="s">
        <v>362</v>
      </c>
      <c r="B173" s="1">
        <v>43181</v>
      </c>
      <c r="C173" t="s">
        <v>363</v>
      </c>
      <c r="D173" t="s">
        <v>140</v>
      </c>
      <c r="E173" t="s">
        <v>141</v>
      </c>
      <c r="G173" t="s">
        <v>371</v>
      </c>
      <c r="H173" s="8">
        <v>537</v>
      </c>
      <c r="I173" s="8">
        <v>107</v>
      </c>
      <c r="J173">
        <v>3</v>
      </c>
      <c r="K173" t="s">
        <v>899</v>
      </c>
      <c r="L173" t="s">
        <v>901</v>
      </c>
      <c r="M173" t="s">
        <v>891</v>
      </c>
      <c r="N173" s="8">
        <f>Table2[[#This Row],[Amount]]-Table2[[#This Row],[Profit]]</f>
        <v>430</v>
      </c>
      <c r="O173" s="7">
        <f>Table2[[#This Row],[Amount]]/Table2[[#This Row],[Quantity]]</f>
        <v>179</v>
      </c>
    </row>
    <row r="174" spans="1:15" x14ac:dyDescent="0.45">
      <c r="A174" t="s">
        <v>364</v>
      </c>
      <c r="B174" s="1">
        <v>43363</v>
      </c>
      <c r="C174" t="s">
        <v>365</v>
      </c>
      <c r="D174" t="s">
        <v>156</v>
      </c>
      <c r="E174" t="s">
        <v>157</v>
      </c>
      <c r="G174" t="s">
        <v>277</v>
      </c>
      <c r="H174" s="8">
        <v>536</v>
      </c>
      <c r="I174" s="8">
        <v>91</v>
      </c>
      <c r="J174">
        <v>1</v>
      </c>
      <c r="K174" t="s">
        <v>899</v>
      </c>
      <c r="L174" t="s">
        <v>900</v>
      </c>
      <c r="M174" t="s">
        <v>891</v>
      </c>
      <c r="N174" s="8">
        <f>Table2[[#This Row],[Amount]]-Table2[[#This Row],[Profit]]</f>
        <v>445</v>
      </c>
      <c r="O174" s="7">
        <f>Table2[[#This Row],[Amount]]/Table2[[#This Row],[Quantity]]</f>
        <v>536</v>
      </c>
    </row>
    <row r="175" spans="1:15" x14ac:dyDescent="0.45">
      <c r="A175" t="s">
        <v>366</v>
      </c>
      <c r="B175" s="1">
        <v>43258</v>
      </c>
      <c r="C175" t="s">
        <v>178</v>
      </c>
      <c r="D175" t="s">
        <v>57</v>
      </c>
      <c r="E175" t="s">
        <v>58</v>
      </c>
      <c r="G175" t="s">
        <v>126</v>
      </c>
      <c r="H175" s="8">
        <v>6</v>
      </c>
      <c r="I175" s="8">
        <v>3</v>
      </c>
      <c r="J175">
        <v>1</v>
      </c>
      <c r="K175" t="s">
        <v>899</v>
      </c>
      <c r="L175" t="s">
        <v>903</v>
      </c>
      <c r="M175" t="s">
        <v>891</v>
      </c>
      <c r="N175" s="8">
        <f>Table2[[#This Row],[Amount]]-Table2[[#This Row],[Profit]]</f>
        <v>3</v>
      </c>
      <c r="O175" s="7">
        <f>Table2[[#This Row],[Amount]]/Table2[[#This Row],[Quantity]]</f>
        <v>6</v>
      </c>
    </row>
    <row r="176" spans="1:15" x14ac:dyDescent="0.45">
      <c r="A176" t="s">
        <v>367</v>
      </c>
      <c r="B176" s="1">
        <v>43119</v>
      </c>
      <c r="C176" t="s">
        <v>368</v>
      </c>
      <c r="D176" t="s">
        <v>16</v>
      </c>
      <c r="E176" t="s">
        <v>27</v>
      </c>
      <c r="G176" t="s">
        <v>87</v>
      </c>
      <c r="H176" s="8">
        <v>523</v>
      </c>
      <c r="I176" s="8">
        <v>204</v>
      </c>
      <c r="J176">
        <v>7</v>
      </c>
      <c r="K176" t="s">
        <v>899</v>
      </c>
      <c r="L176" t="s">
        <v>900</v>
      </c>
      <c r="M176" t="s">
        <v>891</v>
      </c>
      <c r="N176" s="8">
        <f>Table2[[#This Row],[Amount]]-Table2[[#This Row],[Profit]]</f>
        <v>319</v>
      </c>
      <c r="O176" s="7">
        <f>Table2[[#This Row],[Amount]]/Table2[[#This Row],[Quantity]]</f>
        <v>74.714285714285708</v>
      </c>
    </row>
    <row r="177" spans="1:15" x14ac:dyDescent="0.45">
      <c r="A177" t="s">
        <v>369</v>
      </c>
      <c r="B177" s="1">
        <v>43326</v>
      </c>
      <c r="C177" t="s">
        <v>370</v>
      </c>
      <c r="D177" t="s">
        <v>20</v>
      </c>
      <c r="E177" t="s">
        <v>21</v>
      </c>
      <c r="G177" t="s">
        <v>845</v>
      </c>
      <c r="H177" s="8">
        <v>27</v>
      </c>
      <c r="I177" s="8">
        <v>9</v>
      </c>
      <c r="J177">
        <v>2</v>
      </c>
      <c r="K177" t="s">
        <v>899</v>
      </c>
      <c r="L177" t="s">
        <v>910</v>
      </c>
      <c r="M177" t="s">
        <v>902</v>
      </c>
      <c r="N177" s="8">
        <f>Table2[[#This Row],[Amount]]-Table2[[#This Row],[Profit]]</f>
        <v>18</v>
      </c>
      <c r="O177" s="7">
        <f>Table2[[#This Row],[Amount]]/Table2[[#This Row],[Quantity]]</f>
        <v>13.5</v>
      </c>
    </row>
    <row r="178" spans="1:15" x14ac:dyDescent="0.45">
      <c r="A178" t="s">
        <v>371</v>
      </c>
      <c r="B178" s="1">
        <v>43397</v>
      </c>
      <c r="C178" t="s">
        <v>372</v>
      </c>
      <c r="D178" t="s">
        <v>68</v>
      </c>
      <c r="E178" t="s">
        <v>69</v>
      </c>
      <c r="G178" t="s">
        <v>381</v>
      </c>
      <c r="H178" s="8">
        <v>516</v>
      </c>
      <c r="I178" s="8">
        <v>392</v>
      </c>
      <c r="J178">
        <v>8</v>
      </c>
      <c r="K178" t="s">
        <v>892</v>
      </c>
      <c r="L178" t="s">
        <v>893</v>
      </c>
      <c r="M178" t="s">
        <v>891</v>
      </c>
      <c r="N178" s="8">
        <f>Table2[[#This Row],[Amount]]-Table2[[#This Row],[Profit]]</f>
        <v>124</v>
      </c>
      <c r="O178" s="7">
        <f>Table2[[#This Row],[Amount]]/Table2[[#This Row],[Quantity]]</f>
        <v>64.5</v>
      </c>
    </row>
    <row r="179" spans="1:15" x14ac:dyDescent="0.45">
      <c r="A179" t="s">
        <v>373</v>
      </c>
      <c r="B179" s="1">
        <v>43212</v>
      </c>
      <c r="C179" t="s">
        <v>374</v>
      </c>
      <c r="D179" t="s">
        <v>100</v>
      </c>
      <c r="E179" t="s">
        <v>170</v>
      </c>
      <c r="G179" t="s">
        <v>385</v>
      </c>
      <c r="H179" s="8">
        <v>504</v>
      </c>
      <c r="I179" s="8">
        <v>116</v>
      </c>
      <c r="J179">
        <v>3</v>
      </c>
      <c r="K179" t="s">
        <v>892</v>
      </c>
      <c r="L179" t="s">
        <v>895</v>
      </c>
      <c r="M179" t="s">
        <v>891</v>
      </c>
      <c r="N179" s="8">
        <f>Table2[[#This Row],[Amount]]-Table2[[#This Row],[Profit]]</f>
        <v>388</v>
      </c>
      <c r="O179" s="7">
        <f>Table2[[#This Row],[Amount]]/Table2[[#This Row],[Quantity]]</f>
        <v>168</v>
      </c>
    </row>
    <row r="180" spans="1:15" x14ac:dyDescent="0.45">
      <c r="A180" t="s">
        <v>375</v>
      </c>
      <c r="B180" s="1">
        <v>43326</v>
      </c>
      <c r="C180" t="s">
        <v>376</v>
      </c>
      <c r="D180" t="s">
        <v>16</v>
      </c>
      <c r="E180" t="s">
        <v>17</v>
      </c>
      <c r="G180" t="s">
        <v>389</v>
      </c>
      <c r="H180" s="8">
        <v>502</v>
      </c>
      <c r="I180" s="8">
        <v>84</v>
      </c>
      <c r="J180">
        <v>4</v>
      </c>
      <c r="K180" t="s">
        <v>889</v>
      </c>
      <c r="L180" t="s">
        <v>898</v>
      </c>
      <c r="M180" t="s">
        <v>891</v>
      </c>
      <c r="N180" s="8">
        <f>Table2[[#This Row],[Amount]]-Table2[[#This Row],[Profit]]</f>
        <v>418</v>
      </c>
      <c r="O180" s="7">
        <f>Table2[[#This Row],[Amount]]/Table2[[#This Row],[Quantity]]</f>
        <v>125.5</v>
      </c>
    </row>
    <row r="181" spans="1:15" x14ac:dyDescent="0.45">
      <c r="A181" t="s">
        <v>377</v>
      </c>
      <c r="B181" s="1">
        <v>43261</v>
      </c>
      <c r="C181" t="s">
        <v>113</v>
      </c>
      <c r="D181" t="s">
        <v>20</v>
      </c>
      <c r="E181" t="s">
        <v>21</v>
      </c>
      <c r="G181" t="s">
        <v>296</v>
      </c>
      <c r="H181" s="8">
        <v>734</v>
      </c>
      <c r="I181" s="8">
        <v>213</v>
      </c>
      <c r="J181">
        <v>6</v>
      </c>
      <c r="K181" t="s">
        <v>889</v>
      </c>
      <c r="L181" t="s">
        <v>890</v>
      </c>
      <c r="M181" t="s">
        <v>897</v>
      </c>
      <c r="N181" s="8">
        <f>Table2[[#This Row],[Amount]]-Table2[[#This Row],[Profit]]</f>
        <v>521</v>
      </c>
      <c r="O181" s="7">
        <f>Table2[[#This Row],[Amount]]/Table2[[#This Row],[Quantity]]</f>
        <v>122.33333333333333</v>
      </c>
    </row>
    <row r="182" spans="1:15" x14ac:dyDescent="0.45">
      <c r="A182" t="s">
        <v>378</v>
      </c>
      <c r="B182" s="1">
        <v>43142</v>
      </c>
      <c r="C182" t="s">
        <v>379</v>
      </c>
      <c r="D182" t="s">
        <v>57</v>
      </c>
      <c r="E182" t="s">
        <v>58</v>
      </c>
      <c r="G182" t="s">
        <v>162</v>
      </c>
      <c r="H182" s="8">
        <v>42</v>
      </c>
      <c r="I182" s="8">
        <v>12</v>
      </c>
      <c r="J182">
        <v>2</v>
      </c>
      <c r="K182" t="s">
        <v>899</v>
      </c>
      <c r="L182" t="s">
        <v>904</v>
      </c>
      <c r="M182" t="s">
        <v>891</v>
      </c>
      <c r="N182" s="8">
        <f>Table2[[#This Row],[Amount]]-Table2[[#This Row],[Profit]]</f>
        <v>30</v>
      </c>
      <c r="O182" s="7">
        <f>Table2[[#This Row],[Amount]]/Table2[[#This Row],[Quantity]]</f>
        <v>21</v>
      </c>
    </row>
    <row r="183" spans="1:15" x14ac:dyDescent="0.45">
      <c r="A183" t="s">
        <v>380</v>
      </c>
      <c r="B183" s="1">
        <v>43154</v>
      </c>
      <c r="C183" t="s">
        <v>334</v>
      </c>
      <c r="D183" t="s">
        <v>156</v>
      </c>
      <c r="E183" t="s">
        <v>157</v>
      </c>
      <c r="G183" t="s">
        <v>36</v>
      </c>
      <c r="H183" s="8">
        <v>29</v>
      </c>
      <c r="I183" s="8">
        <v>11</v>
      </c>
      <c r="J183">
        <v>4</v>
      </c>
      <c r="K183" t="s">
        <v>899</v>
      </c>
      <c r="L183" t="s">
        <v>905</v>
      </c>
      <c r="M183" t="s">
        <v>891</v>
      </c>
      <c r="N183" s="8">
        <f>Table2[[#This Row],[Amount]]-Table2[[#This Row],[Profit]]</f>
        <v>18</v>
      </c>
      <c r="O183" s="7">
        <f>Table2[[#This Row],[Amount]]/Table2[[#This Row],[Quantity]]</f>
        <v>7.25</v>
      </c>
    </row>
    <row r="184" spans="1:15" x14ac:dyDescent="0.45">
      <c r="A184" t="s">
        <v>381</v>
      </c>
      <c r="B184" s="1">
        <v>43274</v>
      </c>
      <c r="C184" t="s">
        <v>382</v>
      </c>
      <c r="D184" t="s">
        <v>130</v>
      </c>
      <c r="E184" t="s">
        <v>131</v>
      </c>
      <c r="G184" t="s">
        <v>538</v>
      </c>
      <c r="H184" s="8">
        <v>240</v>
      </c>
      <c r="I184" s="8">
        <v>12</v>
      </c>
      <c r="J184">
        <v>6</v>
      </c>
      <c r="K184" t="s">
        <v>899</v>
      </c>
      <c r="L184" t="s">
        <v>904</v>
      </c>
      <c r="M184" t="s">
        <v>902</v>
      </c>
      <c r="N184" s="8">
        <f>Table2[[#This Row],[Amount]]-Table2[[#This Row],[Profit]]</f>
        <v>228</v>
      </c>
      <c r="O184" s="7">
        <f>Table2[[#This Row],[Amount]]/Table2[[#This Row],[Quantity]]</f>
        <v>40</v>
      </c>
    </row>
    <row r="185" spans="1:15" x14ac:dyDescent="0.45">
      <c r="A185" t="s">
        <v>383</v>
      </c>
      <c r="B185" s="1">
        <v>43121</v>
      </c>
      <c r="C185" t="s">
        <v>384</v>
      </c>
      <c r="D185" t="s">
        <v>100</v>
      </c>
      <c r="E185" t="s">
        <v>101</v>
      </c>
      <c r="G185" t="s">
        <v>302</v>
      </c>
      <c r="H185" s="8">
        <v>496</v>
      </c>
      <c r="I185" s="8">
        <v>-79</v>
      </c>
      <c r="J185">
        <v>2</v>
      </c>
      <c r="K185" t="s">
        <v>899</v>
      </c>
      <c r="L185" t="s">
        <v>900</v>
      </c>
      <c r="M185" t="s">
        <v>891</v>
      </c>
      <c r="N185" s="8">
        <f>Table2[[#This Row],[Amount]]-Table2[[#This Row],[Profit]]</f>
        <v>575</v>
      </c>
      <c r="O185" s="7">
        <f>Table2[[#This Row],[Amount]]/Table2[[#This Row],[Quantity]]</f>
        <v>248</v>
      </c>
    </row>
    <row r="186" spans="1:15" x14ac:dyDescent="0.45">
      <c r="A186" t="s">
        <v>385</v>
      </c>
      <c r="B186" s="1">
        <v>43401</v>
      </c>
      <c r="C186" t="s">
        <v>386</v>
      </c>
      <c r="D186" t="s">
        <v>16</v>
      </c>
      <c r="E186" t="s">
        <v>17</v>
      </c>
      <c r="G186" t="s">
        <v>399</v>
      </c>
      <c r="H186" s="8">
        <v>485</v>
      </c>
      <c r="I186" s="8">
        <v>29</v>
      </c>
      <c r="J186">
        <v>4</v>
      </c>
      <c r="K186" t="s">
        <v>889</v>
      </c>
      <c r="L186" t="s">
        <v>890</v>
      </c>
      <c r="M186" t="s">
        <v>891</v>
      </c>
      <c r="N186" s="8">
        <f>Table2[[#This Row],[Amount]]-Table2[[#This Row],[Profit]]</f>
        <v>456</v>
      </c>
      <c r="O186" s="7">
        <f>Table2[[#This Row],[Amount]]/Table2[[#This Row],[Quantity]]</f>
        <v>121.25</v>
      </c>
    </row>
    <row r="187" spans="1:15" x14ac:dyDescent="0.45">
      <c r="A187" t="s">
        <v>387</v>
      </c>
      <c r="B187" s="1">
        <v>43319</v>
      </c>
      <c r="C187" t="s">
        <v>388</v>
      </c>
      <c r="D187" t="s">
        <v>81</v>
      </c>
      <c r="E187" t="s">
        <v>82</v>
      </c>
      <c r="G187" t="s">
        <v>509</v>
      </c>
      <c r="H187" s="8">
        <v>31</v>
      </c>
      <c r="I187" s="8">
        <v>-11</v>
      </c>
      <c r="J187">
        <v>3</v>
      </c>
      <c r="K187" t="s">
        <v>899</v>
      </c>
      <c r="L187" t="s">
        <v>905</v>
      </c>
      <c r="M187" t="s">
        <v>902</v>
      </c>
      <c r="N187" s="8">
        <f>Table2[[#This Row],[Amount]]-Table2[[#This Row],[Profit]]</f>
        <v>42</v>
      </c>
      <c r="O187" s="7">
        <f>Table2[[#This Row],[Amount]]/Table2[[#This Row],[Quantity]]</f>
        <v>10.333333333333334</v>
      </c>
    </row>
    <row r="188" spans="1:15" x14ac:dyDescent="0.45">
      <c r="A188" t="s">
        <v>389</v>
      </c>
      <c r="B188" s="1">
        <v>43432</v>
      </c>
      <c r="C188" t="s">
        <v>390</v>
      </c>
      <c r="D188" t="s">
        <v>100</v>
      </c>
      <c r="E188" t="s">
        <v>101</v>
      </c>
      <c r="G188" t="s">
        <v>313</v>
      </c>
      <c r="H188" s="8">
        <v>676</v>
      </c>
      <c r="I188" s="8">
        <v>151</v>
      </c>
      <c r="J188">
        <v>3</v>
      </c>
      <c r="K188" t="s">
        <v>889</v>
      </c>
      <c r="L188" t="s">
        <v>896</v>
      </c>
      <c r="M188" t="s">
        <v>897</v>
      </c>
      <c r="N188" s="8">
        <f>Table2[[#This Row],[Amount]]-Table2[[#This Row],[Profit]]</f>
        <v>525</v>
      </c>
      <c r="O188" s="7">
        <f>Table2[[#This Row],[Amount]]/Table2[[#This Row],[Quantity]]</f>
        <v>225.33333333333334</v>
      </c>
    </row>
    <row r="189" spans="1:15" x14ac:dyDescent="0.45">
      <c r="A189" t="s">
        <v>391</v>
      </c>
      <c r="B189" s="1">
        <v>43125</v>
      </c>
      <c r="C189" t="s">
        <v>127</v>
      </c>
      <c r="D189" t="s">
        <v>7</v>
      </c>
      <c r="E189" t="s">
        <v>24</v>
      </c>
      <c r="G189" t="s">
        <v>311</v>
      </c>
      <c r="H189" s="8">
        <v>23</v>
      </c>
      <c r="I189" s="8">
        <v>8</v>
      </c>
      <c r="J189">
        <v>2</v>
      </c>
      <c r="K189" t="s">
        <v>899</v>
      </c>
      <c r="L189" t="s">
        <v>903</v>
      </c>
      <c r="M189" t="s">
        <v>911</v>
      </c>
      <c r="N189" s="8">
        <f>Table2[[#This Row],[Amount]]-Table2[[#This Row],[Profit]]</f>
        <v>15</v>
      </c>
      <c r="O189" s="7">
        <f>Table2[[#This Row],[Amount]]/Table2[[#This Row],[Quantity]]</f>
        <v>11.5</v>
      </c>
    </row>
    <row r="190" spans="1:15" x14ac:dyDescent="0.45">
      <c r="A190" t="s">
        <v>392</v>
      </c>
      <c r="B190" s="1">
        <v>43188</v>
      </c>
      <c r="C190" t="s">
        <v>334</v>
      </c>
      <c r="D190" t="s">
        <v>156</v>
      </c>
      <c r="E190" t="s">
        <v>157</v>
      </c>
      <c r="G190" t="s">
        <v>787</v>
      </c>
      <c r="H190" s="8">
        <v>13</v>
      </c>
      <c r="I190" s="8">
        <v>3</v>
      </c>
      <c r="J190">
        <v>2</v>
      </c>
      <c r="K190" t="s">
        <v>899</v>
      </c>
      <c r="L190" t="s">
        <v>903</v>
      </c>
      <c r="M190" t="s">
        <v>891</v>
      </c>
      <c r="N190" s="8">
        <f>Table2[[#This Row],[Amount]]-Table2[[#This Row],[Profit]]</f>
        <v>10</v>
      </c>
      <c r="O190" s="7">
        <f>Table2[[#This Row],[Amount]]/Table2[[#This Row],[Quantity]]</f>
        <v>6.5</v>
      </c>
    </row>
    <row r="191" spans="1:15" x14ac:dyDescent="0.45">
      <c r="A191" t="s">
        <v>393</v>
      </c>
      <c r="B191" s="1">
        <v>43203</v>
      </c>
      <c r="C191" t="s">
        <v>394</v>
      </c>
      <c r="D191" t="s">
        <v>61</v>
      </c>
      <c r="E191" t="s">
        <v>62</v>
      </c>
      <c r="G191" t="s">
        <v>495</v>
      </c>
      <c r="H191" s="8">
        <v>180</v>
      </c>
      <c r="I191" s="8">
        <v>0</v>
      </c>
      <c r="J191">
        <v>8</v>
      </c>
      <c r="K191" t="s">
        <v>899</v>
      </c>
      <c r="L191" t="s">
        <v>907</v>
      </c>
      <c r="M191" t="s">
        <v>891</v>
      </c>
      <c r="N191" s="8">
        <f>Table2[[#This Row],[Amount]]-Table2[[#This Row],[Profit]]</f>
        <v>180</v>
      </c>
      <c r="O191" s="7">
        <f>Table2[[#This Row],[Amount]]/Table2[[#This Row],[Quantity]]</f>
        <v>22.5</v>
      </c>
    </row>
    <row r="192" spans="1:15" x14ac:dyDescent="0.45">
      <c r="A192" t="s">
        <v>395</v>
      </c>
      <c r="B192" s="1">
        <v>43302</v>
      </c>
      <c r="C192" t="s">
        <v>396</v>
      </c>
      <c r="D192" t="s">
        <v>16</v>
      </c>
      <c r="E192" t="s">
        <v>17</v>
      </c>
      <c r="G192" t="s">
        <v>5</v>
      </c>
      <c r="H192" s="8">
        <v>671</v>
      </c>
      <c r="I192" s="8">
        <v>114</v>
      </c>
      <c r="J192">
        <v>9</v>
      </c>
      <c r="K192" t="s">
        <v>889</v>
      </c>
      <c r="L192" t="s">
        <v>898</v>
      </c>
      <c r="M192" t="s">
        <v>897</v>
      </c>
      <c r="N192" s="8">
        <f>Table2[[#This Row],[Amount]]-Table2[[#This Row],[Profit]]</f>
        <v>557</v>
      </c>
      <c r="O192" s="7">
        <f>Table2[[#This Row],[Amount]]/Table2[[#This Row],[Quantity]]</f>
        <v>74.555555555555557</v>
      </c>
    </row>
    <row r="193" spans="1:15" x14ac:dyDescent="0.45">
      <c r="A193" t="s">
        <v>397</v>
      </c>
      <c r="B193" s="1">
        <v>43165</v>
      </c>
      <c r="C193" t="s">
        <v>398</v>
      </c>
      <c r="D193" t="s">
        <v>100</v>
      </c>
      <c r="E193" t="s">
        <v>170</v>
      </c>
      <c r="G193" t="s">
        <v>854</v>
      </c>
      <c r="H193" s="8">
        <v>22</v>
      </c>
      <c r="I193" s="8">
        <v>11</v>
      </c>
      <c r="J193">
        <v>3</v>
      </c>
      <c r="K193" t="s">
        <v>899</v>
      </c>
      <c r="L193" t="s">
        <v>904</v>
      </c>
      <c r="M193" t="s">
        <v>891</v>
      </c>
      <c r="N193" s="8">
        <f>Table2[[#This Row],[Amount]]-Table2[[#This Row],[Profit]]</f>
        <v>11</v>
      </c>
      <c r="O193" s="7">
        <f>Table2[[#This Row],[Amount]]/Table2[[#This Row],[Quantity]]</f>
        <v>7.333333333333333</v>
      </c>
    </row>
    <row r="194" spans="1:15" x14ac:dyDescent="0.45">
      <c r="A194" t="s">
        <v>399</v>
      </c>
      <c r="B194" s="1">
        <v>43199</v>
      </c>
      <c r="C194" t="s">
        <v>264</v>
      </c>
      <c r="D194" t="s">
        <v>7</v>
      </c>
      <c r="E194" t="s">
        <v>120</v>
      </c>
      <c r="G194" t="s">
        <v>142</v>
      </c>
      <c r="H194" s="8">
        <v>668</v>
      </c>
      <c r="I194" s="8">
        <v>-31</v>
      </c>
      <c r="J194">
        <v>3</v>
      </c>
      <c r="K194" t="s">
        <v>889</v>
      </c>
      <c r="L194" t="s">
        <v>896</v>
      </c>
      <c r="M194" t="s">
        <v>897</v>
      </c>
      <c r="N194" s="8">
        <f>Table2[[#This Row],[Amount]]-Table2[[#This Row],[Profit]]</f>
        <v>699</v>
      </c>
      <c r="O194" s="7">
        <f>Table2[[#This Row],[Amount]]/Table2[[#This Row],[Quantity]]</f>
        <v>222.66666666666666</v>
      </c>
    </row>
    <row r="195" spans="1:15" x14ac:dyDescent="0.45">
      <c r="A195" t="s">
        <v>400</v>
      </c>
      <c r="B195" s="1">
        <v>43315</v>
      </c>
      <c r="C195" t="s">
        <v>401</v>
      </c>
      <c r="D195" t="s">
        <v>20</v>
      </c>
      <c r="E195" t="s">
        <v>21</v>
      </c>
      <c r="G195" t="s">
        <v>269</v>
      </c>
      <c r="H195" s="8">
        <v>145</v>
      </c>
      <c r="I195" s="8">
        <v>0</v>
      </c>
      <c r="J195">
        <v>3</v>
      </c>
      <c r="K195" t="s">
        <v>899</v>
      </c>
      <c r="L195" t="s">
        <v>901</v>
      </c>
      <c r="M195" t="s">
        <v>902</v>
      </c>
      <c r="N195" s="8">
        <f>Table2[[#This Row],[Amount]]-Table2[[#This Row],[Profit]]</f>
        <v>145</v>
      </c>
      <c r="O195" s="7">
        <f>Table2[[#This Row],[Amount]]/Table2[[#This Row],[Quantity]]</f>
        <v>48.333333333333336</v>
      </c>
    </row>
    <row r="196" spans="1:15" x14ac:dyDescent="0.45">
      <c r="A196" t="s">
        <v>402</v>
      </c>
      <c r="B196" s="1">
        <v>43117</v>
      </c>
      <c r="C196" t="s">
        <v>225</v>
      </c>
      <c r="D196" t="s">
        <v>16</v>
      </c>
      <c r="E196" t="s">
        <v>17</v>
      </c>
      <c r="G196" t="s">
        <v>185</v>
      </c>
      <c r="H196" s="8">
        <v>24</v>
      </c>
      <c r="I196" s="8">
        <v>8</v>
      </c>
      <c r="J196">
        <v>2</v>
      </c>
      <c r="K196" t="s">
        <v>899</v>
      </c>
      <c r="L196" t="s">
        <v>905</v>
      </c>
      <c r="M196" t="s">
        <v>911</v>
      </c>
      <c r="N196" s="8">
        <f>Table2[[#This Row],[Amount]]-Table2[[#This Row],[Profit]]</f>
        <v>16</v>
      </c>
      <c r="O196" s="7">
        <f>Table2[[#This Row],[Amount]]/Table2[[#This Row],[Quantity]]</f>
        <v>12</v>
      </c>
    </row>
    <row r="197" spans="1:15" x14ac:dyDescent="0.45">
      <c r="A197" t="s">
        <v>403</v>
      </c>
      <c r="B197" s="1">
        <v>43265</v>
      </c>
      <c r="C197" t="s">
        <v>404</v>
      </c>
      <c r="D197" t="s">
        <v>16</v>
      </c>
      <c r="E197" t="s">
        <v>17</v>
      </c>
      <c r="G197" t="s">
        <v>128</v>
      </c>
      <c r="H197" s="8">
        <v>476</v>
      </c>
      <c r="I197" s="8">
        <v>0</v>
      </c>
      <c r="J197">
        <v>3</v>
      </c>
      <c r="K197" t="s">
        <v>892</v>
      </c>
      <c r="L197" t="s">
        <v>893</v>
      </c>
      <c r="M197" t="s">
        <v>891</v>
      </c>
      <c r="N197" s="8">
        <f>Table2[[#This Row],[Amount]]-Table2[[#This Row],[Profit]]</f>
        <v>476</v>
      </c>
      <c r="O197" s="7">
        <f>Table2[[#This Row],[Amount]]/Table2[[#This Row],[Quantity]]</f>
        <v>158.66666666666666</v>
      </c>
    </row>
    <row r="198" spans="1:15" x14ac:dyDescent="0.45">
      <c r="A198" t="s">
        <v>405</v>
      </c>
      <c r="B198" s="1">
        <v>43105</v>
      </c>
      <c r="C198" t="s">
        <v>406</v>
      </c>
      <c r="D198" t="s">
        <v>304</v>
      </c>
      <c r="E198" t="s">
        <v>305</v>
      </c>
      <c r="G198" t="s">
        <v>296</v>
      </c>
      <c r="H198" s="8">
        <v>24</v>
      </c>
      <c r="I198" s="8">
        <v>11</v>
      </c>
      <c r="J198">
        <v>5</v>
      </c>
      <c r="K198" t="s">
        <v>899</v>
      </c>
      <c r="L198" t="s">
        <v>903</v>
      </c>
      <c r="M198" t="s">
        <v>911</v>
      </c>
      <c r="N198" s="8">
        <f>Table2[[#This Row],[Amount]]-Table2[[#This Row],[Profit]]</f>
        <v>13</v>
      </c>
      <c r="O198" s="7">
        <f>Table2[[#This Row],[Amount]]/Table2[[#This Row],[Quantity]]</f>
        <v>4.8</v>
      </c>
    </row>
    <row r="199" spans="1:15" x14ac:dyDescent="0.45">
      <c r="A199" t="s">
        <v>407</v>
      </c>
      <c r="B199" s="1">
        <v>43438</v>
      </c>
      <c r="C199" t="s">
        <v>408</v>
      </c>
      <c r="D199" t="s">
        <v>16</v>
      </c>
      <c r="E199" t="s">
        <v>17</v>
      </c>
      <c r="G199" t="s">
        <v>46</v>
      </c>
      <c r="H199" s="8">
        <v>37</v>
      </c>
      <c r="I199" s="8">
        <v>3</v>
      </c>
      <c r="J199">
        <v>3</v>
      </c>
      <c r="K199" t="s">
        <v>899</v>
      </c>
      <c r="L199" t="s">
        <v>903</v>
      </c>
      <c r="M199" t="s">
        <v>891</v>
      </c>
      <c r="N199" s="8">
        <f>Table2[[#This Row],[Amount]]-Table2[[#This Row],[Profit]]</f>
        <v>34</v>
      </c>
      <c r="O199" s="7">
        <f>Table2[[#This Row],[Amount]]/Table2[[#This Row],[Quantity]]</f>
        <v>12.333333333333334</v>
      </c>
    </row>
    <row r="200" spans="1:15" x14ac:dyDescent="0.45">
      <c r="A200" t="s">
        <v>409</v>
      </c>
      <c r="B200" s="1">
        <v>43383</v>
      </c>
      <c r="C200" t="s">
        <v>245</v>
      </c>
      <c r="D200" t="s">
        <v>20</v>
      </c>
      <c r="E200" t="s">
        <v>21</v>
      </c>
      <c r="G200" t="s">
        <v>620</v>
      </c>
      <c r="H200" s="8">
        <v>152</v>
      </c>
      <c r="I200" s="8">
        <v>50</v>
      </c>
      <c r="J200">
        <v>6</v>
      </c>
      <c r="K200" t="s">
        <v>899</v>
      </c>
      <c r="L200" t="s">
        <v>907</v>
      </c>
      <c r="M200" t="s">
        <v>902</v>
      </c>
      <c r="N200" s="8">
        <f>Table2[[#This Row],[Amount]]-Table2[[#This Row],[Profit]]</f>
        <v>102</v>
      </c>
      <c r="O200" s="7">
        <f>Table2[[#This Row],[Amount]]/Table2[[#This Row],[Quantity]]</f>
        <v>25.333333333333332</v>
      </c>
    </row>
    <row r="201" spans="1:15" x14ac:dyDescent="0.45">
      <c r="A201" t="s">
        <v>410</v>
      </c>
      <c r="B201" s="1">
        <v>43293</v>
      </c>
      <c r="C201" t="s">
        <v>212</v>
      </c>
      <c r="D201" t="s">
        <v>16</v>
      </c>
      <c r="E201" t="s">
        <v>17</v>
      </c>
      <c r="G201" t="s">
        <v>726</v>
      </c>
      <c r="H201" s="8">
        <v>32</v>
      </c>
      <c r="I201" s="8">
        <v>11</v>
      </c>
      <c r="J201">
        <v>2</v>
      </c>
      <c r="K201" t="s">
        <v>899</v>
      </c>
      <c r="L201" t="s">
        <v>908</v>
      </c>
      <c r="M201" t="s">
        <v>902</v>
      </c>
      <c r="N201" s="8">
        <f>Table2[[#This Row],[Amount]]-Table2[[#This Row],[Profit]]</f>
        <v>21</v>
      </c>
      <c r="O201" s="7">
        <f>Table2[[#This Row],[Amount]]/Table2[[#This Row],[Quantity]]</f>
        <v>16</v>
      </c>
    </row>
    <row r="202" spans="1:15" x14ac:dyDescent="0.45">
      <c r="A202" t="s">
        <v>411</v>
      </c>
      <c r="B202" s="1">
        <v>43452</v>
      </c>
      <c r="C202" t="s">
        <v>412</v>
      </c>
      <c r="D202" t="s">
        <v>11</v>
      </c>
      <c r="E202" t="s">
        <v>11</v>
      </c>
      <c r="G202" t="s">
        <v>614</v>
      </c>
      <c r="H202" s="8">
        <v>52</v>
      </c>
      <c r="I202" s="8">
        <v>11</v>
      </c>
      <c r="J202">
        <v>5</v>
      </c>
      <c r="K202" t="s">
        <v>899</v>
      </c>
      <c r="L202" t="s">
        <v>908</v>
      </c>
      <c r="M202" t="s">
        <v>891</v>
      </c>
      <c r="N202" s="8">
        <f>Table2[[#This Row],[Amount]]-Table2[[#This Row],[Profit]]</f>
        <v>41</v>
      </c>
      <c r="O202" s="7">
        <f>Table2[[#This Row],[Amount]]/Table2[[#This Row],[Quantity]]</f>
        <v>10.4</v>
      </c>
    </row>
    <row r="203" spans="1:15" x14ac:dyDescent="0.45">
      <c r="A203" t="s">
        <v>413</v>
      </c>
      <c r="B203" s="1">
        <v>43444</v>
      </c>
      <c r="C203" t="s">
        <v>414</v>
      </c>
      <c r="D203" t="s">
        <v>20</v>
      </c>
      <c r="E203" t="s">
        <v>21</v>
      </c>
      <c r="G203" t="s">
        <v>332</v>
      </c>
      <c r="H203" s="8">
        <v>24</v>
      </c>
      <c r="I203" s="8">
        <v>11</v>
      </c>
      <c r="J203">
        <v>3</v>
      </c>
      <c r="K203" t="s">
        <v>899</v>
      </c>
      <c r="L203" t="s">
        <v>903</v>
      </c>
      <c r="M203" t="s">
        <v>911</v>
      </c>
      <c r="N203" s="8">
        <f>Table2[[#This Row],[Amount]]-Table2[[#This Row],[Profit]]</f>
        <v>13</v>
      </c>
      <c r="O203" s="7">
        <f>Table2[[#This Row],[Amount]]/Table2[[#This Row],[Quantity]]</f>
        <v>8</v>
      </c>
    </row>
    <row r="204" spans="1:15" x14ac:dyDescent="0.45">
      <c r="A204" t="s">
        <v>415</v>
      </c>
      <c r="B204" s="1">
        <v>43187</v>
      </c>
      <c r="C204" t="s">
        <v>268</v>
      </c>
      <c r="D204" t="s">
        <v>140</v>
      </c>
      <c r="E204" t="s">
        <v>141</v>
      </c>
      <c r="G204" t="s">
        <v>183</v>
      </c>
      <c r="H204" s="8">
        <v>473</v>
      </c>
      <c r="I204" s="8">
        <v>42</v>
      </c>
      <c r="J204">
        <v>4</v>
      </c>
      <c r="K204" t="s">
        <v>892</v>
      </c>
      <c r="L204" t="s">
        <v>893</v>
      </c>
      <c r="M204" t="s">
        <v>891</v>
      </c>
      <c r="N204" s="8">
        <f>Table2[[#This Row],[Amount]]-Table2[[#This Row],[Profit]]</f>
        <v>431</v>
      </c>
      <c r="O204" s="7">
        <f>Table2[[#This Row],[Amount]]/Table2[[#This Row],[Quantity]]</f>
        <v>118.25</v>
      </c>
    </row>
    <row r="205" spans="1:15" x14ac:dyDescent="0.45">
      <c r="A205" t="s">
        <v>416</v>
      </c>
      <c r="B205" s="1">
        <v>43230</v>
      </c>
      <c r="C205" t="s">
        <v>417</v>
      </c>
      <c r="D205" t="s">
        <v>16</v>
      </c>
      <c r="E205" t="s">
        <v>17</v>
      </c>
      <c r="G205" t="s">
        <v>521</v>
      </c>
      <c r="H205" s="8">
        <v>263</v>
      </c>
      <c r="I205" s="8">
        <v>50</v>
      </c>
      <c r="J205">
        <v>5</v>
      </c>
      <c r="K205" t="s">
        <v>899</v>
      </c>
      <c r="L205" t="s">
        <v>907</v>
      </c>
      <c r="M205" t="s">
        <v>891</v>
      </c>
      <c r="N205" s="8">
        <f>Table2[[#This Row],[Amount]]-Table2[[#This Row],[Profit]]</f>
        <v>213</v>
      </c>
      <c r="O205" s="7">
        <f>Table2[[#This Row],[Amount]]/Table2[[#This Row],[Quantity]]</f>
        <v>52.6</v>
      </c>
    </row>
    <row r="206" spans="1:15" x14ac:dyDescent="0.45">
      <c r="A206" t="s">
        <v>418</v>
      </c>
      <c r="B206" s="1">
        <v>43180</v>
      </c>
      <c r="C206" t="s">
        <v>137</v>
      </c>
      <c r="D206" t="s">
        <v>20</v>
      </c>
      <c r="E206" t="s">
        <v>72</v>
      </c>
      <c r="G206" t="s">
        <v>310</v>
      </c>
      <c r="H206" s="8">
        <v>61</v>
      </c>
      <c r="I206" s="8">
        <v>11</v>
      </c>
      <c r="J206">
        <v>3</v>
      </c>
      <c r="K206" t="s">
        <v>899</v>
      </c>
      <c r="L206" t="s">
        <v>904</v>
      </c>
      <c r="M206" t="s">
        <v>891</v>
      </c>
      <c r="N206" s="8">
        <f>Table2[[#This Row],[Amount]]-Table2[[#This Row],[Profit]]</f>
        <v>50</v>
      </c>
      <c r="O206" s="7">
        <f>Table2[[#This Row],[Amount]]/Table2[[#This Row],[Quantity]]</f>
        <v>20.333333333333332</v>
      </c>
    </row>
    <row r="207" spans="1:15" x14ac:dyDescent="0.45">
      <c r="A207" t="s">
        <v>419</v>
      </c>
      <c r="B207" s="1">
        <v>43118</v>
      </c>
      <c r="C207" t="s">
        <v>420</v>
      </c>
      <c r="D207" t="s">
        <v>40</v>
      </c>
      <c r="E207" t="s">
        <v>54</v>
      </c>
      <c r="G207" t="s">
        <v>403</v>
      </c>
      <c r="H207" s="8">
        <v>469</v>
      </c>
      <c r="I207" s="8">
        <v>-459</v>
      </c>
      <c r="J207">
        <v>3</v>
      </c>
      <c r="K207" t="s">
        <v>889</v>
      </c>
      <c r="L207" t="s">
        <v>890</v>
      </c>
      <c r="M207" t="s">
        <v>891</v>
      </c>
      <c r="N207" s="8">
        <f>Table2[[#This Row],[Amount]]-Table2[[#This Row],[Profit]]</f>
        <v>928</v>
      </c>
      <c r="O207" s="7">
        <f>Table2[[#This Row],[Amount]]/Table2[[#This Row],[Quantity]]</f>
        <v>156.33333333333334</v>
      </c>
    </row>
    <row r="208" spans="1:15" x14ac:dyDescent="0.45">
      <c r="A208" t="s">
        <v>421</v>
      </c>
      <c r="B208" s="1">
        <v>43412</v>
      </c>
      <c r="C208" t="s">
        <v>314</v>
      </c>
      <c r="D208" t="s">
        <v>16</v>
      </c>
      <c r="E208" t="s">
        <v>27</v>
      </c>
      <c r="G208" t="s">
        <v>164</v>
      </c>
      <c r="H208" s="8">
        <v>1272</v>
      </c>
      <c r="I208" s="8">
        <v>547</v>
      </c>
      <c r="J208">
        <v>2</v>
      </c>
      <c r="K208" t="s">
        <v>889</v>
      </c>
      <c r="L208" t="s">
        <v>898</v>
      </c>
      <c r="M208" t="s">
        <v>891</v>
      </c>
      <c r="N208" s="8">
        <f>Table2[[#This Row],[Amount]]-Table2[[#This Row],[Profit]]</f>
        <v>725</v>
      </c>
      <c r="O208" s="7">
        <f>Table2[[#This Row],[Amount]]/Table2[[#This Row],[Quantity]]</f>
        <v>636</v>
      </c>
    </row>
    <row r="209" spans="1:15" x14ac:dyDescent="0.45">
      <c r="A209" t="s">
        <v>422</v>
      </c>
      <c r="B209" s="1">
        <v>43218</v>
      </c>
      <c r="C209" t="s">
        <v>270</v>
      </c>
      <c r="D209" t="s">
        <v>104</v>
      </c>
      <c r="E209" t="s">
        <v>105</v>
      </c>
      <c r="G209" t="s">
        <v>332</v>
      </c>
      <c r="H209" s="8">
        <v>169</v>
      </c>
      <c r="I209" s="8">
        <v>0</v>
      </c>
      <c r="J209">
        <v>3</v>
      </c>
      <c r="K209" t="s">
        <v>889</v>
      </c>
      <c r="L209" t="s">
        <v>909</v>
      </c>
      <c r="M209" t="s">
        <v>891</v>
      </c>
      <c r="N209" s="8">
        <f>Table2[[#This Row],[Amount]]-Table2[[#This Row],[Profit]]</f>
        <v>169</v>
      </c>
      <c r="O209" s="7">
        <f>Table2[[#This Row],[Amount]]/Table2[[#This Row],[Quantity]]</f>
        <v>56.333333333333336</v>
      </c>
    </row>
    <row r="210" spans="1:15" x14ac:dyDescent="0.45">
      <c r="A210" t="s">
        <v>423</v>
      </c>
      <c r="B210" s="1">
        <v>43259</v>
      </c>
      <c r="C210" t="s">
        <v>225</v>
      </c>
      <c r="D210" t="s">
        <v>75</v>
      </c>
      <c r="E210" t="s">
        <v>76</v>
      </c>
      <c r="G210" t="s">
        <v>413</v>
      </c>
      <c r="H210" s="8">
        <v>25</v>
      </c>
      <c r="I210" s="8">
        <v>11</v>
      </c>
      <c r="J210">
        <v>3</v>
      </c>
      <c r="K210" t="s">
        <v>899</v>
      </c>
      <c r="L210" t="s">
        <v>908</v>
      </c>
      <c r="M210" t="s">
        <v>911</v>
      </c>
      <c r="N210" s="8">
        <f>Table2[[#This Row],[Amount]]-Table2[[#This Row],[Profit]]</f>
        <v>14</v>
      </c>
      <c r="O210" s="7">
        <f>Table2[[#This Row],[Amount]]/Table2[[#This Row],[Quantity]]</f>
        <v>8.3333333333333339</v>
      </c>
    </row>
    <row r="211" spans="1:15" x14ac:dyDescent="0.45">
      <c r="A211" t="s">
        <v>424</v>
      </c>
      <c r="B211" s="1">
        <v>43145</v>
      </c>
      <c r="C211" t="s">
        <v>425</v>
      </c>
      <c r="D211" t="s">
        <v>104</v>
      </c>
      <c r="E211" t="s">
        <v>105</v>
      </c>
      <c r="G211" t="s">
        <v>260</v>
      </c>
      <c r="H211" s="8">
        <v>457</v>
      </c>
      <c r="I211" s="8">
        <v>-41</v>
      </c>
      <c r="J211">
        <v>4</v>
      </c>
      <c r="K211" t="s">
        <v>899</v>
      </c>
      <c r="L211" t="s">
        <v>901</v>
      </c>
      <c r="M211" t="s">
        <v>891</v>
      </c>
      <c r="N211" s="8">
        <f>Table2[[#This Row],[Amount]]-Table2[[#This Row],[Profit]]</f>
        <v>498</v>
      </c>
      <c r="O211" s="7">
        <f>Table2[[#This Row],[Amount]]/Table2[[#This Row],[Quantity]]</f>
        <v>114.25</v>
      </c>
    </row>
    <row r="212" spans="1:15" x14ac:dyDescent="0.45">
      <c r="A212" t="s">
        <v>426</v>
      </c>
      <c r="B212" s="1">
        <v>43154</v>
      </c>
      <c r="C212" t="s">
        <v>316</v>
      </c>
      <c r="D212" t="s">
        <v>104</v>
      </c>
      <c r="E212" t="s">
        <v>105</v>
      </c>
      <c r="G212" t="s">
        <v>413</v>
      </c>
      <c r="H212" s="8">
        <v>455</v>
      </c>
      <c r="I212" s="8">
        <v>77</v>
      </c>
      <c r="J212">
        <v>8</v>
      </c>
      <c r="K212" t="s">
        <v>889</v>
      </c>
      <c r="L212" t="s">
        <v>909</v>
      </c>
      <c r="M212" t="s">
        <v>891</v>
      </c>
      <c r="N212" s="8">
        <f>Table2[[#This Row],[Amount]]-Table2[[#This Row],[Profit]]</f>
        <v>378</v>
      </c>
      <c r="O212" s="7">
        <f>Table2[[#This Row],[Amount]]/Table2[[#This Row],[Quantity]]</f>
        <v>56.875</v>
      </c>
    </row>
    <row r="213" spans="1:15" x14ac:dyDescent="0.45">
      <c r="A213" t="s">
        <v>427</v>
      </c>
      <c r="B213" s="1">
        <v>43169</v>
      </c>
      <c r="C213" t="s">
        <v>428</v>
      </c>
      <c r="D213" t="s">
        <v>57</v>
      </c>
      <c r="E213" t="s">
        <v>58</v>
      </c>
      <c r="G213" t="s">
        <v>281</v>
      </c>
      <c r="H213" s="8">
        <v>25</v>
      </c>
      <c r="I213" s="8">
        <v>2</v>
      </c>
      <c r="J213">
        <v>2</v>
      </c>
      <c r="K213" t="s">
        <v>899</v>
      </c>
      <c r="L213" t="s">
        <v>903</v>
      </c>
      <c r="M213" t="s">
        <v>911</v>
      </c>
      <c r="N213" s="8">
        <f>Table2[[#This Row],[Amount]]-Table2[[#This Row],[Profit]]</f>
        <v>23</v>
      </c>
      <c r="O213" s="7">
        <f>Table2[[#This Row],[Amount]]/Table2[[#This Row],[Quantity]]</f>
        <v>12.5</v>
      </c>
    </row>
    <row r="214" spans="1:15" x14ac:dyDescent="0.45">
      <c r="A214" t="s">
        <v>429</v>
      </c>
      <c r="B214" s="1">
        <v>43388</v>
      </c>
      <c r="C214" t="s">
        <v>325</v>
      </c>
      <c r="D214" t="s">
        <v>20</v>
      </c>
      <c r="E214" t="s">
        <v>72</v>
      </c>
      <c r="G214" t="s">
        <v>416</v>
      </c>
      <c r="H214" s="8">
        <v>450</v>
      </c>
      <c r="I214" s="8">
        <v>-90</v>
      </c>
      <c r="J214">
        <v>3</v>
      </c>
      <c r="K214" t="s">
        <v>889</v>
      </c>
      <c r="L214" t="s">
        <v>896</v>
      </c>
      <c r="M214" t="s">
        <v>891</v>
      </c>
      <c r="N214" s="8">
        <f>Table2[[#This Row],[Amount]]-Table2[[#This Row],[Profit]]</f>
        <v>540</v>
      </c>
      <c r="O214" s="7">
        <f>Table2[[#This Row],[Amount]]/Table2[[#This Row],[Quantity]]</f>
        <v>150</v>
      </c>
    </row>
    <row r="215" spans="1:15" x14ac:dyDescent="0.45">
      <c r="A215" t="s">
        <v>430</v>
      </c>
      <c r="B215" s="1">
        <v>43291</v>
      </c>
      <c r="C215" t="s">
        <v>431</v>
      </c>
      <c r="D215" t="s">
        <v>156</v>
      </c>
      <c r="E215" t="s">
        <v>157</v>
      </c>
      <c r="G215" t="s">
        <v>836</v>
      </c>
      <c r="H215" s="8">
        <v>30</v>
      </c>
      <c r="I215" s="8">
        <v>-35</v>
      </c>
      <c r="J215">
        <v>1</v>
      </c>
      <c r="K215" t="s">
        <v>892</v>
      </c>
      <c r="L215" t="s">
        <v>893</v>
      </c>
      <c r="M215" t="s">
        <v>891</v>
      </c>
      <c r="N215" s="8">
        <f>Table2[[#This Row],[Amount]]-Table2[[#This Row],[Profit]]</f>
        <v>65</v>
      </c>
      <c r="O215" s="7">
        <f>Table2[[#This Row],[Amount]]/Table2[[#This Row],[Quantity]]</f>
        <v>30</v>
      </c>
    </row>
    <row r="216" spans="1:15" x14ac:dyDescent="0.45">
      <c r="A216" t="s">
        <v>432</v>
      </c>
      <c r="B216" s="1">
        <v>43104</v>
      </c>
      <c r="C216" t="s">
        <v>433</v>
      </c>
      <c r="D216" t="s">
        <v>16</v>
      </c>
      <c r="E216" t="s">
        <v>17</v>
      </c>
      <c r="G216" t="s">
        <v>292</v>
      </c>
      <c r="H216" s="8">
        <v>659</v>
      </c>
      <c r="I216" s="8">
        <v>-37</v>
      </c>
      <c r="J216">
        <v>2</v>
      </c>
      <c r="K216" t="s">
        <v>892</v>
      </c>
      <c r="L216" t="s">
        <v>895</v>
      </c>
      <c r="M216" t="s">
        <v>897</v>
      </c>
      <c r="N216" s="8">
        <f>Table2[[#This Row],[Amount]]-Table2[[#This Row],[Profit]]</f>
        <v>696</v>
      </c>
      <c r="O216" s="7">
        <f>Table2[[#This Row],[Amount]]/Table2[[#This Row],[Quantity]]</f>
        <v>329.5</v>
      </c>
    </row>
    <row r="217" spans="1:15" x14ac:dyDescent="0.45">
      <c r="A217" t="s">
        <v>434</v>
      </c>
      <c r="B217" s="1">
        <v>43144</v>
      </c>
      <c r="C217" t="s">
        <v>435</v>
      </c>
      <c r="D217" t="s">
        <v>100</v>
      </c>
      <c r="E217" t="s">
        <v>170</v>
      </c>
      <c r="G217" t="s">
        <v>30</v>
      </c>
      <c r="H217" s="8">
        <v>448</v>
      </c>
      <c r="I217" s="8">
        <v>148</v>
      </c>
      <c r="J217">
        <v>2</v>
      </c>
      <c r="K217" t="s">
        <v>889</v>
      </c>
      <c r="L217" t="s">
        <v>896</v>
      </c>
      <c r="M217" t="s">
        <v>891</v>
      </c>
      <c r="N217" s="8">
        <f>Table2[[#This Row],[Amount]]-Table2[[#This Row],[Profit]]</f>
        <v>300</v>
      </c>
      <c r="O217" s="7">
        <f>Table2[[#This Row],[Amount]]/Table2[[#This Row],[Quantity]]</f>
        <v>224</v>
      </c>
    </row>
    <row r="218" spans="1:15" x14ac:dyDescent="0.45">
      <c r="A218" t="s">
        <v>436</v>
      </c>
      <c r="B218" s="1">
        <v>43231</v>
      </c>
      <c r="C218" t="s">
        <v>437</v>
      </c>
      <c r="D218" t="s">
        <v>20</v>
      </c>
      <c r="E218" t="s">
        <v>21</v>
      </c>
      <c r="G218" t="s">
        <v>419</v>
      </c>
      <c r="H218" s="8">
        <v>446</v>
      </c>
      <c r="I218" s="8">
        <v>53</v>
      </c>
      <c r="J218">
        <v>3</v>
      </c>
      <c r="K218" t="s">
        <v>889</v>
      </c>
      <c r="L218" t="s">
        <v>896</v>
      </c>
      <c r="M218" t="s">
        <v>891</v>
      </c>
      <c r="N218" s="8">
        <f>Table2[[#This Row],[Amount]]-Table2[[#This Row],[Profit]]</f>
        <v>393</v>
      </c>
      <c r="O218" s="7">
        <f>Table2[[#This Row],[Amount]]/Table2[[#This Row],[Quantity]]</f>
        <v>148.66666666666666</v>
      </c>
    </row>
    <row r="219" spans="1:15" x14ac:dyDescent="0.45">
      <c r="A219" t="s">
        <v>438</v>
      </c>
      <c r="B219" s="1">
        <v>43385</v>
      </c>
      <c r="C219" t="s">
        <v>439</v>
      </c>
      <c r="D219" t="s">
        <v>32</v>
      </c>
      <c r="E219" t="s">
        <v>33</v>
      </c>
      <c r="G219" t="s">
        <v>722</v>
      </c>
      <c r="H219" s="8">
        <v>98</v>
      </c>
      <c r="I219" s="8">
        <v>-45</v>
      </c>
      <c r="J219">
        <v>2</v>
      </c>
      <c r="K219" t="s">
        <v>892</v>
      </c>
      <c r="L219" t="s">
        <v>893</v>
      </c>
      <c r="M219" t="s">
        <v>902</v>
      </c>
      <c r="N219" s="8">
        <f>Table2[[#This Row],[Amount]]-Table2[[#This Row],[Profit]]</f>
        <v>143</v>
      </c>
      <c r="O219" s="7">
        <f>Table2[[#This Row],[Amount]]/Table2[[#This Row],[Quantity]]</f>
        <v>49</v>
      </c>
    </row>
    <row r="220" spans="1:15" x14ac:dyDescent="0.45">
      <c r="A220" t="s">
        <v>440</v>
      </c>
      <c r="B220" s="1">
        <v>43216</v>
      </c>
      <c r="C220" t="s">
        <v>441</v>
      </c>
      <c r="D220" t="s">
        <v>193</v>
      </c>
      <c r="E220" t="s">
        <v>193</v>
      </c>
      <c r="G220" t="s">
        <v>5</v>
      </c>
      <c r="H220" s="8">
        <v>443</v>
      </c>
      <c r="I220" s="8">
        <v>11</v>
      </c>
      <c r="J220">
        <v>1</v>
      </c>
      <c r="K220" t="s">
        <v>899</v>
      </c>
      <c r="L220" t="s">
        <v>901</v>
      </c>
      <c r="M220" t="s">
        <v>891</v>
      </c>
      <c r="N220" s="8">
        <f>Table2[[#This Row],[Amount]]-Table2[[#This Row],[Profit]]</f>
        <v>432</v>
      </c>
      <c r="O220" s="7">
        <f>Table2[[#This Row],[Amount]]/Table2[[#This Row],[Quantity]]</f>
        <v>443</v>
      </c>
    </row>
    <row r="221" spans="1:15" x14ac:dyDescent="0.45">
      <c r="A221" t="s">
        <v>442</v>
      </c>
      <c r="B221" s="1">
        <v>43438</v>
      </c>
      <c r="C221" t="s">
        <v>443</v>
      </c>
      <c r="D221" t="s">
        <v>40</v>
      </c>
      <c r="E221" t="s">
        <v>41</v>
      </c>
      <c r="G221" t="s">
        <v>142</v>
      </c>
      <c r="H221" s="8">
        <v>427</v>
      </c>
      <c r="I221" s="8">
        <v>-50</v>
      </c>
      <c r="J221">
        <v>7</v>
      </c>
      <c r="K221" t="s">
        <v>889</v>
      </c>
      <c r="L221" t="s">
        <v>898</v>
      </c>
      <c r="M221" t="s">
        <v>891</v>
      </c>
      <c r="N221" s="8">
        <f>Table2[[#This Row],[Amount]]-Table2[[#This Row],[Profit]]</f>
        <v>477</v>
      </c>
      <c r="O221" s="7">
        <f>Table2[[#This Row],[Amount]]/Table2[[#This Row],[Quantity]]</f>
        <v>61</v>
      </c>
    </row>
    <row r="222" spans="1:15" x14ac:dyDescent="0.45">
      <c r="A222" t="s">
        <v>444</v>
      </c>
      <c r="B222" s="1">
        <v>43262</v>
      </c>
      <c r="C222" t="s">
        <v>445</v>
      </c>
      <c r="D222" t="s">
        <v>16</v>
      </c>
      <c r="E222" t="s">
        <v>17</v>
      </c>
      <c r="G222" t="s">
        <v>320</v>
      </c>
      <c r="H222" s="8">
        <v>656</v>
      </c>
      <c r="I222" s="8">
        <v>-36</v>
      </c>
      <c r="J222">
        <v>2</v>
      </c>
      <c r="K222" t="s">
        <v>892</v>
      </c>
      <c r="L222" t="s">
        <v>895</v>
      </c>
      <c r="M222" t="s">
        <v>897</v>
      </c>
      <c r="N222" s="8">
        <f>Table2[[#This Row],[Amount]]-Table2[[#This Row],[Profit]]</f>
        <v>692</v>
      </c>
      <c r="O222" s="7">
        <f>Table2[[#This Row],[Amount]]/Table2[[#This Row],[Quantity]]</f>
        <v>328</v>
      </c>
    </row>
    <row r="223" spans="1:15" x14ac:dyDescent="0.45">
      <c r="A223" t="s">
        <v>446</v>
      </c>
      <c r="B223" s="1">
        <v>43237</v>
      </c>
      <c r="C223" t="s">
        <v>447</v>
      </c>
      <c r="D223" t="s">
        <v>16</v>
      </c>
      <c r="E223" t="s">
        <v>17</v>
      </c>
      <c r="G223" t="s">
        <v>427</v>
      </c>
      <c r="H223" s="8">
        <v>424</v>
      </c>
      <c r="I223" s="8">
        <v>161</v>
      </c>
      <c r="J223">
        <v>2</v>
      </c>
      <c r="K223" t="s">
        <v>899</v>
      </c>
      <c r="L223" t="s">
        <v>901</v>
      </c>
      <c r="M223" t="s">
        <v>891</v>
      </c>
      <c r="N223" s="8">
        <f>Table2[[#This Row],[Amount]]-Table2[[#This Row],[Profit]]</f>
        <v>263</v>
      </c>
      <c r="O223" s="7">
        <f>Table2[[#This Row],[Amount]]/Table2[[#This Row],[Quantity]]</f>
        <v>212</v>
      </c>
    </row>
    <row r="224" spans="1:15" x14ac:dyDescent="0.45">
      <c r="A224" t="s">
        <v>448</v>
      </c>
      <c r="B224" s="1">
        <v>43216</v>
      </c>
      <c r="C224" t="s">
        <v>449</v>
      </c>
      <c r="D224" t="s">
        <v>81</v>
      </c>
      <c r="E224" t="s">
        <v>82</v>
      </c>
      <c r="G224" t="s">
        <v>216</v>
      </c>
      <c r="H224" s="8">
        <v>27</v>
      </c>
      <c r="I224" s="8">
        <v>8</v>
      </c>
      <c r="J224">
        <v>2</v>
      </c>
      <c r="K224" t="s">
        <v>899</v>
      </c>
      <c r="L224" t="s">
        <v>910</v>
      </c>
      <c r="M224" t="s">
        <v>911</v>
      </c>
      <c r="N224" s="8">
        <f>Table2[[#This Row],[Amount]]-Table2[[#This Row],[Profit]]</f>
        <v>19</v>
      </c>
      <c r="O224" s="7">
        <f>Table2[[#This Row],[Amount]]/Table2[[#This Row],[Quantity]]</f>
        <v>13.5</v>
      </c>
    </row>
    <row r="225" spans="1:15" x14ac:dyDescent="0.45">
      <c r="A225" t="s">
        <v>450</v>
      </c>
      <c r="B225" s="1">
        <v>43172</v>
      </c>
      <c r="C225" t="s">
        <v>227</v>
      </c>
      <c r="D225" t="s">
        <v>16</v>
      </c>
      <c r="E225" t="s">
        <v>17</v>
      </c>
      <c r="G225" t="s">
        <v>34</v>
      </c>
      <c r="H225" s="8">
        <v>424</v>
      </c>
      <c r="I225" s="8">
        <v>-272</v>
      </c>
      <c r="J225">
        <v>5</v>
      </c>
      <c r="K225" t="s">
        <v>889</v>
      </c>
      <c r="L225" t="s">
        <v>898</v>
      </c>
      <c r="M225" t="s">
        <v>891</v>
      </c>
      <c r="N225" s="8">
        <f>Table2[[#This Row],[Amount]]-Table2[[#This Row],[Profit]]</f>
        <v>696</v>
      </c>
      <c r="O225" s="7">
        <f>Table2[[#This Row],[Amount]]/Table2[[#This Row],[Quantity]]</f>
        <v>84.8</v>
      </c>
    </row>
    <row r="226" spans="1:15" x14ac:dyDescent="0.45">
      <c r="A226" t="s">
        <v>451</v>
      </c>
      <c r="B226" s="1">
        <v>43162</v>
      </c>
      <c r="C226" t="s">
        <v>449</v>
      </c>
      <c r="D226" t="s">
        <v>81</v>
      </c>
      <c r="E226" t="s">
        <v>82</v>
      </c>
      <c r="G226" t="s">
        <v>424</v>
      </c>
      <c r="H226" s="8">
        <v>202</v>
      </c>
      <c r="I226" s="8">
        <v>4</v>
      </c>
      <c r="J226">
        <v>4</v>
      </c>
      <c r="K226" t="s">
        <v>899</v>
      </c>
      <c r="L226" t="s">
        <v>903</v>
      </c>
      <c r="M226" t="s">
        <v>891</v>
      </c>
      <c r="N226" s="8">
        <f>Table2[[#This Row],[Amount]]-Table2[[#This Row],[Profit]]</f>
        <v>198</v>
      </c>
      <c r="O226" s="7">
        <f>Table2[[#This Row],[Amount]]/Table2[[#This Row],[Quantity]]</f>
        <v>50.5</v>
      </c>
    </row>
    <row r="227" spans="1:15" x14ac:dyDescent="0.45">
      <c r="A227" t="s">
        <v>452</v>
      </c>
      <c r="B227" s="1">
        <v>43345</v>
      </c>
      <c r="C227" t="s">
        <v>453</v>
      </c>
      <c r="D227" t="s">
        <v>20</v>
      </c>
      <c r="E227" t="s">
        <v>21</v>
      </c>
      <c r="G227" t="s">
        <v>162</v>
      </c>
      <c r="H227" s="8">
        <v>1275</v>
      </c>
      <c r="I227" s="8">
        <v>357</v>
      </c>
      <c r="J227">
        <v>2</v>
      </c>
      <c r="K227" t="s">
        <v>889</v>
      </c>
      <c r="L227" t="s">
        <v>898</v>
      </c>
      <c r="M227" t="s">
        <v>902</v>
      </c>
      <c r="N227" s="8">
        <f>Table2[[#This Row],[Amount]]-Table2[[#This Row],[Profit]]</f>
        <v>918</v>
      </c>
      <c r="O227" s="7">
        <f>Table2[[#This Row],[Amount]]/Table2[[#This Row],[Quantity]]</f>
        <v>637.5</v>
      </c>
    </row>
    <row r="228" spans="1:15" x14ac:dyDescent="0.45">
      <c r="A228" t="s">
        <v>454</v>
      </c>
      <c r="B228" s="1">
        <v>43320</v>
      </c>
      <c r="C228" t="s">
        <v>455</v>
      </c>
      <c r="D228" t="s">
        <v>32</v>
      </c>
      <c r="E228" t="s">
        <v>33</v>
      </c>
      <c r="G228" t="s">
        <v>48</v>
      </c>
      <c r="H228" s="8">
        <v>418</v>
      </c>
      <c r="I228" s="8">
        <v>70</v>
      </c>
      <c r="J228">
        <v>7</v>
      </c>
      <c r="K228" t="s">
        <v>889</v>
      </c>
      <c r="L228" t="s">
        <v>898</v>
      </c>
      <c r="M228" t="s">
        <v>891</v>
      </c>
      <c r="N228" s="8">
        <f>Table2[[#This Row],[Amount]]-Table2[[#This Row],[Profit]]</f>
        <v>348</v>
      </c>
      <c r="O228" s="7">
        <f>Table2[[#This Row],[Amount]]/Table2[[#This Row],[Quantity]]</f>
        <v>59.714285714285715</v>
      </c>
    </row>
    <row r="229" spans="1:15" x14ac:dyDescent="0.45">
      <c r="A229" t="s">
        <v>456</v>
      </c>
      <c r="B229" s="1">
        <v>43208</v>
      </c>
      <c r="C229" t="s">
        <v>165</v>
      </c>
      <c r="D229" t="s">
        <v>32</v>
      </c>
      <c r="E229" t="s">
        <v>33</v>
      </c>
      <c r="G229" t="s">
        <v>429</v>
      </c>
      <c r="H229" s="8">
        <v>417</v>
      </c>
      <c r="I229" s="8">
        <v>49</v>
      </c>
      <c r="J229">
        <v>3</v>
      </c>
      <c r="K229" t="s">
        <v>889</v>
      </c>
      <c r="L229" t="s">
        <v>890</v>
      </c>
      <c r="M229" t="s">
        <v>891</v>
      </c>
      <c r="N229" s="8">
        <f>Table2[[#This Row],[Amount]]-Table2[[#This Row],[Profit]]</f>
        <v>368</v>
      </c>
      <c r="O229" s="7">
        <f>Table2[[#This Row],[Amount]]/Table2[[#This Row],[Quantity]]</f>
        <v>139</v>
      </c>
    </row>
    <row r="230" spans="1:15" x14ac:dyDescent="0.45">
      <c r="A230" t="s">
        <v>457</v>
      </c>
      <c r="B230" s="1">
        <v>43118</v>
      </c>
      <c r="C230" t="s">
        <v>458</v>
      </c>
      <c r="D230" t="s">
        <v>140</v>
      </c>
      <c r="E230" t="s">
        <v>141</v>
      </c>
      <c r="G230" t="s">
        <v>52</v>
      </c>
      <c r="H230" s="8">
        <v>199</v>
      </c>
      <c r="I230" s="8">
        <v>48</v>
      </c>
      <c r="J230">
        <v>4</v>
      </c>
      <c r="K230" t="s">
        <v>899</v>
      </c>
      <c r="L230" t="s">
        <v>907</v>
      </c>
      <c r="M230" t="s">
        <v>902</v>
      </c>
      <c r="N230" s="8">
        <f>Table2[[#This Row],[Amount]]-Table2[[#This Row],[Profit]]</f>
        <v>151</v>
      </c>
      <c r="O230" s="7">
        <f>Table2[[#This Row],[Amount]]/Table2[[#This Row],[Quantity]]</f>
        <v>49.75</v>
      </c>
    </row>
    <row r="231" spans="1:15" x14ac:dyDescent="0.45">
      <c r="A231" t="s">
        <v>459</v>
      </c>
      <c r="B231" s="1">
        <v>43345</v>
      </c>
      <c r="C231" t="s">
        <v>420</v>
      </c>
      <c r="D231" t="s">
        <v>16</v>
      </c>
      <c r="E231" t="s">
        <v>17</v>
      </c>
      <c r="G231" t="s">
        <v>446</v>
      </c>
      <c r="H231" s="8">
        <v>385</v>
      </c>
      <c r="I231" s="8">
        <v>-77</v>
      </c>
      <c r="J231">
        <v>11</v>
      </c>
      <c r="K231" t="s">
        <v>892</v>
      </c>
      <c r="L231" t="s">
        <v>912</v>
      </c>
      <c r="M231" t="s">
        <v>902</v>
      </c>
      <c r="N231" s="8">
        <f>Table2[[#This Row],[Amount]]-Table2[[#This Row],[Profit]]</f>
        <v>462</v>
      </c>
      <c r="O231" s="7">
        <f>Table2[[#This Row],[Amount]]/Table2[[#This Row],[Quantity]]</f>
        <v>35</v>
      </c>
    </row>
    <row r="232" spans="1:15" x14ac:dyDescent="0.45">
      <c r="A232" t="s">
        <v>460</v>
      </c>
      <c r="B232" s="1">
        <v>43208</v>
      </c>
      <c r="C232" t="s">
        <v>461</v>
      </c>
      <c r="D232" t="s">
        <v>40</v>
      </c>
      <c r="E232" t="s">
        <v>54</v>
      </c>
      <c r="G232" t="s">
        <v>9</v>
      </c>
      <c r="H232" s="8">
        <v>414</v>
      </c>
      <c r="I232" s="8">
        <v>199</v>
      </c>
      <c r="J232">
        <v>3</v>
      </c>
      <c r="K232" t="s">
        <v>889</v>
      </c>
      <c r="L232" t="s">
        <v>898</v>
      </c>
      <c r="M232" t="s">
        <v>891</v>
      </c>
      <c r="N232" s="8">
        <f>Table2[[#This Row],[Amount]]-Table2[[#This Row],[Profit]]</f>
        <v>215</v>
      </c>
      <c r="O232" s="7">
        <f>Table2[[#This Row],[Amount]]/Table2[[#This Row],[Quantity]]</f>
        <v>138</v>
      </c>
    </row>
    <row r="233" spans="1:15" x14ac:dyDescent="0.45">
      <c r="A233" t="s">
        <v>462</v>
      </c>
      <c r="B233" s="1">
        <v>43262</v>
      </c>
      <c r="C233" t="s">
        <v>463</v>
      </c>
      <c r="D233" t="s">
        <v>20</v>
      </c>
      <c r="E233" t="s">
        <v>21</v>
      </c>
      <c r="G233" t="s">
        <v>539</v>
      </c>
      <c r="H233" s="8">
        <v>97</v>
      </c>
      <c r="I233" s="8">
        <v>-45</v>
      </c>
      <c r="J233">
        <v>4</v>
      </c>
      <c r="K233" t="s">
        <v>899</v>
      </c>
      <c r="L233" t="s">
        <v>901</v>
      </c>
      <c r="M233" t="s">
        <v>891</v>
      </c>
      <c r="N233" s="8">
        <f>Table2[[#This Row],[Amount]]-Table2[[#This Row],[Profit]]</f>
        <v>142</v>
      </c>
      <c r="O233" s="7">
        <f>Table2[[#This Row],[Amount]]/Table2[[#This Row],[Quantity]]</f>
        <v>24.25</v>
      </c>
    </row>
    <row r="234" spans="1:15" x14ac:dyDescent="0.45">
      <c r="A234" t="s">
        <v>464</v>
      </c>
      <c r="B234" s="1">
        <v>43398</v>
      </c>
      <c r="C234" t="s">
        <v>465</v>
      </c>
      <c r="D234" t="s">
        <v>97</v>
      </c>
      <c r="E234" t="s">
        <v>69</v>
      </c>
      <c r="G234" t="s">
        <v>322</v>
      </c>
      <c r="H234" s="8">
        <v>648</v>
      </c>
      <c r="I234" s="8">
        <v>50</v>
      </c>
      <c r="J234">
        <v>6</v>
      </c>
      <c r="K234" t="s">
        <v>889</v>
      </c>
      <c r="L234" t="s">
        <v>890</v>
      </c>
      <c r="M234" t="s">
        <v>897</v>
      </c>
      <c r="N234" s="8">
        <f>Table2[[#This Row],[Amount]]-Table2[[#This Row],[Profit]]</f>
        <v>598</v>
      </c>
      <c r="O234" s="7">
        <f>Table2[[#This Row],[Amount]]/Table2[[#This Row],[Quantity]]</f>
        <v>108</v>
      </c>
    </row>
    <row r="235" spans="1:15" x14ac:dyDescent="0.45">
      <c r="A235" t="s">
        <v>466</v>
      </c>
      <c r="B235" s="1">
        <v>43154</v>
      </c>
      <c r="C235" t="s">
        <v>43</v>
      </c>
      <c r="D235" t="s">
        <v>16</v>
      </c>
      <c r="E235" t="s">
        <v>17</v>
      </c>
      <c r="G235" t="s">
        <v>480</v>
      </c>
      <c r="H235" s="8">
        <v>27</v>
      </c>
      <c r="I235" s="8">
        <v>-25</v>
      </c>
      <c r="J235">
        <v>2</v>
      </c>
      <c r="K235" t="s">
        <v>899</v>
      </c>
      <c r="L235" t="s">
        <v>913</v>
      </c>
      <c r="M235" t="s">
        <v>911</v>
      </c>
      <c r="N235" s="8">
        <f>Table2[[#This Row],[Amount]]-Table2[[#This Row],[Profit]]</f>
        <v>52</v>
      </c>
      <c r="O235" s="7">
        <f>Table2[[#This Row],[Amount]]/Table2[[#This Row],[Quantity]]</f>
        <v>13.5</v>
      </c>
    </row>
    <row r="236" spans="1:15" x14ac:dyDescent="0.45">
      <c r="A236" t="s">
        <v>467</v>
      </c>
      <c r="B236" s="1">
        <v>43290</v>
      </c>
      <c r="C236" t="s">
        <v>468</v>
      </c>
      <c r="D236" t="s">
        <v>104</v>
      </c>
      <c r="E236" t="s">
        <v>105</v>
      </c>
      <c r="G236" t="s">
        <v>176</v>
      </c>
      <c r="H236" s="8">
        <v>27</v>
      </c>
      <c r="I236" s="8">
        <v>12</v>
      </c>
      <c r="J236">
        <v>1</v>
      </c>
      <c r="K236" t="s">
        <v>899</v>
      </c>
      <c r="L236" t="s">
        <v>907</v>
      </c>
      <c r="M236" t="s">
        <v>911</v>
      </c>
      <c r="N236" s="8">
        <f>Table2[[#This Row],[Amount]]-Table2[[#This Row],[Profit]]</f>
        <v>15</v>
      </c>
      <c r="O236" s="7">
        <f>Table2[[#This Row],[Amount]]/Table2[[#This Row],[Quantity]]</f>
        <v>27</v>
      </c>
    </row>
    <row r="237" spans="1:15" x14ac:dyDescent="0.45">
      <c r="A237" t="s">
        <v>469</v>
      </c>
      <c r="B237" s="1">
        <v>43132</v>
      </c>
      <c r="C237" t="s">
        <v>212</v>
      </c>
      <c r="D237" t="s">
        <v>11</v>
      </c>
      <c r="E237" t="s">
        <v>11</v>
      </c>
      <c r="G237" t="s">
        <v>581</v>
      </c>
      <c r="H237" s="8">
        <v>27</v>
      </c>
      <c r="I237" s="8">
        <v>1</v>
      </c>
      <c r="J237">
        <v>1</v>
      </c>
      <c r="K237" t="s">
        <v>899</v>
      </c>
      <c r="L237" t="s">
        <v>907</v>
      </c>
      <c r="M237" t="s">
        <v>902</v>
      </c>
      <c r="N237" s="8">
        <f>Table2[[#This Row],[Amount]]-Table2[[#This Row],[Profit]]</f>
        <v>26</v>
      </c>
      <c r="O237" s="7">
        <f>Table2[[#This Row],[Amount]]/Table2[[#This Row],[Quantity]]</f>
        <v>27</v>
      </c>
    </row>
    <row r="238" spans="1:15" x14ac:dyDescent="0.45">
      <c r="A238" t="s">
        <v>470</v>
      </c>
      <c r="B238" s="1">
        <v>43408</v>
      </c>
      <c r="C238" t="s">
        <v>471</v>
      </c>
      <c r="D238" t="s">
        <v>304</v>
      </c>
      <c r="E238" t="s">
        <v>305</v>
      </c>
      <c r="G238" t="s">
        <v>83</v>
      </c>
      <c r="H238" s="8">
        <v>413</v>
      </c>
      <c r="I238" s="8">
        <v>-314</v>
      </c>
      <c r="J238">
        <v>9</v>
      </c>
      <c r="K238" t="s">
        <v>892</v>
      </c>
      <c r="L238" t="s">
        <v>893</v>
      </c>
      <c r="M238" t="s">
        <v>891</v>
      </c>
      <c r="N238" s="8">
        <f>Table2[[#This Row],[Amount]]-Table2[[#This Row],[Profit]]</f>
        <v>727</v>
      </c>
      <c r="O238" s="7">
        <f>Table2[[#This Row],[Amount]]/Table2[[#This Row],[Quantity]]</f>
        <v>45.888888888888886</v>
      </c>
    </row>
    <row r="239" spans="1:15" x14ac:dyDescent="0.45">
      <c r="A239" t="s">
        <v>472</v>
      </c>
      <c r="B239" s="1">
        <v>43410</v>
      </c>
      <c r="C239" t="s">
        <v>473</v>
      </c>
      <c r="D239" t="s">
        <v>81</v>
      </c>
      <c r="E239" t="s">
        <v>82</v>
      </c>
      <c r="G239" t="s">
        <v>187</v>
      </c>
      <c r="H239" s="8">
        <v>53</v>
      </c>
      <c r="I239" s="8">
        <v>2</v>
      </c>
      <c r="J239">
        <v>4</v>
      </c>
      <c r="K239" t="s">
        <v>899</v>
      </c>
      <c r="L239" t="s">
        <v>903</v>
      </c>
      <c r="M239" t="s">
        <v>891</v>
      </c>
      <c r="N239" s="8">
        <f>Table2[[#This Row],[Amount]]-Table2[[#This Row],[Profit]]</f>
        <v>51</v>
      </c>
      <c r="O239" s="7">
        <f>Table2[[#This Row],[Amount]]/Table2[[#This Row],[Quantity]]</f>
        <v>13.25</v>
      </c>
    </row>
    <row r="240" spans="1:15" x14ac:dyDescent="0.45">
      <c r="A240" t="s">
        <v>474</v>
      </c>
      <c r="B240" s="1">
        <v>43358</v>
      </c>
      <c r="C240" t="s">
        <v>475</v>
      </c>
      <c r="D240" t="s">
        <v>16</v>
      </c>
      <c r="E240" t="s">
        <v>17</v>
      </c>
      <c r="G240" t="s">
        <v>189</v>
      </c>
      <c r="H240" s="8">
        <v>29</v>
      </c>
      <c r="I240" s="8">
        <v>8</v>
      </c>
      <c r="J240">
        <v>5</v>
      </c>
      <c r="K240" t="s">
        <v>899</v>
      </c>
      <c r="L240" t="s">
        <v>903</v>
      </c>
      <c r="M240" t="s">
        <v>902</v>
      </c>
      <c r="N240" s="8">
        <f>Table2[[#This Row],[Amount]]-Table2[[#This Row],[Profit]]</f>
        <v>21</v>
      </c>
      <c r="O240" s="7">
        <f>Table2[[#This Row],[Amount]]/Table2[[#This Row],[Quantity]]</f>
        <v>5.8</v>
      </c>
    </row>
    <row r="241" spans="1:15" x14ac:dyDescent="0.45">
      <c r="A241" t="s">
        <v>476</v>
      </c>
      <c r="B241" s="1">
        <v>43210</v>
      </c>
      <c r="C241" t="s">
        <v>477</v>
      </c>
      <c r="D241" t="s">
        <v>20</v>
      </c>
      <c r="E241" t="s">
        <v>72</v>
      </c>
      <c r="G241" t="s">
        <v>661</v>
      </c>
      <c r="H241" s="8">
        <v>30</v>
      </c>
      <c r="I241" s="8">
        <v>13</v>
      </c>
      <c r="J241">
        <v>1</v>
      </c>
      <c r="K241" t="s">
        <v>899</v>
      </c>
      <c r="L241" t="s">
        <v>910</v>
      </c>
      <c r="M241" t="s">
        <v>902</v>
      </c>
      <c r="N241" s="8">
        <f>Table2[[#This Row],[Amount]]-Table2[[#This Row],[Profit]]</f>
        <v>17</v>
      </c>
      <c r="O241" s="7">
        <f>Table2[[#This Row],[Amount]]/Table2[[#This Row],[Quantity]]</f>
        <v>30</v>
      </c>
    </row>
    <row r="242" spans="1:15" x14ac:dyDescent="0.45">
      <c r="A242" t="s">
        <v>478</v>
      </c>
      <c r="B242" s="1">
        <v>43135</v>
      </c>
      <c r="C242" t="s">
        <v>479</v>
      </c>
      <c r="D242" t="s">
        <v>11</v>
      </c>
      <c r="E242" t="s">
        <v>11</v>
      </c>
      <c r="G242" t="s">
        <v>432</v>
      </c>
      <c r="H242" s="8">
        <v>412</v>
      </c>
      <c r="I242" s="8">
        <v>412</v>
      </c>
      <c r="J242">
        <v>6</v>
      </c>
      <c r="K242" t="s">
        <v>899</v>
      </c>
      <c r="L242" t="s">
        <v>901</v>
      </c>
      <c r="M242" t="s">
        <v>891</v>
      </c>
      <c r="N242" s="8">
        <f>Table2[[#This Row],[Amount]]-Table2[[#This Row],[Profit]]</f>
        <v>0</v>
      </c>
      <c r="O242" s="7">
        <f>Table2[[#This Row],[Amount]]/Table2[[#This Row],[Quantity]]</f>
        <v>68.666666666666671</v>
      </c>
    </row>
    <row r="243" spans="1:15" x14ac:dyDescent="0.45">
      <c r="A243" t="s">
        <v>480</v>
      </c>
      <c r="B243" s="1">
        <v>43254</v>
      </c>
      <c r="C243" t="s">
        <v>481</v>
      </c>
      <c r="D243" t="s">
        <v>104</v>
      </c>
      <c r="E243" t="s">
        <v>105</v>
      </c>
      <c r="G243" t="s">
        <v>324</v>
      </c>
      <c r="H243" s="8">
        <v>646</v>
      </c>
      <c r="I243" s="8">
        <v>-23</v>
      </c>
      <c r="J243">
        <v>2</v>
      </c>
      <c r="K243" t="s">
        <v>889</v>
      </c>
      <c r="L243" t="s">
        <v>896</v>
      </c>
      <c r="M243" t="s">
        <v>897</v>
      </c>
      <c r="N243" s="8">
        <f>Table2[[#This Row],[Amount]]-Table2[[#This Row],[Profit]]</f>
        <v>669</v>
      </c>
      <c r="O243" s="7">
        <f>Table2[[#This Row],[Amount]]/Table2[[#This Row],[Quantity]]</f>
        <v>323</v>
      </c>
    </row>
    <row r="244" spans="1:15" x14ac:dyDescent="0.45">
      <c r="A244" t="s">
        <v>482</v>
      </c>
      <c r="B244" s="1">
        <v>43303</v>
      </c>
      <c r="C244" t="s">
        <v>483</v>
      </c>
      <c r="D244" t="s">
        <v>20</v>
      </c>
      <c r="E244" t="s">
        <v>21</v>
      </c>
      <c r="G244" t="s">
        <v>126</v>
      </c>
      <c r="H244" s="8">
        <v>30</v>
      </c>
      <c r="I244" s="8">
        <v>-5</v>
      </c>
      <c r="J244">
        <v>5</v>
      </c>
      <c r="K244" t="s">
        <v>899</v>
      </c>
      <c r="L244" t="s">
        <v>907</v>
      </c>
      <c r="M244" t="s">
        <v>902</v>
      </c>
      <c r="N244" s="8">
        <f>Table2[[#This Row],[Amount]]-Table2[[#This Row],[Profit]]</f>
        <v>35</v>
      </c>
      <c r="O244" s="7">
        <f>Table2[[#This Row],[Amount]]/Table2[[#This Row],[Quantity]]</f>
        <v>6</v>
      </c>
    </row>
    <row r="245" spans="1:15" x14ac:dyDescent="0.45">
      <c r="A245" t="s">
        <v>484</v>
      </c>
      <c r="B245" s="1">
        <v>43145</v>
      </c>
      <c r="C245" t="s">
        <v>129</v>
      </c>
      <c r="D245" t="s">
        <v>130</v>
      </c>
      <c r="E245" t="s">
        <v>131</v>
      </c>
      <c r="G245" t="s">
        <v>187</v>
      </c>
      <c r="H245" s="8">
        <v>618</v>
      </c>
      <c r="I245" s="8">
        <v>27</v>
      </c>
      <c r="J245">
        <v>4</v>
      </c>
      <c r="K245" t="s">
        <v>892</v>
      </c>
      <c r="L245" t="s">
        <v>895</v>
      </c>
      <c r="M245" t="s">
        <v>897</v>
      </c>
      <c r="N245" s="8">
        <f>Table2[[#This Row],[Amount]]-Table2[[#This Row],[Profit]]</f>
        <v>591</v>
      </c>
      <c r="O245" s="7">
        <f>Table2[[#This Row],[Amount]]/Table2[[#This Row],[Quantity]]</f>
        <v>154.5</v>
      </c>
    </row>
    <row r="246" spans="1:15" x14ac:dyDescent="0.45">
      <c r="A246" t="s">
        <v>485</v>
      </c>
      <c r="B246" s="1">
        <v>43336</v>
      </c>
      <c r="C246" t="s">
        <v>65</v>
      </c>
      <c r="D246" t="s">
        <v>193</v>
      </c>
      <c r="E246" t="s">
        <v>193</v>
      </c>
      <c r="G246" t="s">
        <v>644</v>
      </c>
      <c r="H246" s="8">
        <v>143</v>
      </c>
      <c r="I246" s="8">
        <v>-124</v>
      </c>
      <c r="J246">
        <v>5</v>
      </c>
      <c r="K246" t="s">
        <v>899</v>
      </c>
      <c r="L246" t="s">
        <v>901</v>
      </c>
      <c r="M246" t="s">
        <v>902</v>
      </c>
      <c r="N246" s="8">
        <f>Table2[[#This Row],[Amount]]-Table2[[#This Row],[Profit]]</f>
        <v>267</v>
      </c>
      <c r="O246" s="7">
        <f>Table2[[#This Row],[Amount]]/Table2[[#This Row],[Quantity]]</f>
        <v>28.6</v>
      </c>
    </row>
    <row r="247" spans="1:15" x14ac:dyDescent="0.45">
      <c r="A247" t="s">
        <v>486</v>
      </c>
      <c r="B247" s="1">
        <v>43378</v>
      </c>
      <c r="C247" t="s">
        <v>487</v>
      </c>
      <c r="D247" t="s">
        <v>104</v>
      </c>
      <c r="E247" t="s">
        <v>105</v>
      </c>
      <c r="G247" t="s">
        <v>83</v>
      </c>
      <c r="H247" s="8">
        <v>31</v>
      </c>
      <c r="I247" s="8">
        <v>1</v>
      </c>
      <c r="J247">
        <v>2</v>
      </c>
      <c r="K247" t="s">
        <v>899</v>
      </c>
      <c r="L247" t="s">
        <v>903</v>
      </c>
      <c r="M247" t="s">
        <v>902</v>
      </c>
      <c r="N247" s="8">
        <f>Table2[[#This Row],[Amount]]-Table2[[#This Row],[Profit]]</f>
        <v>30</v>
      </c>
      <c r="O247" s="7">
        <f>Table2[[#This Row],[Amount]]/Table2[[#This Row],[Quantity]]</f>
        <v>15.5</v>
      </c>
    </row>
    <row r="248" spans="1:15" x14ac:dyDescent="0.45">
      <c r="A248" t="s">
        <v>488</v>
      </c>
      <c r="B248" s="1">
        <v>43330</v>
      </c>
      <c r="C248" t="s">
        <v>489</v>
      </c>
      <c r="D248" t="s">
        <v>57</v>
      </c>
      <c r="E248" t="s">
        <v>58</v>
      </c>
      <c r="G248" t="s">
        <v>392</v>
      </c>
      <c r="H248" s="8">
        <v>409</v>
      </c>
      <c r="I248" s="8">
        <v>86</v>
      </c>
      <c r="J248">
        <v>3</v>
      </c>
      <c r="K248" t="s">
        <v>899</v>
      </c>
      <c r="L248" t="s">
        <v>901</v>
      </c>
      <c r="M248" t="s">
        <v>891</v>
      </c>
      <c r="N248" s="8">
        <f>Table2[[#This Row],[Amount]]-Table2[[#This Row],[Profit]]</f>
        <v>323</v>
      </c>
      <c r="O248" s="7">
        <f>Table2[[#This Row],[Amount]]/Table2[[#This Row],[Quantity]]</f>
        <v>136.33333333333334</v>
      </c>
    </row>
    <row r="249" spans="1:15" x14ac:dyDescent="0.45">
      <c r="A249" t="s">
        <v>490</v>
      </c>
      <c r="B249" s="1">
        <v>43147</v>
      </c>
      <c r="C249" t="s">
        <v>45</v>
      </c>
      <c r="D249" t="s">
        <v>57</v>
      </c>
      <c r="E249" t="s">
        <v>58</v>
      </c>
      <c r="G249" t="s">
        <v>126</v>
      </c>
      <c r="H249" s="8">
        <v>406</v>
      </c>
      <c r="I249" s="8">
        <v>126</v>
      </c>
      <c r="J249">
        <v>2</v>
      </c>
      <c r="K249" t="s">
        <v>899</v>
      </c>
      <c r="L249" t="s">
        <v>901</v>
      </c>
      <c r="M249" t="s">
        <v>891</v>
      </c>
      <c r="N249" s="8">
        <f>Table2[[#This Row],[Amount]]-Table2[[#This Row],[Profit]]</f>
        <v>280</v>
      </c>
      <c r="O249" s="7">
        <f>Table2[[#This Row],[Amount]]/Table2[[#This Row],[Quantity]]</f>
        <v>203</v>
      </c>
    </row>
    <row r="250" spans="1:15" x14ac:dyDescent="0.45">
      <c r="A250" t="s">
        <v>491</v>
      </c>
      <c r="B250" s="1">
        <v>43217</v>
      </c>
      <c r="C250" t="s">
        <v>398</v>
      </c>
      <c r="D250" t="s">
        <v>100</v>
      </c>
      <c r="E250" t="s">
        <v>170</v>
      </c>
      <c r="G250" t="s">
        <v>354</v>
      </c>
      <c r="H250" s="8">
        <v>565</v>
      </c>
      <c r="I250" s="8">
        <v>66</v>
      </c>
      <c r="J250">
        <v>7</v>
      </c>
      <c r="K250" t="s">
        <v>899</v>
      </c>
      <c r="L250" t="s">
        <v>901</v>
      </c>
      <c r="M250" t="s">
        <v>897</v>
      </c>
      <c r="N250" s="8">
        <f>Table2[[#This Row],[Amount]]-Table2[[#This Row],[Profit]]</f>
        <v>499</v>
      </c>
      <c r="O250" s="7">
        <f>Table2[[#This Row],[Amount]]/Table2[[#This Row],[Quantity]]</f>
        <v>80.714285714285708</v>
      </c>
    </row>
    <row r="251" spans="1:15" x14ac:dyDescent="0.45">
      <c r="A251" t="s">
        <v>492</v>
      </c>
      <c r="B251" s="1">
        <v>43365</v>
      </c>
      <c r="C251" t="s">
        <v>489</v>
      </c>
      <c r="D251" t="s">
        <v>7</v>
      </c>
      <c r="E251" t="s">
        <v>120</v>
      </c>
      <c r="G251" t="s">
        <v>352</v>
      </c>
      <c r="H251" s="8">
        <v>85</v>
      </c>
      <c r="I251" s="8">
        <v>2</v>
      </c>
      <c r="J251">
        <v>6</v>
      </c>
      <c r="K251" t="s">
        <v>899</v>
      </c>
      <c r="L251" t="s">
        <v>907</v>
      </c>
      <c r="M251" t="s">
        <v>891</v>
      </c>
      <c r="N251" s="8">
        <f>Table2[[#This Row],[Amount]]-Table2[[#This Row],[Profit]]</f>
        <v>83</v>
      </c>
      <c r="O251" s="7">
        <f>Table2[[#This Row],[Amount]]/Table2[[#This Row],[Quantity]]</f>
        <v>14.166666666666666</v>
      </c>
    </row>
    <row r="252" spans="1:15" x14ac:dyDescent="0.45">
      <c r="A252" t="s">
        <v>493</v>
      </c>
      <c r="B252" s="1">
        <v>43179</v>
      </c>
      <c r="C252" t="s">
        <v>447</v>
      </c>
      <c r="D252" t="s">
        <v>16</v>
      </c>
      <c r="E252" t="s">
        <v>17</v>
      </c>
      <c r="G252" t="s">
        <v>356</v>
      </c>
      <c r="H252" s="8">
        <v>561</v>
      </c>
      <c r="I252" s="8">
        <v>118</v>
      </c>
      <c r="J252">
        <v>5</v>
      </c>
      <c r="K252" t="s">
        <v>892</v>
      </c>
      <c r="L252" t="s">
        <v>895</v>
      </c>
      <c r="M252" t="s">
        <v>897</v>
      </c>
      <c r="N252" s="8">
        <f>Table2[[#This Row],[Amount]]-Table2[[#This Row],[Profit]]</f>
        <v>443</v>
      </c>
      <c r="O252" s="7">
        <f>Table2[[#This Row],[Amount]]/Table2[[#This Row],[Quantity]]</f>
        <v>112.2</v>
      </c>
    </row>
    <row r="253" spans="1:15" x14ac:dyDescent="0.45">
      <c r="A253" t="s">
        <v>494</v>
      </c>
      <c r="B253" s="1">
        <v>43140</v>
      </c>
      <c r="C253" t="s">
        <v>314</v>
      </c>
      <c r="D253" t="s">
        <v>156</v>
      </c>
      <c r="E253" t="s">
        <v>157</v>
      </c>
      <c r="G253" t="s">
        <v>387</v>
      </c>
      <c r="H253" s="8">
        <v>503</v>
      </c>
      <c r="I253" s="8">
        <v>-56</v>
      </c>
      <c r="J253">
        <v>2</v>
      </c>
      <c r="K253" t="s">
        <v>899</v>
      </c>
      <c r="L253" t="s">
        <v>900</v>
      </c>
      <c r="M253" t="s">
        <v>891</v>
      </c>
      <c r="N253" s="8">
        <f>Table2[[#This Row],[Amount]]-Table2[[#This Row],[Profit]]</f>
        <v>559</v>
      </c>
      <c r="O253" s="7">
        <f>Table2[[#This Row],[Amount]]/Table2[[#This Row],[Quantity]]</f>
        <v>251.5</v>
      </c>
    </row>
    <row r="254" spans="1:15" x14ac:dyDescent="0.45">
      <c r="A254" t="s">
        <v>495</v>
      </c>
      <c r="B254" s="1">
        <v>43185</v>
      </c>
      <c r="C254" t="s">
        <v>394</v>
      </c>
      <c r="D254" t="s">
        <v>61</v>
      </c>
      <c r="E254" t="s">
        <v>62</v>
      </c>
      <c r="G254" t="s">
        <v>538</v>
      </c>
      <c r="H254" s="8">
        <v>31</v>
      </c>
      <c r="I254" s="8">
        <v>14</v>
      </c>
      <c r="J254">
        <v>3</v>
      </c>
      <c r="K254" t="s">
        <v>899</v>
      </c>
      <c r="L254" t="s">
        <v>907</v>
      </c>
      <c r="M254" t="s">
        <v>902</v>
      </c>
      <c r="N254" s="8">
        <f>Table2[[#This Row],[Amount]]-Table2[[#This Row],[Profit]]</f>
        <v>17</v>
      </c>
      <c r="O254" s="7">
        <f>Table2[[#This Row],[Amount]]/Table2[[#This Row],[Quantity]]</f>
        <v>10.333333333333334</v>
      </c>
    </row>
    <row r="255" spans="1:15" x14ac:dyDescent="0.45">
      <c r="A255" t="s">
        <v>496</v>
      </c>
      <c r="B255" s="1">
        <v>43207</v>
      </c>
      <c r="C255" t="s">
        <v>497</v>
      </c>
      <c r="D255" t="s">
        <v>81</v>
      </c>
      <c r="E255" t="s">
        <v>82</v>
      </c>
      <c r="G255" t="s">
        <v>12</v>
      </c>
      <c r="H255" s="8">
        <v>398</v>
      </c>
      <c r="I255" s="8">
        <v>111</v>
      </c>
      <c r="J255">
        <v>8</v>
      </c>
      <c r="K255" t="s">
        <v>899</v>
      </c>
      <c r="L255" t="s">
        <v>903</v>
      </c>
      <c r="M255" t="s">
        <v>891</v>
      </c>
      <c r="N255" s="8">
        <f>Table2[[#This Row],[Amount]]-Table2[[#This Row],[Profit]]</f>
        <v>287</v>
      </c>
      <c r="O255" s="7">
        <f>Table2[[#This Row],[Amount]]/Table2[[#This Row],[Quantity]]</f>
        <v>49.75</v>
      </c>
    </row>
    <row r="256" spans="1:15" x14ac:dyDescent="0.45">
      <c r="A256" t="s">
        <v>498</v>
      </c>
      <c r="B256" s="1">
        <v>43130</v>
      </c>
      <c r="C256" t="s">
        <v>412</v>
      </c>
      <c r="D256" t="s">
        <v>11</v>
      </c>
      <c r="E256" t="s">
        <v>11</v>
      </c>
      <c r="G256" t="s">
        <v>442</v>
      </c>
      <c r="H256" s="8">
        <v>388</v>
      </c>
      <c r="I256" s="8">
        <v>93</v>
      </c>
      <c r="J256">
        <v>2</v>
      </c>
      <c r="K256" t="s">
        <v>892</v>
      </c>
      <c r="L256" t="s">
        <v>895</v>
      </c>
      <c r="M256" t="s">
        <v>891</v>
      </c>
      <c r="N256" s="8">
        <f>Table2[[#This Row],[Amount]]-Table2[[#This Row],[Profit]]</f>
        <v>295</v>
      </c>
      <c r="O256" s="7">
        <f>Table2[[#This Row],[Amount]]/Table2[[#This Row],[Quantity]]</f>
        <v>194</v>
      </c>
    </row>
    <row r="257" spans="1:15" x14ac:dyDescent="0.45">
      <c r="A257" t="s">
        <v>499</v>
      </c>
      <c r="B257" s="1">
        <v>43343</v>
      </c>
      <c r="C257" t="s">
        <v>500</v>
      </c>
      <c r="D257" t="s">
        <v>140</v>
      </c>
      <c r="E257" t="s">
        <v>141</v>
      </c>
      <c r="G257" t="s">
        <v>70</v>
      </c>
      <c r="H257" s="8">
        <v>498</v>
      </c>
      <c r="I257" s="8">
        <v>-116</v>
      </c>
      <c r="J257">
        <v>4</v>
      </c>
      <c r="K257" t="s">
        <v>899</v>
      </c>
      <c r="L257" t="s">
        <v>901</v>
      </c>
      <c r="M257" t="s">
        <v>902</v>
      </c>
      <c r="N257" s="8">
        <f>Table2[[#This Row],[Amount]]-Table2[[#This Row],[Profit]]</f>
        <v>614</v>
      </c>
      <c r="O257" s="7">
        <f>Table2[[#This Row],[Amount]]/Table2[[#This Row],[Quantity]]</f>
        <v>124.5</v>
      </c>
    </row>
    <row r="258" spans="1:15" x14ac:dyDescent="0.45">
      <c r="A258" t="s">
        <v>501</v>
      </c>
      <c r="B258" s="1">
        <v>43131</v>
      </c>
      <c r="C258" t="s">
        <v>502</v>
      </c>
      <c r="D258" t="s">
        <v>11</v>
      </c>
      <c r="E258" t="s">
        <v>11</v>
      </c>
      <c r="G258" t="s">
        <v>118</v>
      </c>
      <c r="H258" s="8">
        <v>561</v>
      </c>
      <c r="I258" s="8">
        <v>212</v>
      </c>
      <c r="J258">
        <v>3</v>
      </c>
      <c r="K258" t="s">
        <v>899</v>
      </c>
      <c r="L258" t="s">
        <v>901</v>
      </c>
      <c r="M258" t="s">
        <v>897</v>
      </c>
      <c r="N258" s="8">
        <f>Table2[[#This Row],[Amount]]-Table2[[#This Row],[Profit]]</f>
        <v>349</v>
      </c>
      <c r="O258" s="7">
        <f>Table2[[#This Row],[Amount]]/Table2[[#This Row],[Quantity]]</f>
        <v>187</v>
      </c>
    </row>
    <row r="259" spans="1:15" x14ac:dyDescent="0.45">
      <c r="A259" t="s">
        <v>503</v>
      </c>
      <c r="B259" s="1">
        <v>43404</v>
      </c>
      <c r="C259" t="s">
        <v>504</v>
      </c>
      <c r="D259" t="s">
        <v>104</v>
      </c>
      <c r="E259" t="s">
        <v>105</v>
      </c>
      <c r="G259" t="s">
        <v>678</v>
      </c>
      <c r="H259" s="8">
        <v>61</v>
      </c>
      <c r="I259" s="8">
        <v>3</v>
      </c>
      <c r="J259">
        <v>4</v>
      </c>
      <c r="K259" t="s">
        <v>899</v>
      </c>
      <c r="L259" t="s">
        <v>903</v>
      </c>
      <c r="M259" t="s">
        <v>891</v>
      </c>
      <c r="N259" s="8">
        <f>Table2[[#This Row],[Amount]]-Table2[[#This Row],[Profit]]</f>
        <v>58</v>
      </c>
      <c r="O259" s="7">
        <f>Table2[[#This Row],[Amount]]/Table2[[#This Row],[Quantity]]</f>
        <v>15.25</v>
      </c>
    </row>
    <row r="260" spans="1:15" x14ac:dyDescent="0.45">
      <c r="A260" t="s">
        <v>505</v>
      </c>
      <c r="B260" s="1">
        <v>43239</v>
      </c>
      <c r="C260" t="s">
        <v>115</v>
      </c>
      <c r="D260" t="s">
        <v>20</v>
      </c>
      <c r="E260" t="s">
        <v>21</v>
      </c>
      <c r="G260" t="s">
        <v>643</v>
      </c>
      <c r="H260" s="8">
        <v>34</v>
      </c>
      <c r="I260" s="8">
        <v>-22</v>
      </c>
      <c r="J260">
        <v>4</v>
      </c>
      <c r="K260" t="s">
        <v>899</v>
      </c>
      <c r="L260" t="s">
        <v>910</v>
      </c>
      <c r="M260" t="s">
        <v>891</v>
      </c>
      <c r="N260" s="8">
        <f>Table2[[#This Row],[Amount]]-Table2[[#This Row],[Profit]]</f>
        <v>56</v>
      </c>
      <c r="O260" s="7">
        <f>Table2[[#This Row],[Amount]]/Table2[[#This Row],[Quantity]]</f>
        <v>8.5</v>
      </c>
    </row>
    <row r="261" spans="1:15" x14ac:dyDescent="0.45">
      <c r="A261" t="s">
        <v>506</v>
      </c>
      <c r="B261" s="1">
        <v>43152</v>
      </c>
      <c r="C261" t="s">
        <v>29</v>
      </c>
      <c r="D261" t="s">
        <v>16</v>
      </c>
      <c r="E261" t="s">
        <v>27</v>
      </c>
      <c r="G261" t="s">
        <v>397</v>
      </c>
      <c r="H261" s="8">
        <v>32</v>
      </c>
      <c r="I261" s="8">
        <v>6</v>
      </c>
      <c r="J261">
        <v>3</v>
      </c>
      <c r="K261" t="s">
        <v>899</v>
      </c>
      <c r="L261" t="s">
        <v>913</v>
      </c>
      <c r="M261" t="s">
        <v>902</v>
      </c>
      <c r="N261" s="8">
        <f>Table2[[#This Row],[Amount]]-Table2[[#This Row],[Profit]]</f>
        <v>26</v>
      </c>
      <c r="O261" s="7">
        <f>Table2[[#This Row],[Amount]]/Table2[[#This Row],[Quantity]]</f>
        <v>10.666666666666666</v>
      </c>
    </row>
    <row r="262" spans="1:15" x14ac:dyDescent="0.45">
      <c r="A262" t="s">
        <v>507</v>
      </c>
      <c r="B262" s="1">
        <v>43113</v>
      </c>
      <c r="C262" t="s">
        <v>508</v>
      </c>
      <c r="D262" t="s">
        <v>40</v>
      </c>
      <c r="E262" t="s">
        <v>54</v>
      </c>
      <c r="G262" t="s">
        <v>63</v>
      </c>
      <c r="H262" s="8">
        <v>623</v>
      </c>
      <c r="I262" s="8">
        <v>-192</v>
      </c>
      <c r="J262">
        <v>3</v>
      </c>
      <c r="K262" t="s">
        <v>892</v>
      </c>
      <c r="L262" t="s">
        <v>906</v>
      </c>
      <c r="M262" t="s">
        <v>902</v>
      </c>
      <c r="N262" s="8">
        <f>Table2[[#This Row],[Amount]]-Table2[[#This Row],[Profit]]</f>
        <v>815</v>
      </c>
      <c r="O262" s="7">
        <f>Table2[[#This Row],[Amount]]/Table2[[#This Row],[Quantity]]</f>
        <v>207.66666666666666</v>
      </c>
    </row>
    <row r="263" spans="1:15" x14ac:dyDescent="0.45">
      <c r="A263" t="s">
        <v>509</v>
      </c>
      <c r="B263" s="1">
        <v>43439</v>
      </c>
      <c r="C263" t="s">
        <v>388</v>
      </c>
      <c r="D263" t="s">
        <v>16</v>
      </c>
      <c r="E263" t="s">
        <v>17</v>
      </c>
      <c r="G263" t="s">
        <v>380</v>
      </c>
      <c r="H263" s="8">
        <v>520</v>
      </c>
      <c r="I263" s="8">
        <v>151</v>
      </c>
      <c r="J263">
        <v>3</v>
      </c>
      <c r="K263" t="s">
        <v>889</v>
      </c>
      <c r="L263" t="s">
        <v>898</v>
      </c>
      <c r="M263" t="s">
        <v>897</v>
      </c>
      <c r="N263" s="8">
        <f>Table2[[#This Row],[Amount]]-Table2[[#This Row],[Profit]]</f>
        <v>369</v>
      </c>
      <c r="O263" s="7">
        <f>Table2[[#This Row],[Amount]]/Table2[[#This Row],[Quantity]]</f>
        <v>173.33333333333334</v>
      </c>
    </row>
    <row r="264" spans="1:15" x14ac:dyDescent="0.45">
      <c r="A264" t="s">
        <v>510</v>
      </c>
      <c r="B264" s="1">
        <v>43141</v>
      </c>
      <c r="C264" t="s">
        <v>511</v>
      </c>
      <c r="D264" t="s">
        <v>7</v>
      </c>
      <c r="E264" t="s">
        <v>120</v>
      </c>
      <c r="G264" t="s">
        <v>337</v>
      </c>
      <c r="H264" s="8">
        <v>32</v>
      </c>
      <c r="I264" s="8">
        <v>-16</v>
      </c>
      <c r="J264">
        <v>6</v>
      </c>
      <c r="K264" t="s">
        <v>899</v>
      </c>
      <c r="L264" t="s">
        <v>901</v>
      </c>
      <c r="M264" t="s">
        <v>902</v>
      </c>
      <c r="N264" s="8">
        <f>Table2[[#This Row],[Amount]]-Table2[[#This Row],[Profit]]</f>
        <v>48</v>
      </c>
      <c r="O264" s="7">
        <f>Table2[[#This Row],[Amount]]/Table2[[#This Row],[Quantity]]</f>
        <v>5.333333333333333</v>
      </c>
    </row>
    <row r="265" spans="1:15" x14ac:dyDescent="0.45">
      <c r="A265" t="s">
        <v>512</v>
      </c>
      <c r="B265" s="1">
        <v>43428</v>
      </c>
      <c r="C265" t="s">
        <v>513</v>
      </c>
      <c r="D265" t="s">
        <v>68</v>
      </c>
      <c r="E265" t="s">
        <v>175</v>
      </c>
      <c r="G265" t="s">
        <v>539</v>
      </c>
      <c r="H265" s="8">
        <v>32</v>
      </c>
      <c r="I265" s="8">
        <v>-5</v>
      </c>
      <c r="J265">
        <v>5</v>
      </c>
      <c r="K265" t="s">
        <v>899</v>
      </c>
      <c r="L265" t="s">
        <v>903</v>
      </c>
      <c r="M265" t="s">
        <v>902</v>
      </c>
      <c r="N265" s="8">
        <f>Table2[[#This Row],[Amount]]-Table2[[#This Row],[Profit]]</f>
        <v>37</v>
      </c>
      <c r="O265" s="7">
        <f>Table2[[#This Row],[Amount]]/Table2[[#This Row],[Quantity]]</f>
        <v>6.4</v>
      </c>
    </row>
    <row r="266" spans="1:15" x14ac:dyDescent="0.45">
      <c r="A266" t="s">
        <v>514</v>
      </c>
      <c r="B266" s="1">
        <v>43453</v>
      </c>
      <c r="C266" t="s">
        <v>515</v>
      </c>
      <c r="D266" t="s">
        <v>68</v>
      </c>
      <c r="E266" t="s">
        <v>175</v>
      </c>
      <c r="G266" t="s">
        <v>383</v>
      </c>
      <c r="H266" s="8">
        <v>510</v>
      </c>
      <c r="I266" s="8">
        <v>234</v>
      </c>
      <c r="J266">
        <v>6</v>
      </c>
      <c r="K266" t="s">
        <v>889</v>
      </c>
      <c r="L266" t="s">
        <v>890</v>
      </c>
      <c r="M266" t="s">
        <v>894</v>
      </c>
      <c r="N266" s="8">
        <f>Table2[[#This Row],[Amount]]-Table2[[#This Row],[Profit]]</f>
        <v>276</v>
      </c>
      <c r="O266" s="7">
        <f>Table2[[#This Row],[Amount]]/Table2[[#This Row],[Quantity]]</f>
        <v>85</v>
      </c>
    </row>
    <row r="267" spans="1:15" x14ac:dyDescent="0.45">
      <c r="A267" t="s">
        <v>516</v>
      </c>
      <c r="B267" s="1">
        <v>43367</v>
      </c>
      <c r="C267" t="s">
        <v>517</v>
      </c>
      <c r="D267" t="s">
        <v>304</v>
      </c>
      <c r="E267" t="s">
        <v>305</v>
      </c>
      <c r="G267" t="s">
        <v>450</v>
      </c>
      <c r="H267" s="8">
        <v>382</v>
      </c>
      <c r="I267" s="8">
        <v>68</v>
      </c>
      <c r="J267">
        <v>3</v>
      </c>
      <c r="K267" t="s">
        <v>899</v>
      </c>
      <c r="L267" t="s">
        <v>901</v>
      </c>
      <c r="M267" t="s">
        <v>891</v>
      </c>
      <c r="N267" s="8">
        <f>Table2[[#This Row],[Amount]]-Table2[[#This Row],[Profit]]</f>
        <v>314</v>
      </c>
      <c r="O267" s="7">
        <f>Table2[[#This Row],[Amount]]/Table2[[#This Row],[Quantity]]</f>
        <v>127.33333333333333</v>
      </c>
    </row>
    <row r="268" spans="1:15" x14ac:dyDescent="0.45">
      <c r="A268" t="s">
        <v>518</v>
      </c>
      <c r="B268" s="1">
        <v>43139</v>
      </c>
      <c r="C268" t="s">
        <v>243</v>
      </c>
      <c r="D268" t="s">
        <v>11</v>
      </c>
      <c r="E268" t="s">
        <v>11</v>
      </c>
      <c r="G268" t="s">
        <v>232</v>
      </c>
      <c r="H268" s="8">
        <v>33</v>
      </c>
      <c r="I268" s="8">
        <v>13</v>
      </c>
      <c r="J268">
        <v>3</v>
      </c>
      <c r="K268" t="s">
        <v>899</v>
      </c>
      <c r="L268" t="s">
        <v>908</v>
      </c>
      <c r="M268" t="s">
        <v>902</v>
      </c>
      <c r="N268" s="8">
        <f>Table2[[#This Row],[Amount]]-Table2[[#This Row],[Profit]]</f>
        <v>20</v>
      </c>
      <c r="O268" s="7">
        <f>Table2[[#This Row],[Amount]]/Table2[[#This Row],[Quantity]]</f>
        <v>11</v>
      </c>
    </row>
    <row r="269" spans="1:15" x14ac:dyDescent="0.45">
      <c r="A269" t="s">
        <v>519</v>
      </c>
      <c r="B269" s="1">
        <v>43221</v>
      </c>
      <c r="C269" t="s">
        <v>520</v>
      </c>
      <c r="D269" t="s">
        <v>20</v>
      </c>
      <c r="E269" t="s">
        <v>21</v>
      </c>
      <c r="G269" t="s">
        <v>64</v>
      </c>
      <c r="H269" s="8">
        <v>381</v>
      </c>
      <c r="I269" s="8">
        <v>-13</v>
      </c>
      <c r="J269">
        <v>2</v>
      </c>
      <c r="K269" t="s">
        <v>899</v>
      </c>
      <c r="L269" t="s">
        <v>901</v>
      </c>
      <c r="M269" t="s">
        <v>891</v>
      </c>
      <c r="N269" s="8">
        <f>Table2[[#This Row],[Amount]]-Table2[[#This Row],[Profit]]</f>
        <v>394</v>
      </c>
      <c r="O269" s="7">
        <f>Table2[[#This Row],[Amount]]/Table2[[#This Row],[Quantity]]</f>
        <v>190.5</v>
      </c>
    </row>
    <row r="270" spans="1:15" x14ac:dyDescent="0.45">
      <c r="A270" t="s">
        <v>521</v>
      </c>
      <c r="B270" s="1">
        <v>43402</v>
      </c>
      <c r="C270" t="s">
        <v>522</v>
      </c>
      <c r="D270" t="s">
        <v>16</v>
      </c>
      <c r="E270" t="s">
        <v>17</v>
      </c>
      <c r="G270" t="s">
        <v>138</v>
      </c>
      <c r="H270" s="8">
        <v>490</v>
      </c>
      <c r="I270" s="8">
        <v>88</v>
      </c>
      <c r="J270">
        <v>2</v>
      </c>
      <c r="K270" t="s">
        <v>889</v>
      </c>
      <c r="L270" t="s">
        <v>909</v>
      </c>
      <c r="M270" t="s">
        <v>894</v>
      </c>
      <c r="N270" s="8">
        <f>Table2[[#This Row],[Amount]]-Table2[[#This Row],[Profit]]</f>
        <v>402</v>
      </c>
      <c r="O270" s="7">
        <f>Table2[[#This Row],[Amount]]/Table2[[#This Row],[Quantity]]</f>
        <v>245</v>
      </c>
    </row>
    <row r="271" spans="1:15" x14ac:dyDescent="0.45">
      <c r="A271" t="s">
        <v>523</v>
      </c>
      <c r="B271" s="1">
        <v>43202</v>
      </c>
      <c r="C271" t="s">
        <v>67</v>
      </c>
      <c r="D271" t="s">
        <v>68</v>
      </c>
      <c r="E271" t="s">
        <v>69</v>
      </c>
      <c r="G271" t="s">
        <v>421</v>
      </c>
      <c r="H271" s="8">
        <v>381</v>
      </c>
      <c r="I271" s="8">
        <v>144</v>
      </c>
      <c r="J271">
        <v>2</v>
      </c>
      <c r="K271" t="s">
        <v>899</v>
      </c>
      <c r="L271" t="s">
        <v>901</v>
      </c>
      <c r="M271" t="s">
        <v>891</v>
      </c>
      <c r="N271" s="8">
        <f>Table2[[#This Row],[Amount]]-Table2[[#This Row],[Profit]]</f>
        <v>237</v>
      </c>
      <c r="O271" s="7">
        <f>Table2[[#This Row],[Amount]]/Table2[[#This Row],[Quantity]]</f>
        <v>190.5</v>
      </c>
    </row>
    <row r="272" spans="1:15" x14ac:dyDescent="0.45">
      <c r="A272" t="s">
        <v>524</v>
      </c>
      <c r="B272" s="1">
        <v>43383</v>
      </c>
      <c r="C272" t="s">
        <v>525</v>
      </c>
      <c r="D272" t="s">
        <v>20</v>
      </c>
      <c r="E272" t="s">
        <v>21</v>
      </c>
      <c r="G272" t="s">
        <v>397</v>
      </c>
      <c r="H272" s="8">
        <v>487</v>
      </c>
      <c r="I272" s="8">
        <v>143</v>
      </c>
      <c r="J272">
        <v>4</v>
      </c>
      <c r="K272" t="s">
        <v>889</v>
      </c>
      <c r="L272" t="s">
        <v>898</v>
      </c>
      <c r="M272" t="s">
        <v>894</v>
      </c>
      <c r="N272" s="8">
        <f>Table2[[#This Row],[Amount]]-Table2[[#This Row],[Profit]]</f>
        <v>344</v>
      </c>
      <c r="O272" s="7">
        <f>Table2[[#This Row],[Amount]]/Table2[[#This Row],[Quantity]]</f>
        <v>121.75</v>
      </c>
    </row>
    <row r="273" spans="1:15" x14ac:dyDescent="0.45">
      <c r="A273" t="s">
        <v>526</v>
      </c>
      <c r="B273" s="1">
        <v>43407</v>
      </c>
      <c r="C273" t="s">
        <v>527</v>
      </c>
      <c r="D273" t="s">
        <v>16</v>
      </c>
      <c r="E273" t="s">
        <v>17</v>
      </c>
      <c r="G273" t="s">
        <v>419</v>
      </c>
      <c r="H273" s="8">
        <v>366</v>
      </c>
      <c r="I273" s="8">
        <v>84</v>
      </c>
      <c r="J273">
        <v>3</v>
      </c>
      <c r="K273" t="s">
        <v>892</v>
      </c>
      <c r="L273" t="s">
        <v>895</v>
      </c>
      <c r="M273" t="s">
        <v>891</v>
      </c>
      <c r="N273" s="8">
        <f>Table2[[#This Row],[Amount]]-Table2[[#This Row],[Profit]]</f>
        <v>282</v>
      </c>
      <c r="O273" s="7">
        <f>Table2[[#This Row],[Amount]]/Table2[[#This Row],[Quantity]]</f>
        <v>122</v>
      </c>
    </row>
    <row r="274" spans="1:15" x14ac:dyDescent="0.45">
      <c r="A274" t="s">
        <v>528</v>
      </c>
      <c r="B274" s="1">
        <v>43150</v>
      </c>
      <c r="C274" t="s">
        <v>529</v>
      </c>
      <c r="D274" t="s">
        <v>193</v>
      </c>
      <c r="E274" t="s">
        <v>193</v>
      </c>
      <c r="G274" t="s">
        <v>722</v>
      </c>
      <c r="H274" s="8">
        <v>33</v>
      </c>
      <c r="I274" s="8">
        <v>-29</v>
      </c>
      <c r="J274">
        <v>3</v>
      </c>
      <c r="K274" t="s">
        <v>899</v>
      </c>
      <c r="L274" t="s">
        <v>913</v>
      </c>
      <c r="M274" t="s">
        <v>902</v>
      </c>
      <c r="N274" s="8">
        <f>Table2[[#This Row],[Amount]]-Table2[[#This Row],[Profit]]</f>
        <v>62</v>
      </c>
      <c r="O274" s="7">
        <f>Table2[[#This Row],[Amount]]/Table2[[#This Row],[Quantity]]</f>
        <v>11</v>
      </c>
    </row>
    <row r="275" spans="1:15" x14ac:dyDescent="0.45">
      <c r="A275" t="s">
        <v>530</v>
      </c>
      <c r="B275" s="1">
        <v>43349</v>
      </c>
      <c r="C275" t="s">
        <v>225</v>
      </c>
      <c r="D275" t="s">
        <v>75</v>
      </c>
      <c r="E275" t="s">
        <v>76</v>
      </c>
      <c r="G275" t="s">
        <v>288</v>
      </c>
      <c r="H275" s="8">
        <v>365</v>
      </c>
      <c r="I275" s="8">
        <v>107</v>
      </c>
      <c r="J275">
        <v>3</v>
      </c>
      <c r="K275" t="s">
        <v>889</v>
      </c>
      <c r="L275" t="s">
        <v>898</v>
      </c>
      <c r="M275" t="s">
        <v>891</v>
      </c>
      <c r="N275" s="8">
        <f>Table2[[#This Row],[Amount]]-Table2[[#This Row],[Profit]]</f>
        <v>258</v>
      </c>
      <c r="O275" s="7">
        <f>Table2[[#This Row],[Amount]]/Table2[[#This Row],[Quantity]]</f>
        <v>121.66666666666667</v>
      </c>
    </row>
    <row r="276" spans="1:15" x14ac:dyDescent="0.45">
      <c r="A276" t="s">
        <v>531</v>
      </c>
      <c r="B276" s="1">
        <v>43428</v>
      </c>
      <c r="C276" t="s">
        <v>532</v>
      </c>
      <c r="D276" t="s">
        <v>7</v>
      </c>
      <c r="E276" t="s">
        <v>24</v>
      </c>
      <c r="G276" t="s">
        <v>432</v>
      </c>
      <c r="H276" s="8">
        <v>207</v>
      </c>
      <c r="I276" s="8">
        <v>-100</v>
      </c>
      <c r="J276">
        <v>2</v>
      </c>
      <c r="K276" t="s">
        <v>899</v>
      </c>
      <c r="L276" t="s">
        <v>901</v>
      </c>
      <c r="M276" t="s">
        <v>902</v>
      </c>
      <c r="N276" s="8">
        <f>Table2[[#This Row],[Amount]]-Table2[[#This Row],[Profit]]</f>
        <v>307</v>
      </c>
      <c r="O276" s="7">
        <f>Table2[[#This Row],[Amount]]/Table2[[#This Row],[Quantity]]</f>
        <v>103.5</v>
      </c>
    </row>
    <row r="277" spans="1:15" x14ac:dyDescent="0.45">
      <c r="A277" t="s">
        <v>533</v>
      </c>
      <c r="B277" s="1">
        <v>43236</v>
      </c>
      <c r="C277" t="s">
        <v>94</v>
      </c>
      <c r="D277" t="s">
        <v>104</v>
      </c>
      <c r="E277" t="s">
        <v>105</v>
      </c>
      <c r="G277" t="s">
        <v>332</v>
      </c>
      <c r="H277" s="8">
        <v>359</v>
      </c>
      <c r="I277" s="8">
        <v>-338</v>
      </c>
      <c r="J277">
        <v>5</v>
      </c>
      <c r="K277" t="s">
        <v>892</v>
      </c>
      <c r="L277" t="s">
        <v>895</v>
      </c>
      <c r="M277" t="s">
        <v>891</v>
      </c>
      <c r="N277" s="8">
        <f>Table2[[#This Row],[Amount]]-Table2[[#This Row],[Profit]]</f>
        <v>697</v>
      </c>
      <c r="O277" s="7">
        <f>Table2[[#This Row],[Amount]]/Table2[[#This Row],[Quantity]]</f>
        <v>71.8</v>
      </c>
    </row>
    <row r="278" spans="1:15" x14ac:dyDescent="0.45">
      <c r="A278" t="s">
        <v>534</v>
      </c>
      <c r="B278" s="1">
        <v>43456</v>
      </c>
      <c r="C278" t="s">
        <v>535</v>
      </c>
      <c r="D278" t="s">
        <v>20</v>
      </c>
      <c r="E278" t="s">
        <v>21</v>
      </c>
      <c r="G278" t="s">
        <v>226</v>
      </c>
      <c r="H278" s="8">
        <v>351</v>
      </c>
      <c r="I278" s="8">
        <v>-47</v>
      </c>
      <c r="J278">
        <v>8</v>
      </c>
      <c r="K278" t="s">
        <v>889</v>
      </c>
      <c r="L278" t="s">
        <v>898</v>
      </c>
      <c r="M278" t="s">
        <v>891</v>
      </c>
      <c r="N278" s="8">
        <f>Table2[[#This Row],[Amount]]-Table2[[#This Row],[Profit]]</f>
        <v>398</v>
      </c>
      <c r="O278" s="7">
        <f>Table2[[#This Row],[Amount]]/Table2[[#This Row],[Quantity]]</f>
        <v>43.875</v>
      </c>
    </row>
    <row r="279" spans="1:15" x14ac:dyDescent="0.45">
      <c r="A279" t="s">
        <v>536</v>
      </c>
      <c r="B279" s="1">
        <v>43122</v>
      </c>
      <c r="C279" t="s">
        <v>257</v>
      </c>
      <c r="D279" t="s">
        <v>20</v>
      </c>
      <c r="E279" t="s">
        <v>21</v>
      </c>
      <c r="G279" t="s">
        <v>230</v>
      </c>
      <c r="H279" s="8">
        <v>485</v>
      </c>
      <c r="I279" s="8">
        <v>199</v>
      </c>
      <c r="J279">
        <v>4</v>
      </c>
      <c r="K279" t="s">
        <v>899</v>
      </c>
      <c r="L279" t="s">
        <v>901</v>
      </c>
      <c r="M279" t="s">
        <v>894</v>
      </c>
      <c r="N279" s="8">
        <f>Table2[[#This Row],[Amount]]-Table2[[#This Row],[Profit]]</f>
        <v>286</v>
      </c>
      <c r="O279" s="7">
        <f>Table2[[#This Row],[Amount]]/Table2[[#This Row],[Quantity]]</f>
        <v>121.25</v>
      </c>
    </row>
    <row r="280" spans="1:15" x14ac:dyDescent="0.45">
      <c r="A280" t="s">
        <v>537</v>
      </c>
      <c r="B280" s="1">
        <v>43174</v>
      </c>
      <c r="C280" t="s">
        <v>143</v>
      </c>
      <c r="D280" t="s">
        <v>81</v>
      </c>
      <c r="E280" t="s">
        <v>82</v>
      </c>
      <c r="G280" t="s">
        <v>206</v>
      </c>
      <c r="H280" s="8">
        <v>37</v>
      </c>
      <c r="I280" s="8">
        <v>-23</v>
      </c>
      <c r="J280">
        <v>4</v>
      </c>
      <c r="K280" t="s">
        <v>899</v>
      </c>
      <c r="L280" t="s">
        <v>913</v>
      </c>
      <c r="M280" t="s">
        <v>902</v>
      </c>
      <c r="N280" s="8">
        <f>Table2[[#This Row],[Amount]]-Table2[[#This Row],[Profit]]</f>
        <v>60</v>
      </c>
      <c r="O280" s="7">
        <f>Table2[[#This Row],[Amount]]/Table2[[#This Row],[Quantity]]</f>
        <v>9.25</v>
      </c>
    </row>
    <row r="281" spans="1:15" x14ac:dyDescent="0.45">
      <c r="A281" t="s">
        <v>538</v>
      </c>
      <c r="B281" s="1">
        <v>43421</v>
      </c>
      <c r="C281" t="s">
        <v>198</v>
      </c>
      <c r="D281" t="s">
        <v>304</v>
      </c>
      <c r="E281" t="s">
        <v>305</v>
      </c>
      <c r="G281" t="s">
        <v>258</v>
      </c>
      <c r="H281" s="8">
        <v>34</v>
      </c>
      <c r="I281" s="8">
        <v>10</v>
      </c>
      <c r="J281">
        <v>2</v>
      </c>
      <c r="K281" t="s">
        <v>899</v>
      </c>
      <c r="L281" t="s">
        <v>910</v>
      </c>
      <c r="M281" t="s">
        <v>911</v>
      </c>
      <c r="N281" s="8">
        <f>Table2[[#This Row],[Amount]]-Table2[[#This Row],[Profit]]</f>
        <v>24</v>
      </c>
      <c r="O281" s="7">
        <f>Table2[[#This Row],[Amount]]/Table2[[#This Row],[Quantity]]</f>
        <v>17</v>
      </c>
    </row>
    <row r="282" spans="1:15" x14ac:dyDescent="0.45">
      <c r="A282" t="s">
        <v>539</v>
      </c>
      <c r="B282" s="1">
        <v>43279</v>
      </c>
      <c r="C282" t="s">
        <v>540</v>
      </c>
      <c r="D282" t="s">
        <v>20</v>
      </c>
      <c r="E282" t="s">
        <v>21</v>
      </c>
      <c r="G282" t="s">
        <v>166</v>
      </c>
      <c r="H282" s="8">
        <v>346</v>
      </c>
      <c r="I282" s="8">
        <v>108</v>
      </c>
      <c r="J282">
        <v>3</v>
      </c>
      <c r="K282" t="s">
        <v>892</v>
      </c>
      <c r="L282" t="s">
        <v>893</v>
      </c>
      <c r="M282" t="s">
        <v>891</v>
      </c>
      <c r="N282" s="8">
        <f>Table2[[#This Row],[Amount]]-Table2[[#This Row],[Profit]]</f>
        <v>238</v>
      </c>
      <c r="O282" s="7">
        <f>Table2[[#This Row],[Amount]]/Table2[[#This Row],[Quantity]]</f>
        <v>115.33333333333333</v>
      </c>
    </row>
    <row r="283" spans="1:15" x14ac:dyDescent="0.45">
      <c r="A283" t="s">
        <v>541</v>
      </c>
      <c r="B283" s="1">
        <v>43237</v>
      </c>
      <c r="C283" t="s">
        <v>542</v>
      </c>
      <c r="D283" t="s">
        <v>156</v>
      </c>
      <c r="E283" t="s">
        <v>157</v>
      </c>
      <c r="G283" t="s">
        <v>168</v>
      </c>
      <c r="H283" s="8">
        <v>342</v>
      </c>
      <c r="I283" s="8">
        <v>-103</v>
      </c>
      <c r="J283">
        <v>4</v>
      </c>
      <c r="K283" t="s">
        <v>889</v>
      </c>
      <c r="L283" t="s">
        <v>890</v>
      </c>
      <c r="M283" t="s">
        <v>891</v>
      </c>
      <c r="N283" s="8">
        <f>Table2[[#This Row],[Amount]]-Table2[[#This Row],[Profit]]</f>
        <v>445</v>
      </c>
      <c r="O283" s="7">
        <f>Table2[[#This Row],[Amount]]/Table2[[#This Row],[Quantity]]</f>
        <v>85.5</v>
      </c>
    </row>
    <row r="284" spans="1:15" x14ac:dyDescent="0.45">
      <c r="A284" t="s">
        <v>543</v>
      </c>
      <c r="B284" s="1">
        <v>43324</v>
      </c>
      <c r="C284" t="s">
        <v>544</v>
      </c>
      <c r="D284" t="s">
        <v>100</v>
      </c>
      <c r="E284" t="s">
        <v>170</v>
      </c>
      <c r="G284" t="s">
        <v>809</v>
      </c>
      <c r="H284" s="8">
        <v>35</v>
      </c>
      <c r="I284" s="8">
        <v>-8</v>
      </c>
      <c r="J284">
        <v>2</v>
      </c>
      <c r="K284" t="s">
        <v>892</v>
      </c>
      <c r="L284" t="s">
        <v>912</v>
      </c>
      <c r="M284" t="s">
        <v>911</v>
      </c>
      <c r="N284" s="8">
        <f>Table2[[#This Row],[Amount]]-Table2[[#This Row],[Profit]]</f>
        <v>43</v>
      </c>
      <c r="O284" s="7">
        <f>Table2[[#This Row],[Amount]]/Table2[[#This Row],[Quantity]]</f>
        <v>17.5</v>
      </c>
    </row>
    <row r="285" spans="1:15" x14ac:dyDescent="0.45">
      <c r="A285" t="s">
        <v>545</v>
      </c>
      <c r="B285" s="1">
        <v>43342</v>
      </c>
      <c r="C285" t="s">
        <v>117</v>
      </c>
      <c r="D285" t="s">
        <v>100</v>
      </c>
      <c r="E285" t="s">
        <v>170</v>
      </c>
      <c r="G285" t="s">
        <v>682</v>
      </c>
      <c r="H285" s="8">
        <v>121</v>
      </c>
      <c r="I285" s="8">
        <v>41</v>
      </c>
      <c r="J285">
        <v>4</v>
      </c>
      <c r="K285" t="s">
        <v>899</v>
      </c>
      <c r="L285" t="s">
        <v>907</v>
      </c>
      <c r="M285" t="s">
        <v>902</v>
      </c>
      <c r="N285" s="8">
        <f>Table2[[#This Row],[Amount]]-Table2[[#This Row],[Profit]]</f>
        <v>80</v>
      </c>
      <c r="O285" s="7">
        <f>Table2[[#This Row],[Amount]]/Table2[[#This Row],[Quantity]]</f>
        <v>30.25</v>
      </c>
    </row>
    <row r="286" spans="1:15" x14ac:dyDescent="0.45">
      <c r="A286" t="s">
        <v>546</v>
      </c>
      <c r="B286" s="1">
        <v>43419</v>
      </c>
      <c r="C286" t="s">
        <v>547</v>
      </c>
      <c r="D286" t="s">
        <v>7</v>
      </c>
      <c r="E286" t="s">
        <v>120</v>
      </c>
      <c r="G286" t="s">
        <v>413</v>
      </c>
      <c r="H286" s="8">
        <v>336</v>
      </c>
      <c r="I286" s="8">
        <v>57</v>
      </c>
      <c r="J286">
        <v>2</v>
      </c>
      <c r="K286" t="s">
        <v>889</v>
      </c>
      <c r="L286" t="s">
        <v>898</v>
      </c>
      <c r="M286" t="s">
        <v>891</v>
      </c>
      <c r="N286" s="8">
        <f>Table2[[#This Row],[Amount]]-Table2[[#This Row],[Profit]]</f>
        <v>279</v>
      </c>
      <c r="O286" s="7">
        <f>Table2[[#This Row],[Amount]]/Table2[[#This Row],[Quantity]]</f>
        <v>168</v>
      </c>
    </row>
    <row r="287" spans="1:15" x14ac:dyDescent="0.45">
      <c r="A287" t="s">
        <v>548</v>
      </c>
      <c r="B287" s="1">
        <v>43170</v>
      </c>
      <c r="C287" t="s">
        <v>549</v>
      </c>
      <c r="D287" t="s">
        <v>68</v>
      </c>
      <c r="E287" t="s">
        <v>69</v>
      </c>
      <c r="G287" t="s">
        <v>472</v>
      </c>
      <c r="H287" s="8">
        <v>336</v>
      </c>
      <c r="I287" s="8">
        <v>71</v>
      </c>
      <c r="J287">
        <v>3</v>
      </c>
      <c r="K287" t="s">
        <v>892</v>
      </c>
      <c r="L287" t="s">
        <v>895</v>
      </c>
      <c r="M287" t="s">
        <v>891</v>
      </c>
      <c r="N287" s="8">
        <f>Table2[[#This Row],[Amount]]-Table2[[#This Row],[Profit]]</f>
        <v>265</v>
      </c>
      <c r="O287" s="7">
        <f>Table2[[#This Row],[Amount]]/Table2[[#This Row],[Quantity]]</f>
        <v>112</v>
      </c>
    </row>
    <row r="288" spans="1:15" x14ac:dyDescent="0.45">
      <c r="A288" t="s">
        <v>550</v>
      </c>
      <c r="B288" s="1">
        <v>43381</v>
      </c>
      <c r="C288" t="s">
        <v>551</v>
      </c>
      <c r="D288" t="s">
        <v>57</v>
      </c>
      <c r="E288" t="s">
        <v>58</v>
      </c>
      <c r="G288" t="s">
        <v>652</v>
      </c>
      <c r="H288" s="8">
        <v>27</v>
      </c>
      <c r="I288" s="8">
        <v>4</v>
      </c>
      <c r="J288">
        <v>1</v>
      </c>
      <c r="K288" t="s">
        <v>899</v>
      </c>
      <c r="L288" t="s">
        <v>903</v>
      </c>
      <c r="M288" t="s">
        <v>891</v>
      </c>
      <c r="N288" s="8">
        <f>Table2[[#This Row],[Amount]]-Table2[[#This Row],[Profit]]</f>
        <v>23</v>
      </c>
      <c r="O288" s="7">
        <f>Table2[[#This Row],[Amount]]/Table2[[#This Row],[Quantity]]</f>
        <v>27</v>
      </c>
    </row>
    <row r="289" spans="1:15" x14ac:dyDescent="0.45">
      <c r="A289" t="s">
        <v>552</v>
      </c>
      <c r="B289" s="1">
        <v>43443</v>
      </c>
      <c r="C289" t="s">
        <v>348</v>
      </c>
      <c r="D289" t="s">
        <v>68</v>
      </c>
      <c r="E289" t="s">
        <v>175</v>
      </c>
      <c r="G289" t="s">
        <v>478</v>
      </c>
      <c r="H289" s="8">
        <v>333</v>
      </c>
      <c r="I289" s="8">
        <v>50</v>
      </c>
      <c r="J289">
        <v>2</v>
      </c>
      <c r="K289" t="s">
        <v>889</v>
      </c>
      <c r="L289" t="s">
        <v>898</v>
      </c>
      <c r="M289" t="s">
        <v>891</v>
      </c>
      <c r="N289" s="8">
        <f>Table2[[#This Row],[Amount]]-Table2[[#This Row],[Profit]]</f>
        <v>283</v>
      </c>
      <c r="O289" s="7">
        <f>Table2[[#This Row],[Amount]]/Table2[[#This Row],[Quantity]]</f>
        <v>166.5</v>
      </c>
    </row>
    <row r="290" spans="1:15" x14ac:dyDescent="0.45">
      <c r="A290" t="s">
        <v>553</v>
      </c>
      <c r="B290" s="1">
        <v>43184</v>
      </c>
      <c r="C290" t="s">
        <v>554</v>
      </c>
      <c r="D290" t="s">
        <v>75</v>
      </c>
      <c r="E290" t="s">
        <v>76</v>
      </c>
      <c r="G290" t="s">
        <v>46</v>
      </c>
      <c r="H290" s="8">
        <v>36</v>
      </c>
      <c r="I290" s="8">
        <v>7</v>
      </c>
      <c r="J290">
        <v>3</v>
      </c>
      <c r="K290" t="s">
        <v>899</v>
      </c>
      <c r="L290" t="s">
        <v>908</v>
      </c>
      <c r="M290" t="s">
        <v>911</v>
      </c>
      <c r="N290" s="8">
        <f>Table2[[#This Row],[Amount]]-Table2[[#This Row],[Profit]]</f>
        <v>29</v>
      </c>
      <c r="O290" s="7">
        <f>Table2[[#This Row],[Amount]]/Table2[[#This Row],[Quantity]]</f>
        <v>12</v>
      </c>
    </row>
    <row r="291" spans="1:15" x14ac:dyDescent="0.45">
      <c r="A291" t="s">
        <v>555</v>
      </c>
      <c r="B291" s="1">
        <v>43228</v>
      </c>
      <c r="C291" t="s">
        <v>556</v>
      </c>
      <c r="D291" t="s">
        <v>193</v>
      </c>
      <c r="E291" t="s">
        <v>193</v>
      </c>
      <c r="G291" t="s">
        <v>476</v>
      </c>
      <c r="H291" s="8">
        <v>333</v>
      </c>
      <c r="I291" s="8">
        <v>-15</v>
      </c>
      <c r="J291">
        <v>3</v>
      </c>
      <c r="K291" t="s">
        <v>889</v>
      </c>
      <c r="L291" t="s">
        <v>898</v>
      </c>
      <c r="M291" t="s">
        <v>891</v>
      </c>
      <c r="N291" s="8">
        <f>Table2[[#This Row],[Amount]]-Table2[[#This Row],[Profit]]</f>
        <v>348</v>
      </c>
      <c r="O291" s="7">
        <f>Table2[[#This Row],[Amount]]/Table2[[#This Row],[Quantity]]</f>
        <v>111</v>
      </c>
    </row>
    <row r="292" spans="1:15" x14ac:dyDescent="0.45">
      <c r="A292" t="s">
        <v>557</v>
      </c>
      <c r="B292" s="1">
        <v>43140</v>
      </c>
      <c r="C292" t="s">
        <v>558</v>
      </c>
      <c r="D292" t="s">
        <v>130</v>
      </c>
      <c r="E292" t="s">
        <v>131</v>
      </c>
      <c r="G292" t="s">
        <v>482</v>
      </c>
      <c r="H292" s="8">
        <v>327</v>
      </c>
      <c r="I292" s="8">
        <v>114</v>
      </c>
      <c r="J292">
        <v>4</v>
      </c>
      <c r="K292" t="s">
        <v>899</v>
      </c>
      <c r="L292" t="s">
        <v>900</v>
      </c>
      <c r="M292" t="s">
        <v>891</v>
      </c>
      <c r="N292" s="8">
        <f>Table2[[#This Row],[Amount]]-Table2[[#This Row],[Profit]]</f>
        <v>213</v>
      </c>
      <c r="O292" s="7">
        <f>Table2[[#This Row],[Amount]]/Table2[[#This Row],[Quantity]]</f>
        <v>81.75</v>
      </c>
    </row>
    <row r="293" spans="1:15" x14ac:dyDescent="0.45">
      <c r="A293" t="s">
        <v>559</v>
      </c>
      <c r="B293" s="1">
        <v>43374</v>
      </c>
      <c r="C293" t="s">
        <v>560</v>
      </c>
      <c r="D293" t="s">
        <v>40</v>
      </c>
      <c r="E293" t="s">
        <v>54</v>
      </c>
      <c r="G293" t="s">
        <v>526</v>
      </c>
      <c r="H293" s="8">
        <v>18</v>
      </c>
      <c r="I293" s="8">
        <v>6</v>
      </c>
      <c r="J293">
        <v>3</v>
      </c>
      <c r="K293" t="s">
        <v>899</v>
      </c>
      <c r="L293" t="s">
        <v>903</v>
      </c>
      <c r="M293" t="s">
        <v>902</v>
      </c>
      <c r="N293" s="8">
        <f>Table2[[#This Row],[Amount]]-Table2[[#This Row],[Profit]]</f>
        <v>12</v>
      </c>
      <c r="O293" s="7">
        <f>Table2[[#This Row],[Amount]]/Table2[[#This Row],[Quantity]]</f>
        <v>6</v>
      </c>
    </row>
    <row r="294" spans="1:15" x14ac:dyDescent="0.45">
      <c r="A294" t="s">
        <v>561</v>
      </c>
      <c r="B294" s="1">
        <v>43465</v>
      </c>
      <c r="C294" t="s">
        <v>225</v>
      </c>
      <c r="D294" t="s">
        <v>7</v>
      </c>
      <c r="E294" t="s">
        <v>120</v>
      </c>
      <c r="G294" t="s">
        <v>397</v>
      </c>
      <c r="H294" s="8">
        <v>325</v>
      </c>
      <c r="I294" s="8">
        <v>32</v>
      </c>
      <c r="J294">
        <v>7</v>
      </c>
      <c r="K294" t="s">
        <v>899</v>
      </c>
      <c r="L294" t="s">
        <v>910</v>
      </c>
      <c r="M294" t="s">
        <v>891</v>
      </c>
      <c r="N294" s="8">
        <f>Table2[[#This Row],[Amount]]-Table2[[#This Row],[Profit]]</f>
        <v>293</v>
      </c>
      <c r="O294" s="7">
        <f>Table2[[#This Row],[Amount]]/Table2[[#This Row],[Quantity]]</f>
        <v>46.428571428571431</v>
      </c>
    </row>
    <row r="295" spans="1:15" x14ac:dyDescent="0.45">
      <c r="A295" t="s">
        <v>562</v>
      </c>
      <c r="B295" s="1">
        <v>43131</v>
      </c>
      <c r="C295" t="s">
        <v>563</v>
      </c>
      <c r="D295" t="s">
        <v>20</v>
      </c>
      <c r="E295" t="s">
        <v>21</v>
      </c>
      <c r="G295" t="s">
        <v>400</v>
      </c>
      <c r="H295" s="8">
        <v>482</v>
      </c>
      <c r="I295" s="8">
        <v>-6</v>
      </c>
      <c r="J295">
        <v>7</v>
      </c>
      <c r="K295" t="s">
        <v>889</v>
      </c>
      <c r="L295" t="s">
        <v>890</v>
      </c>
      <c r="M295" t="s">
        <v>894</v>
      </c>
      <c r="N295" s="8">
        <f>Table2[[#This Row],[Amount]]-Table2[[#This Row],[Profit]]</f>
        <v>488</v>
      </c>
      <c r="O295" s="7">
        <f>Table2[[#This Row],[Amount]]/Table2[[#This Row],[Quantity]]</f>
        <v>68.857142857142861</v>
      </c>
    </row>
    <row r="296" spans="1:15" x14ac:dyDescent="0.45">
      <c r="A296" t="s">
        <v>564</v>
      </c>
      <c r="B296" s="1">
        <v>43134</v>
      </c>
      <c r="C296" t="s">
        <v>565</v>
      </c>
      <c r="D296" t="s">
        <v>11</v>
      </c>
      <c r="E296" t="s">
        <v>11</v>
      </c>
      <c r="G296" t="s">
        <v>297</v>
      </c>
      <c r="H296" s="8">
        <v>465</v>
      </c>
      <c r="I296" s="8">
        <v>-33</v>
      </c>
      <c r="J296">
        <v>4</v>
      </c>
      <c r="K296" t="s">
        <v>889</v>
      </c>
      <c r="L296" t="s">
        <v>898</v>
      </c>
      <c r="M296" t="s">
        <v>894</v>
      </c>
      <c r="N296" s="8">
        <f>Table2[[#This Row],[Amount]]-Table2[[#This Row],[Profit]]</f>
        <v>498</v>
      </c>
      <c r="O296" s="7">
        <f>Table2[[#This Row],[Amount]]/Table2[[#This Row],[Quantity]]</f>
        <v>116.25</v>
      </c>
    </row>
    <row r="297" spans="1:15" x14ac:dyDescent="0.45">
      <c r="A297" t="s">
        <v>566</v>
      </c>
      <c r="B297" s="1">
        <v>43210</v>
      </c>
      <c r="C297" t="s">
        <v>29</v>
      </c>
      <c r="D297" t="s">
        <v>16</v>
      </c>
      <c r="E297" t="s">
        <v>27</v>
      </c>
      <c r="G297" t="s">
        <v>364</v>
      </c>
      <c r="H297" s="8">
        <v>40</v>
      </c>
      <c r="I297" s="8">
        <v>-12</v>
      </c>
      <c r="J297">
        <v>3</v>
      </c>
      <c r="K297" t="s">
        <v>899</v>
      </c>
      <c r="L297" t="s">
        <v>913</v>
      </c>
      <c r="M297" t="s">
        <v>891</v>
      </c>
      <c r="N297" s="8">
        <f>Table2[[#This Row],[Amount]]-Table2[[#This Row],[Profit]]</f>
        <v>52</v>
      </c>
      <c r="O297" s="7">
        <f>Table2[[#This Row],[Amount]]/Table2[[#This Row],[Quantity]]</f>
        <v>13.333333333333334</v>
      </c>
    </row>
    <row r="298" spans="1:15" x14ac:dyDescent="0.45">
      <c r="A298" t="s">
        <v>567</v>
      </c>
      <c r="B298" s="1">
        <v>43288</v>
      </c>
      <c r="C298" t="s">
        <v>568</v>
      </c>
      <c r="D298" t="s">
        <v>100</v>
      </c>
      <c r="E298" t="s">
        <v>170</v>
      </c>
      <c r="G298" t="s">
        <v>136</v>
      </c>
      <c r="H298" s="8">
        <v>107</v>
      </c>
      <c r="I298" s="8">
        <v>36</v>
      </c>
      <c r="J298">
        <v>6</v>
      </c>
      <c r="K298" t="s">
        <v>899</v>
      </c>
      <c r="L298" t="s">
        <v>907</v>
      </c>
      <c r="M298" t="s">
        <v>891</v>
      </c>
      <c r="N298" s="8">
        <f>Table2[[#This Row],[Amount]]-Table2[[#This Row],[Profit]]</f>
        <v>71</v>
      </c>
      <c r="O298" s="7">
        <f>Table2[[#This Row],[Amount]]/Table2[[#This Row],[Quantity]]</f>
        <v>17.833333333333332</v>
      </c>
    </row>
    <row r="299" spans="1:15" x14ac:dyDescent="0.45">
      <c r="A299" t="s">
        <v>569</v>
      </c>
      <c r="B299" s="1">
        <v>43125</v>
      </c>
      <c r="C299" t="s">
        <v>570</v>
      </c>
      <c r="D299" t="s">
        <v>68</v>
      </c>
      <c r="E299" t="s">
        <v>175</v>
      </c>
      <c r="G299" t="s">
        <v>436</v>
      </c>
      <c r="H299" s="8">
        <v>312</v>
      </c>
      <c r="I299" s="8">
        <v>-312</v>
      </c>
      <c r="J299">
        <v>7</v>
      </c>
      <c r="K299" t="s">
        <v>892</v>
      </c>
      <c r="L299" t="s">
        <v>893</v>
      </c>
      <c r="M299" t="s">
        <v>891</v>
      </c>
      <c r="N299" s="8">
        <f>Table2[[#This Row],[Amount]]-Table2[[#This Row],[Profit]]</f>
        <v>624</v>
      </c>
      <c r="O299" s="7">
        <f>Table2[[#This Row],[Amount]]/Table2[[#This Row],[Quantity]]</f>
        <v>44.571428571428569</v>
      </c>
    </row>
    <row r="300" spans="1:15" x14ac:dyDescent="0.45">
      <c r="A300" t="s">
        <v>571</v>
      </c>
      <c r="B300" s="1">
        <v>43175</v>
      </c>
      <c r="C300" t="s">
        <v>572</v>
      </c>
      <c r="D300" t="s">
        <v>100</v>
      </c>
      <c r="E300" t="s">
        <v>170</v>
      </c>
      <c r="G300" t="s">
        <v>415</v>
      </c>
      <c r="H300" s="8">
        <v>451</v>
      </c>
      <c r="I300" s="8">
        <v>25</v>
      </c>
      <c r="J300">
        <v>3</v>
      </c>
      <c r="K300" t="s">
        <v>889</v>
      </c>
      <c r="L300" t="s">
        <v>898</v>
      </c>
      <c r="M300" t="s">
        <v>894</v>
      </c>
      <c r="N300" s="8">
        <f>Table2[[#This Row],[Amount]]-Table2[[#This Row],[Profit]]</f>
        <v>426</v>
      </c>
      <c r="O300" s="7">
        <f>Table2[[#This Row],[Amount]]/Table2[[#This Row],[Quantity]]</f>
        <v>150.33333333333334</v>
      </c>
    </row>
    <row r="301" spans="1:15" x14ac:dyDescent="0.45">
      <c r="A301" t="s">
        <v>573</v>
      </c>
      <c r="B301" s="1">
        <v>43297</v>
      </c>
      <c r="C301" t="s">
        <v>574</v>
      </c>
      <c r="D301" t="s">
        <v>97</v>
      </c>
      <c r="E301" t="s">
        <v>69</v>
      </c>
      <c r="G301" t="s">
        <v>367</v>
      </c>
      <c r="H301" s="8">
        <v>312</v>
      </c>
      <c r="I301" s="8">
        <v>62</v>
      </c>
      <c r="J301">
        <v>1</v>
      </c>
      <c r="K301" t="s">
        <v>889</v>
      </c>
      <c r="L301" t="s">
        <v>890</v>
      </c>
      <c r="M301" t="s">
        <v>891</v>
      </c>
      <c r="N301" s="8">
        <f>Table2[[#This Row],[Amount]]-Table2[[#This Row],[Profit]]</f>
        <v>250</v>
      </c>
      <c r="O301" s="7">
        <f>Table2[[#This Row],[Amount]]/Table2[[#This Row],[Quantity]]</f>
        <v>312</v>
      </c>
    </row>
    <row r="302" spans="1:15" x14ac:dyDescent="0.45">
      <c r="A302" t="s">
        <v>575</v>
      </c>
      <c r="B302" s="1">
        <v>43419</v>
      </c>
      <c r="C302" t="s">
        <v>576</v>
      </c>
      <c r="D302" t="s">
        <v>75</v>
      </c>
      <c r="E302" t="s">
        <v>76</v>
      </c>
      <c r="G302" t="s">
        <v>494</v>
      </c>
      <c r="H302" s="8">
        <v>311</v>
      </c>
      <c r="I302" s="8">
        <v>72</v>
      </c>
      <c r="J302">
        <v>2</v>
      </c>
      <c r="K302" t="s">
        <v>892</v>
      </c>
      <c r="L302" t="s">
        <v>895</v>
      </c>
      <c r="M302" t="s">
        <v>891</v>
      </c>
      <c r="N302" s="8">
        <f>Table2[[#This Row],[Amount]]-Table2[[#This Row],[Profit]]</f>
        <v>239</v>
      </c>
      <c r="O302" s="7">
        <f>Table2[[#This Row],[Amount]]/Table2[[#This Row],[Quantity]]</f>
        <v>155.5</v>
      </c>
    </row>
    <row r="303" spans="1:15" x14ac:dyDescent="0.45">
      <c r="A303" t="s">
        <v>577</v>
      </c>
      <c r="B303" s="1">
        <v>43134</v>
      </c>
      <c r="C303" t="s">
        <v>578</v>
      </c>
      <c r="D303" t="s">
        <v>20</v>
      </c>
      <c r="E303" t="s">
        <v>21</v>
      </c>
      <c r="G303" t="s">
        <v>879</v>
      </c>
      <c r="H303" s="8">
        <v>11</v>
      </c>
      <c r="I303" s="8">
        <v>5</v>
      </c>
      <c r="J303">
        <v>2</v>
      </c>
      <c r="K303" t="s">
        <v>899</v>
      </c>
      <c r="L303" t="s">
        <v>903</v>
      </c>
      <c r="M303" t="s">
        <v>902</v>
      </c>
      <c r="N303" s="8">
        <f>Table2[[#This Row],[Amount]]-Table2[[#This Row],[Profit]]</f>
        <v>6</v>
      </c>
      <c r="O303" s="7">
        <f>Table2[[#This Row],[Amount]]/Table2[[#This Row],[Quantity]]</f>
        <v>5.5</v>
      </c>
    </row>
    <row r="304" spans="1:15" x14ac:dyDescent="0.45">
      <c r="A304" t="s">
        <v>579</v>
      </c>
      <c r="B304" s="1">
        <v>43313</v>
      </c>
      <c r="C304" t="s">
        <v>314</v>
      </c>
      <c r="D304" t="s">
        <v>20</v>
      </c>
      <c r="E304" t="s">
        <v>21</v>
      </c>
      <c r="G304" t="s">
        <v>644</v>
      </c>
      <c r="H304" s="8">
        <v>37</v>
      </c>
      <c r="I304" s="8">
        <v>-5</v>
      </c>
      <c r="J304">
        <v>3</v>
      </c>
      <c r="K304" t="s">
        <v>899</v>
      </c>
      <c r="L304" t="s">
        <v>910</v>
      </c>
      <c r="M304" t="s">
        <v>911</v>
      </c>
      <c r="N304" s="8">
        <f>Table2[[#This Row],[Amount]]-Table2[[#This Row],[Profit]]</f>
        <v>42</v>
      </c>
      <c r="O304" s="7">
        <f>Table2[[#This Row],[Amount]]/Table2[[#This Row],[Quantity]]</f>
        <v>12.333333333333334</v>
      </c>
    </row>
    <row r="305" spans="1:15" x14ac:dyDescent="0.45">
      <c r="A305" t="s">
        <v>580</v>
      </c>
      <c r="B305" s="1">
        <v>43160</v>
      </c>
      <c r="C305" t="s">
        <v>303</v>
      </c>
      <c r="D305" t="s">
        <v>304</v>
      </c>
      <c r="E305" t="s">
        <v>305</v>
      </c>
      <c r="G305" t="s">
        <v>265</v>
      </c>
      <c r="H305" s="8">
        <v>444</v>
      </c>
      <c r="I305" s="8">
        <v>-200</v>
      </c>
      <c r="J305">
        <v>4</v>
      </c>
      <c r="K305" t="s">
        <v>889</v>
      </c>
      <c r="L305" t="s">
        <v>898</v>
      </c>
      <c r="M305" t="s">
        <v>894</v>
      </c>
      <c r="N305" s="8">
        <f>Table2[[#This Row],[Amount]]-Table2[[#This Row],[Profit]]</f>
        <v>644</v>
      </c>
      <c r="O305" s="7">
        <f>Table2[[#This Row],[Amount]]/Table2[[#This Row],[Quantity]]</f>
        <v>111</v>
      </c>
    </row>
    <row r="306" spans="1:15" x14ac:dyDescent="0.45">
      <c r="A306" t="s">
        <v>581</v>
      </c>
      <c r="B306" s="1">
        <v>43127</v>
      </c>
      <c r="C306" t="s">
        <v>475</v>
      </c>
      <c r="D306" t="s">
        <v>40</v>
      </c>
      <c r="E306" t="s">
        <v>41</v>
      </c>
      <c r="G306" t="s">
        <v>422</v>
      </c>
      <c r="H306" s="8">
        <v>434</v>
      </c>
      <c r="I306" s="8">
        <v>26</v>
      </c>
      <c r="J306">
        <v>11</v>
      </c>
      <c r="K306" t="s">
        <v>899</v>
      </c>
      <c r="L306" t="s">
        <v>913</v>
      </c>
      <c r="M306" t="s">
        <v>897</v>
      </c>
      <c r="N306" s="8">
        <f>Table2[[#This Row],[Amount]]-Table2[[#This Row],[Profit]]</f>
        <v>408</v>
      </c>
      <c r="O306" s="7">
        <f>Table2[[#This Row],[Amount]]/Table2[[#This Row],[Quantity]]</f>
        <v>39.454545454545453</v>
      </c>
    </row>
    <row r="307" spans="1:15" x14ac:dyDescent="0.45">
      <c r="A307" t="s">
        <v>582</v>
      </c>
      <c r="B307" s="1">
        <v>43446</v>
      </c>
      <c r="C307" t="s">
        <v>583</v>
      </c>
      <c r="D307" t="s">
        <v>11</v>
      </c>
      <c r="E307" t="s">
        <v>11</v>
      </c>
      <c r="G307" t="s">
        <v>501</v>
      </c>
      <c r="H307" s="8">
        <v>299</v>
      </c>
      <c r="I307" s="8">
        <v>0</v>
      </c>
      <c r="J307">
        <v>6</v>
      </c>
      <c r="K307" t="s">
        <v>899</v>
      </c>
      <c r="L307" t="s">
        <v>907</v>
      </c>
      <c r="M307" t="s">
        <v>891</v>
      </c>
      <c r="N307" s="8">
        <f>Table2[[#This Row],[Amount]]-Table2[[#This Row],[Profit]]</f>
        <v>299</v>
      </c>
      <c r="O307" s="7">
        <f>Table2[[#This Row],[Amount]]/Table2[[#This Row],[Quantity]]</f>
        <v>49.833333333333336</v>
      </c>
    </row>
    <row r="308" spans="1:15" x14ac:dyDescent="0.45">
      <c r="A308" t="s">
        <v>584</v>
      </c>
      <c r="B308" s="1">
        <v>43107</v>
      </c>
      <c r="C308" t="s">
        <v>585</v>
      </c>
      <c r="D308" t="s">
        <v>81</v>
      </c>
      <c r="E308" t="s">
        <v>82</v>
      </c>
      <c r="G308" t="s">
        <v>413</v>
      </c>
      <c r="H308" s="8">
        <v>37</v>
      </c>
      <c r="I308" s="8">
        <v>17</v>
      </c>
      <c r="J308">
        <v>3</v>
      </c>
      <c r="K308" t="s">
        <v>899</v>
      </c>
      <c r="L308" t="s">
        <v>903</v>
      </c>
      <c r="M308" t="s">
        <v>911</v>
      </c>
      <c r="N308" s="8">
        <f>Table2[[#This Row],[Amount]]-Table2[[#This Row],[Profit]]</f>
        <v>20</v>
      </c>
      <c r="O308" s="7">
        <f>Table2[[#This Row],[Amount]]/Table2[[#This Row],[Quantity]]</f>
        <v>12.333333333333334</v>
      </c>
    </row>
    <row r="309" spans="1:15" x14ac:dyDescent="0.45">
      <c r="A309" t="s">
        <v>586</v>
      </c>
      <c r="B309" s="1">
        <v>43367</v>
      </c>
      <c r="C309" t="s">
        <v>549</v>
      </c>
      <c r="D309" t="s">
        <v>61</v>
      </c>
      <c r="E309" t="s">
        <v>62</v>
      </c>
      <c r="G309" t="s">
        <v>452</v>
      </c>
      <c r="H309" s="8">
        <v>299</v>
      </c>
      <c r="I309" s="8">
        <v>113</v>
      </c>
      <c r="J309">
        <v>2</v>
      </c>
      <c r="K309" t="s">
        <v>892</v>
      </c>
      <c r="L309" t="s">
        <v>895</v>
      </c>
      <c r="M309" t="s">
        <v>891</v>
      </c>
      <c r="N309" s="8">
        <f>Table2[[#This Row],[Amount]]-Table2[[#This Row],[Profit]]</f>
        <v>186</v>
      </c>
      <c r="O309" s="7">
        <f>Table2[[#This Row],[Amount]]/Table2[[#This Row],[Quantity]]</f>
        <v>149.5</v>
      </c>
    </row>
    <row r="310" spans="1:15" x14ac:dyDescent="0.45">
      <c r="A310" t="s">
        <v>587</v>
      </c>
      <c r="B310" s="1">
        <v>43158</v>
      </c>
      <c r="C310" t="s">
        <v>588</v>
      </c>
      <c r="D310" t="s">
        <v>97</v>
      </c>
      <c r="E310" t="s">
        <v>69</v>
      </c>
      <c r="G310" t="s">
        <v>503</v>
      </c>
      <c r="H310" s="8">
        <v>298</v>
      </c>
      <c r="I310" s="8">
        <v>74</v>
      </c>
      <c r="J310">
        <v>2</v>
      </c>
      <c r="K310" t="s">
        <v>892</v>
      </c>
      <c r="L310" t="s">
        <v>895</v>
      </c>
      <c r="M310" t="s">
        <v>891</v>
      </c>
      <c r="N310" s="8">
        <f>Table2[[#This Row],[Amount]]-Table2[[#This Row],[Profit]]</f>
        <v>224</v>
      </c>
      <c r="O310" s="7">
        <f>Table2[[#This Row],[Amount]]/Table2[[#This Row],[Quantity]]</f>
        <v>149</v>
      </c>
    </row>
    <row r="311" spans="1:15" x14ac:dyDescent="0.45">
      <c r="A311" t="s">
        <v>589</v>
      </c>
      <c r="B311" s="1">
        <v>43269</v>
      </c>
      <c r="C311" t="s">
        <v>590</v>
      </c>
      <c r="D311" t="s">
        <v>140</v>
      </c>
      <c r="E311" t="s">
        <v>141</v>
      </c>
      <c r="G311" t="s">
        <v>728</v>
      </c>
      <c r="H311" s="8">
        <v>94</v>
      </c>
      <c r="I311" s="8">
        <v>7</v>
      </c>
      <c r="J311">
        <v>7</v>
      </c>
      <c r="K311" t="s">
        <v>899</v>
      </c>
      <c r="L311" t="s">
        <v>908</v>
      </c>
      <c r="M311" t="s">
        <v>902</v>
      </c>
      <c r="N311" s="8">
        <f>Table2[[#This Row],[Amount]]-Table2[[#This Row],[Profit]]</f>
        <v>87</v>
      </c>
      <c r="O311" s="7">
        <f>Table2[[#This Row],[Amount]]/Table2[[#This Row],[Quantity]]</f>
        <v>13.428571428571429</v>
      </c>
    </row>
    <row r="312" spans="1:15" x14ac:dyDescent="0.45">
      <c r="A312" t="s">
        <v>591</v>
      </c>
      <c r="B312" s="1">
        <v>43118</v>
      </c>
      <c r="C312" t="s">
        <v>225</v>
      </c>
      <c r="D312" t="s">
        <v>32</v>
      </c>
      <c r="E312" t="s">
        <v>33</v>
      </c>
      <c r="G312" t="s">
        <v>317</v>
      </c>
      <c r="H312" s="8">
        <v>296</v>
      </c>
      <c r="I312" s="8">
        <v>225</v>
      </c>
      <c r="J312">
        <v>11</v>
      </c>
      <c r="K312" t="s">
        <v>899</v>
      </c>
      <c r="L312" t="s">
        <v>901</v>
      </c>
      <c r="M312" t="s">
        <v>891</v>
      </c>
      <c r="N312" s="8">
        <f>Table2[[#This Row],[Amount]]-Table2[[#This Row],[Profit]]</f>
        <v>71</v>
      </c>
      <c r="O312" s="7">
        <f>Table2[[#This Row],[Amount]]/Table2[[#This Row],[Quantity]]</f>
        <v>26.90909090909091</v>
      </c>
    </row>
    <row r="313" spans="1:15" x14ac:dyDescent="0.45">
      <c r="A313" t="s">
        <v>592</v>
      </c>
      <c r="B313" s="1">
        <v>43154</v>
      </c>
      <c r="C313" t="s">
        <v>259</v>
      </c>
      <c r="D313" t="s">
        <v>20</v>
      </c>
      <c r="E313" t="s">
        <v>21</v>
      </c>
      <c r="G313" t="s">
        <v>114</v>
      </c>
      <c r="H313" s="8">
        <v>37</v>
      </c>
      <c r="I313" s="8">
        <v>17</v>
      </c>
      <c r="J313">
        <v>3</v>
      </c>
      <c r="K313" t="s">
        <v>899</v>
      </c>
      <c r="L313" t="s">
        <v>903</v>
      </c>
      <c r="M313" t="s">
        <v>911</v>
      </c>
      <c r="N313" s="8">
        <f>Table2[[#This Row],[Amount]]-Table2[[#This Row],[Profit]]</f>
        <v>20</v>
      </c>
      <c r="O313" s="7">
        <f>Table2[[#This Row],[Amount]]/Table2[[#This Row],[Quantity]]</f>
        <v>12.333333333333334</v>
      </c>
    </row>
    <row r="314" spans="1:15" x14ac:dyDescent="0.45">
      <c r="A314" t="s">
        <v>593</v>
      </c>
      <c r="B314" s="1">
        <v>43459</v>
      </c>
      <c r="C314" t="s">
        <v>594</v>
      </c>
      <c r="D314" t="s">
        <v>68</v>
      </c>
      <c r="E314" t="s">
        <v>175</v>
      </c>
      <c r="G314" t="s">
        <v>506</v>
      </c>
      <c r="H314" s="8">
        <v>291</v>
      </c>
      <c r="I314" s="8">
        <v>93</v>
      </c>
      <c r="J314">
        <v>2</v>
      </c>
      <c r="K314" t="s">
        <v>889</v>
      </c>
      <c r="L314" t="s">
        <v>896</v>
      </c>
      <c r="M314" t="s">
        <v>891</v>
      </c>
      <c r="N314" s="8">
        <f>Table2[[#This Row],[Amount]]-Table2[[#This Row],[Profit]]</f>
        <v>198</v>
      </c>
      <c r="O314" s="7">
        <f>Table2[[#This Row],[Amount]]/Table2[[#This Row],[Quantity]]</f>
        <v>145.5</v>
      </c>
    </row>
    <row r="315" spans="1:15" x14ac:dyDescent="0.45">
      <c r="A315" t="s">
        <v>595</v>
      </c>
      <c r="B315" s="1">
        <v>43110</v>
      </c>
      <c r="C315" t="s">
        <v>596</v>
      </c>
      <c r="D315" t="s">
        <v>16</v>
      </c>
      <c r="E315" t="s">
        <v>27</v>
      </c>
      <c r="G315" t="s">
        <v>480</v>
      </c>
      <c r="H315" s="8">
        <v>327</v>
      </c>
      <c r="I315" s="8">
        <v>-39</v>
      </c>
      <c r="J315">
        <v>1</v>
      </c>
      <c r="K315" t="s">
        <v>889</v>
      </c>
      <c r="L315" t="s">
        <v>898</v>
      </c>
      <c r="M315" t="s">
        <v>891</v>
      </c>
      <c r="N315" s="8">
        <f>Table2[[#This Row],[Amount]]-Table2[[#This Row],[Profit]]</f>
        <v>366</v>
      </c>
      <c r="O315" s="7">
        <f>Table2[[#This Row],[Amount]]/Table2[[#This Row],[Quantity]]</f>
        <v>327</v>
      </c>
    </row>
    <row r="316" spans="1:15" x14ac:dyDescent="0.45">
      <c r="A316" t="s">
        <v>597</v>
      </c>
      <c r="B316" s="1">
        <v>43300</v>
      </c>
      <c r="C316" t="s">
        <v>113</v>
      </c>
      <c r="D316" t="s">
        <v>20</v>
      </c>
      <c r="E316" t="s">
        <v>21</v>
      </c>
      <c r="G316" t="s">
        <v>380</v>
      </c>
      <c r="H316" s="8">
        <v>291</v>
      </c>
      <c r="I316" s="8">
        <v>119</v>
      </c>
      <c r="J316">
        <v>11</v>
      </c>
      <c r="K316" t="s">
        <v>899</v>
      </c>
      <c r="L316" t="s">
        <v>901</v>
      </c>
      <c r="M316" t="s">
        <v>891</v>
      </c>
      <c r="N316" s="8">
        <f>Table2[[#This Row],[Amount]]-Table2[[#This Row],[Profit]]</f>
        <v>172</v>
      </c>
      <c r="O316" s="7">
        <f>Table2[[#This Row],[Amount]]/Table2[[#This Row],[Quantity]]</f>
        <v>26.454545454545453</v>
      </c>
    </row>
    <row r="317" spans="1:15" x14ac:dyDescent="0.45">
      <c r="A317" t="s">
        <v>598</v>
      </c>
      <c r="B317" s="1">
        <v>43150</v>
      </c>
      <c r="C317" t="s">
        <v>394</v>
      </c>
      <c r="D317" t="s">
        <v>61</v>
      </c>
      <c r="E317" t="s">
        <v>62</v>
      </c>
      <c r="G317" t="s">
        <v>509</v>
      </c>
      <c r="H317" s="8">
        <v>287</v>
      </c>
      <c r="I317" s="8">
        <v>-66</v>
      </c>
      <c r="J317">
        <v>6</v>
      </c>
      <c r="K317" t="s">
        <v>899</v>
      </c>
      <c r="L317" t="s">
        <v>904</v>
      </c>
      <c r="M317" t="s">
        <v>891</v>
      </c>
      <c r="N317" s="8">
        <f>Table2[[#This Row],[Amount]]-Table2[[#This Row],[Profit]]</f>
        <v>353</v>
      </c>
      <c r="O317" s="7">
        <f>Table2[[#This Row],[Amount]]/Table2[[#This Row],[Quantity]]</f>
        <v>47.833333333333336</v>
      </c>
    </row>
    <row r="318" spans="1:15" x14ac:dyDescent="0.45">
      <c r="A318" t="s">
        <v>599</v>
      </c>
      <c r="B318" s="1">
        <v>43269</v>
      </c>
      <c r="C318" t="s">
        <v>600</v>
      </c>
      <c r="D318" t="s">
        <v>100</v>
      </c>
      <c r="E318" t="s">
        <v>170</v>
      </c>
      <c r="G318" t="s">
        <v>469</v>
      </c>
      <c r="H318" s="8">
        <v>42</v>
      </c>
      <c r="I318" s="8">
        <v>15</v>
      </c>
      <c r="J318">
        <v>1</v>
      </c>
      <c r="K318" t="s">
        <v>889</v>
      </c>
      <c r="L318" t="s">
        <v>909</v>
      </c>
      <c r="M318" t="s">
        <v>902</v>
      </c>
      <c r="N318" s="8">
        <f>Table2[[#This Row],[Amount]]-Table2[[#This Row],[Profit]]</f>
        <v>27</v>
      </c>
      <c r="O318" s="7">
        <f>Table2[[#This Row],[Amount]]/Table2[[#This Row],[Quantity]]</f>
        <v>42</v>
      </c>
    </row>
    <row r="319" spans="1:15" x14ac:dyDescent="0.45">
      <c r="A319" t="s">
        <v>601</v>
      </c>
      <c r="B319" s="1">
        <v>43241</v>
      </c>
      <c r="C319" t="s">
        <v>602</v>
      </c>
      <c r="D319" t="s">
        <v>75</v>
      </c>
      <c r="E319" t="s">
        <v>76</v>
      </c>
      <c r="G319" t="s">
        <v>424</v>
      </c>
      <c r="H319" s="8">
        <v>429</v>
      </c>
      <c r="I319" s="8">
        <v>61</v>
      </c>
      <c r="J319">
        <v>3</v>
      </c>
      <c r="K319" t="s">
        <v>889</v>
      </c>
      <c r="L319" t="s">
        <v>890</v>
      </c>
      <c r="M319" t="s">
        <v>897</v>
      </c>
      <c r="N319" s="8">
        <f>Table2[[#This Row],[Amount]]-Table2[[#This Row],[Profit]]</f>
        <v>368</v>
      </c>
      <c r="O319" s="7">
        <f>Table2[[#This Row],[Amount]]/Table2[[#This Row],[Quantity]]</f>
        <v>143</v>
      </c>
    </row>
    <row r="320" spans="1:15" x14ac:dyDescent="0.45">
      <c r="A320" t="s">
        <v>603</v>
      </c>
      <c r="B320" s="1">
        <v>43139</v>
      </c>
      <c r="C320" t="s">
        <v>604</v>
      </c>
      <c r="D320" t="s">
        <v>100</v>
      </c>
      <c r="E320" t="s">
        <v>170</v>
      </c>
      <c r="G320" t="s">
        <v>510</v>
      </c>
      <c r="H320" s="8">
        <v>285</v>
      </c>
      <c r="I320" s="8">
        <v>128</v>
      </c>
      <c r="J320">
        <v>2</v>
      </c>
      <c r="K320" t="s">
        <v>889</v>
      </c>
      <c r="L320" t="s">
        <v>896</v>
      </c>
      <c r="M320" t="s">
        <v>891</v>
      </c>
      <c r="N320" s="8">
        <f>Table2[[#This Row],[Amount]]-Table2[[#This Row],[Profit]]</f>
        <v>157</v>
      </c>
      <c r="O320" s="7">
        <f>Table2[[#This Row],[Amount]]/Table2[[#This Row],[Quantity]]</f>
        <v>142.5</v>
      </c>
    </row>
    <row r="321" spans="1:15" x14ac:dyDescent="0.45">
      <c r="A321" t="s">
        <v>605</v>
      </c>
      <c r="B321" s="1">
        <v>43201</v>
      </c>
      <c r="C321" t="s">
        <v>554</v>
      </c>
      <c r="D321" t="s">
        <v>75</v>
      </c>
      <c r="E321" t="s">
        <v>76</v>
      </c>
      <c r="G321" t="s">
        <v>514</v>
      </c>
      <c r="H321" s="8">
        <v>277</v>
      </c>
      <c r="I321" s="8">
        <v>3</v>
      </c>
      <c r="J321">
        <v>1</v>
      </c>
      <c r="K321" t="s">
        <v>889</v>
      </c>
      <c r="L321" t="s">
        <v>890</v>
      </c>
      <c r="M321" t="s">
        <v>891</v>
      </c>
      <c r="N321" s="8">
        <f>Table2[[#This Row],[Amount]]-Table2[[#This Row],[Profit]]</f>
        <v>274</v>
      </c>
      <c r="O321" s="7">
        <f>Table2[[#This Row],[Amount]]/Table2[[#This Row],[Quantity]]</f>
        <v>277</v>
      </c>
    </row>
    <row r="322" spans="1:15" x14ac:dyDescent="0.45">
      <c r="A322" t="s">
        <v>606</v>
      </c>
      <c r="B322" s="1">
        <v>43444</v>
      </c>
      <c r="C322" t="s">
        <v>607</v>
      </c>
      <c r="D322" t="s">
        <v>40</v>
      </c>
      <c r="E322" t="s">
        <v>41</v>
      </c>
      <c r="G322" t="s">
        <v>282</v>
      </c>
      <c r="H322" s="8">
        <v>274</v>
      </c>
      <c r="I322" s="8">
        <v>-7</v>
      </c>
      <c r="J322">
        <v>4</v>
      </c>
      <c r="K322" t="s">
        <v>889</v>
      </c>
      <c r="L322" t="s">
        <v>898</v>
      </c>
      <c r="M322" t="s">
        <v>891</v>
      </c>
      <c r="N322" s="8">
        <f>Table2[[#This Row],[Amount]]-Table2[[#This Row],[Profit]]</f>
        <v>281</v>
      </c>
      <c r="O322" s="7">
        <f>Table2[[#This Row],[Amount]]/Table2[[#This Row],[Quantity]]</f>
        <v>68.5</v>
      </c>
    </row>
    <row r="323" spans="1:15" x14ac:dyDescent="0.45">
      <c r="A323" t="s">
        <v>608</v>
      </c>
      <c r="B323" s="1">
        <v>43212</v>
      </c>
      <c r="C323" t="s">
        <v>268</v>
      </c>
      <c r="D323" t="s">
        <v>140</v>
      </c>
      <c r="E323" t="s">
        <v>141</v>
      </c>
      <c r="G323" t="s">
        <v>519</v>
      </c>
      <c r="H323" s="8">
        <v>273</v>
      </c>
      <c r="I323" s="8">
        <v>-87</v>
      </c>
      <c r="J323">
        <v>4</v>
      </c>
      <c r="K323" t="s">
        <v>889</v>
      </c>
      <c r="L323" t="s">
        <v>898</v>
      </c>
      <c r="M323" t="s">
        <v>891</v>
      </c>
      <c r="N323" s="8">
        <f>Table2[[#This Row],[Amount]]-Table2[[#This Row],[Profit]]</f>
        <v>360</v>
      </c>
      <c r="O323" s="7">
        <f>Table2[[#This Row],[Amount]]/Table2[[#This Row],[Quantity]]</f>
        <v>68.25</v>
      </c>
    </row>
    <row r="324" spans="1:15" x14ac:dyDescent="0.45">
      <c r="A324" t="s">
        <v>609</v>
      </c>
      <c r="B324" s="1">
        <v>43289</v>
      </c>
      <c r="C324" t="s">
        <v>610</v>
      </c>
      <c r="D324" t="s">
        <v>140</v>
      </c>
      <c r="E324" t="s">
        <v>141</v>
      </c>
      <c r="G324" t="s">
        <v>277</v>
      </c>
      <c r="H324" s="8">
        <v>269</v>
      </c>
      <c r="I324" s="8">
        <v>91</v>
      </c>
      <c r="J324">
        <v>1</v>
      </c>
      <c r="K324" t="s">
        <v>889</v>
      </c>
      <c r="L324" t="s">
        <v>890</v>
      </c>
      <c r="M324" t="s">
        <v>891</v>
      </c>
      <c r="N324" s="8">
        <f>Table2[[#This Row],[Amount]]-Table2[[#This Row],[Profit]]</f>
        <v>178</v>
      </c>
      <c r="O324" s="7">
        <f>Table2[[#This Row],[Amount]]/Table2[[#This Row],[Quantity]]</f>
        <v>269</v>
      </c>
    </row>
    <row r="325" spans="1:15" x14ac:dyDescent="0.45">
      <c r="A325" t="s">
        <v>611</v>
      </c>
      <c r="B325" s="1">
        <v>43186</v>
      </c>
      <c r="C325" t="s">
        <v>165</v>
      </c>
      <c r="D325" t="s">
        <v>32</v>
      </c>
      <c r="E325" t="s">
        <v>33</v>
      </c>
      <c r="G325" t="s">
        <v>506</v>
      </c>
      <c r="H325" s="8">
        <v>11</v>
      </c>
      <c r="I325" s="8">
        <v>5</v>
      </c>
      <c r="J325">
        <v>1</v>
      </c>
      <c r="K325" t="s">
        <v>899</v>
      </c>
      <c r="L325" t="s">
        <v>905</v>
      </c>
      <c r="M325" t="s">
        <v>891</v>
      </c>
      <c r="N325" s="8">
        <f>Table2[[#This Row],[Amount]]-Table2[[#This Row],[Profit]]</f>
        <v>6</v>
      </c>
      <c r="O325" s="7">
        <f>Table2[[#This Row],[Amount]]/Table2[[#This Row],[Quantity]]</f>
        <v>11</v>
      </c>
    </row>
    <row r="326" spans="1:15" x14ac:dyDescent="0.45">
      <c r="A326" t="s">
        <v>612</v>
      </c>
      <c r="B326" s="1">
        <v>43193</v>
      </c>
      <c r="C326" t="s">
        <v>435</v>
      </c>
      <c r="D326" t="s">
        <v>100</v>
      </c>
      <c r="E326" t="s">
        <v>170</v>
      </c>
      <c r="G326" t="s">
        <v>25</v>
      </c>
      <c r="H326" s="8">
        <v>39</v>
      </c>
      <c r="I326" s="8">
        <v>2</v>
      </c>
      <c r="J326">
        <v>2</v>
      </c>
      <c r="K326" t="s">
        <v>899</v>
      </c>
      <c r="L326" t="s">
        <v>901</v>
      </c>
      <c r="M326" t="s">
        <v>911</v>
      </c>
      <c r="N326" s="8">
        <f>Table2[[#This Row],[Amount]]-Table2[[#This Row],[Profit]]</f>
        <v>37</v>
      </c>
      <c r="O326" s="7">
        <f>Table2[[#This Row],[Amount]]/Table2[[#This Row],[Quantity]]</f>
        <v>19.5</v>
      </c>
    </row>
    <row r="327" spans="1:15" x14ac:dyDescent="0.45">
      <c r="A327" t="s">
        <v>613</v>
      </c>
      <c r="B327" s="1">
        <v>43396</v>
      </c>
      <c r="C327" t="s">
        <v>113</v>
      </c>
      <c r="D327" t="s">
        <v>20</v>
      </c>
      <c r="E327" t="s">
        <v>21</v>
      </c>
      <c r="G327" t="s">
        <v>415</v>
      </c>
      <c r="H327" s="8">
        <v>264</v>
      </c>
      <c r="I327" s="8">
        <v>-26</v>
      </c>
      <c r="J327">
        <v>3</v>
      </c>
      <c r="K327" t="s">
        <v>899</v>
      </c>
      <c r="L327" t="s">
        <v>900</v>
      </c>
      <c r="M327" t="s">
        <v>891</v>
      </c>
      <c r="N327" s="8">
        <f>Table2[[#This Row],[Amount]]-Table2[[#This Row],[Profit]]</f>
        <v>290</v>
      </c>
      <c r="O327" s="7">
        <f>Table2[[#This Row],[Amount]]/Table2[[#This Row],[Quantity]]</f>
        <v>88</v>
      </c>
    </row>
    <row r="328" spans="1:15" x14ac:dyDescent="0.45">
      <c r="A328" t="s">
        <v>614</v>
      </c>
      <c r="B328" s="1">
        <v>43402</v>
      </c>
      <c r="C328" t="s">
        <v>615</v>
      </c>
      <c r="D328" t="s">
        <v>40</v>
      </c>
      <c r="E328" t="s">
        <v>54</v>
      </c>
      <c r="G328" t="s">
        <v>448</v>
      </c>
      <c r="H328" s="8">
        <v>40</v>
      </c>
      <c r="I328" s="8">
        <v>16</v>
      </c>
      <c r="J328">
        <v>3</v>
      </c>
      <c r="K328" t="s">
        <v>899</v>
      </c>
      <c r="L328" t="s">
        <v>903</v>
      </c>
      <c r="M328" t="s">
        <v>911</v>
      </c>
      <c r="N328" s="8">
        <f>Table2[[#This Row],[Amount]]-Table2[[#This Row],[Profit]]</f>
        <v>24</v>
      </c>
      <c r="O328" s="7">
        <f>Table2[[#This Row],[Amount]]/Table2[[#This Row],[Quantity]]</f>
        <v>13.333333333333334</v>
      </c>
    </row>
    <row r="329" spans="1:15" x14ac:dyDescent="0.45">
      <c r="A329" t="s">
        <v>616</v>
      </c>
      <c r="B329" s="1">
        <v>43150</v>
      </c>
      <c r="C329" t="s">
        <v>617</v>
      </c>
      <c r="D329" t="s">
        <v>304</v>
      </c>
      <c r="E329" t="s">
        <v>305</v>
      </c>
      <c r="G329" t="s">
        <v>662</v>
      </c>
      <c r="H329" s="8">
        <v>41</v>
      </c>
      <c r="I329" s="8">
        <v>19</v>
      </c>
      <c r="J329">
        <v>2</v>
      </c>
      <c r="K329" t="s">
        <v>899</v>
      </c>
      <c r="L329" t="s">
        <v>910</v>
      </c>
      <c r="M329" t="s">
        <v>911</v>
      </c>
      <c r="N329" s="8">
        <f>Table2[[#This Row],[Amount]]-Table2[[#This Row],[Profit]]</f>
        <v>22</v>
      </c>
      <c r="O329" s="7">
        <f>Table2[[#This Row],[Amount]]/Table2[[#This Row],[Quantity]]</f>
        <v>20.5</v>
      </c>
    </row>
    <row r="330" spans="1:15" x14ac:dyDescent="0.45">
      <c r="A330" t="s">
        <v>618</v>
      </c>
      <c r="B330" s="1">
        <v>43382</v>
      </c>
      <c r="C330" t="s">
        <v>619</v>
      </c>
      <c r="D330" t="s">
        <v>75</v>
      </c>
      <c r="E330" t="s">
        <v>76</v>
      </c>
      <c r="G330" t="s">
        <v>354</v>
      </c>
      <c r="H330" s="8">
        <v>253</v>
      </c>
      <c r="I330" s="8">
        <v>-63</v>
      </c>
      <c r="J330">
        <v>2</v>
      </c>
      <c r="K330" t="s">
        <v>899</v>
      </c>
      <c r="L330" t="s">
        <v>901</v>
      </c>
      <c r="M330" t="s">
        <v>902</v>
      </c>
      <c r="N330" s="8">
        <f>Table2[[#This Row],[Amount]]-Table2[[#This Row],[Profit]]</f>
        <v>316</v>
      </c>
      <c r="O330" s="7">
        <f>Table2[[#This Row],[Amount]]/Table2[[#This Row],[Quantity]]</f>
        <v>126.5</v>
      </c>
    </row>
    <row r="331" spans="1:15" x14ac:dyDescent="0.45">
      <c r="A331" t="s">
        <v>620</v>
      </c>
      <c r="B331" s="1">
        <v>43445</v>
      </c>
      <c r="C331" t="s">
        <v>621</v>
      </c>
      <c r="D331" t="s">
        <v>11</v>
      </c>
      <c r="E331" t="s">
        <v>11</v>
      </c>
      <c r="G331" t="s">
        <v>434</v>
      </c>
      <c r="H331" s="8">
        <v>406</v>
      </c>
      <c r="I331" s="8">
        <v>97</v>
      </c>
      <c r="J331">
        <v>7</v>
      </c>
      <c r="K331" t="s">
        <v>892</v>
      </c>
      <c r="L331" t="s">
        <v>893</v>
      </c>
      <c r="M331" t="s">
        <v>897</v>
      </c>
      <c r="N331" s="8">
        <f>Table2[[#This Row],[Amount]]-Table2[[#This Row],[Profit]]</f>
        <v>309</v>
      </c>
      <c r="O331" s="7">
        <f>Table2[[#This Row],[Amount]]/Table2[[#This Row],[Quantity]]</f>
        <v>58</v>
      </c>
    </row>
    <row r="332" spans="1:15" x14ac:dyDescent="0.45">
      <c r="A332" t="s">
        <v>622</v>
      </c>
      <c r="B332" s="1">
        <v>43113</v>
      </c>
      <c r="C332" t="s">
        <v>623</v>
      </c>
      <c r="D332" t="s">
        <v>16</v>
      </c>
      <c r="E332" t="s">
        <v>27</v>
      </c>
      <c r="G332" t="s">
        <v>375</v>
      </c>
      <c r="H332" s="8">
        <v>32</v>
      </c>
      <c r="I332" s="8">
        <v>7</v>
      </c>
      <c r="J332">
        <v>3</v>
      </c>
      <c r="K332" t="s">
        <v>899</v>
      </c>
      <c r="L332" t="s">
        <v>903</v>
      </c>
      <c r="M332" t="s">
        <v>891</v>
      </c>
      <c r="N332" s="8">
        <f>Table2[[#This Row],[Amount]]-Table2[[#This Row],[Profit]]</f>
        <v>25</v>
      </c>
      <c r="O332" s="7">
        <f>Table2[[#This Row],[Amount]]/Table2[[#This Row],[Quantity]]</f>
        <v>10.666666666666666</v>
      </c>
    </row>
    <row r="333" spans="1:15" x14ac:dyDescent="0.45">
      <c r="A333" t="s">
        <v>624</v>
      </c>
      <c r="B333" s="1">
        <v>43186</v>
      </c>
      <c r="C333" t="s">
        <v>477</v>
      </c>
      <c r="D333" t="s">
        <v>20</v>
      </c>
      <c r="E333" t="s">
        <v>72</v>
      </c>
      <c r="G333" t="s">
        <v>367</v>
      </c>
      <c r="H333" s="8">
        <v>260</v>
      </c>
      <c r="I333" s="8">
        <v>68</v>
      </c>
      <c r="J333">
        <v>2</v>
      </c>
      <c r="K333" t="s">
        <v>889</v>
      </c>
      <c r="L333" t="s">
        <v>896</v>
      </c>
      <c r="M333" t="s">
        <v>891</v>
      </c>
      <c r="N333" s="8">
        <f>Table2[[#This Row],[Amount]]-Table2[[#This Row],[Profit]]</f>
        <v>192</v>
      </c>
      <c r="O333" s="7">
        <f>Table2[[#This Row],[Amount]]/Table2[[#This Row],[Quantity]]</f>
        <v>130</v>
      </c>
    </row>
    <row r="334" spans="1:15" x14ac:dyDescent="0.45">
      <c r="A334" t="s">
        <v>625</v>
      </c>
      <c r="B334" s="1">
        <v>43113</v>
      </c>
      <c r="C334" t="s">
        <v>626</v>
      </c>
      <c r="D334" t="s">
        <v>16</v>
      </c>
      <c r="E334" t="s">
        <v>17</v>
      </c>
      <c r="G334" t="s">
        <v>616</v>
      </c>
      <c r="H334" s="8">
        <v>41</v>
      </c>
      <c r="I334" s="8">
        <v>19</v>
      </c>
      <c r="J334">
        <v>5</v>
      </c>
      <c r="K334" t="s">
        <v>899</v>
      </c>
      <c r="L334" t="s">
        <v>903</v>
      </c>
      <c r="M334" t="s">
        <v>911</v>
      </c>
      <c r="N334" s="8">
        <f>Table2[[#This Row],[Amount]]-Table2[[#This Row],[Profit]]</f>
        <v>22</v>
      </c>
      <c r="O334" s="7">
        <f>Table2[[#This Row],[Amount]]/Table2[[#This Row],[Quantity]]</f>
        <v>8.1999999999999993</v>
      </c>
    </row>
    <row r="335" spans="1:15" x14ac:dyDescent="0.45">
      <c r="A335" t="s">
        <v>627</v>
      </c>
      <c r="B335" s="1">
        <v>43138</v>
      </c>
      <c r="C335" t="s">
        <v>628</v>
      </c>
      <c r="D335" t="s">
        <v>11</v>
      </c>
      <c r="E335" t="s">
        <v>11</v>
      </c>
      <c r="G335" t="s">
        <v>122</v>
      </c>
      <c r="H335" s="8">
        <v>401</v>
      </c>
      <c r="I335" s="8">
        <v>13</v>
      </c>
      <c r="J335">
        <v>6</v>
      </c>
      <c r="K335" t="s">
        <v>892</v>
      </c>
      <c r="L335" t="s">
        <v>893</v>
      </c>
      <c r="M335" t="s">
        <v>897</v>
      </c>
      <c r="N335" s="8">
        <f>Table2[[#This Row],[Amount]]-Table2[[#This Row],[Profit]]</f>
        <v>388</v>
      </c>
      <c r="O335" s="7">
        <f>Table2[[#This Row],[Amount]]/Table2[[#This Row],[Quantity]]</f>
        <v>66.833333333333329</v>
      </c>
    </row>
    <row r="336" spans="1:15" x14ac:dyDescent="0.45">
      <c r="A336" t="s">
        <v>629</v>
      </c>
      <c r="B336" s="1">
        <v>43345</v>
      </c>
      <c r="C336" t="s">
        <v>630</v>
      </c>
      <c r="D336" t="s">
        <v>7</v>
      </c>
      <c r="E336" t="s">
        <v>120</v>
      </c>
      <c r="G336" t="s">
        <v>448</v>
      </c>
      <c r="H336" s="8">
        <v>382</v>
      </c>
      <c r="I336" s="8">
        <v>30</v>
      </c>
      <c r="J336">
        <v>3</v>
      </c>
      <c r="K336" t="s">
        <v>899</v>
      </c>
      <c r="L336" t="s">
        <v>901</v>
      </c>
      <c r="M336" t="s">
        <v>897</v>
      </c>
      <c r="N336" s="8">
        <f>Table2[[#This Row],[Amount]]-Table2[[#This Row],[Profit]]</f>
        <v>352</v>
      </c>
      <c r="O336" s="7">
        <f>Table2[[#This Row],[Amount]]/Table2[[#This Row],[Quantity]]</f>
        <v>127.33333333333333</v>
      </c>
    </row>
    <row r="337" spans="1:15" x14ac:dyDescent="0.45">
      <c r="A337" t="s">
        <v>631</v>
      </c>
      <c r="B337" s="1">
        <v>43235</v>
      </c>
      <c r="C337" t="s">
        <v>632</v>
      </c>
      <c r="D337" t="s">
        <v>140</v>
      </c>
      <c r="E337" t="s">
        <v>141</v>
      </c>
      <c r="G337" t="s">
        <v>248</v>
      </c>
      <c r="H337" s="8">
        <v>867</v>
      </c>
      <c r="I337" s="8">
        <v>251</v>
      </c>
      <c r="J337">
        <v>5</v>
      </c>
      <c r="K337" t="s">
        <v>889</v>
      </c>
      <c r="L337" t="s">
        <v>898</v>
      </c>
      <c r="M337" t="s">
        <v>891</v>
      </c>
      <c r="N337" s="8">
        <f>Table2[[#This Row],[Amount]]-Table2[[#This Row],[Profit]]</f>
        <v>616</v>
      </c>
      <c r="O337" s="7">
        <f>Table2[[#This Row],[Amount]]/Table2[[#This Row],[Quantity]]</f>
        <v>173.4</v>
      </c>
    </row>
    <row r="338" spans="1:15" x14ac:dyDescent="0.45">
      <c r="A338" t="s">
        <v>633</v>
      </c>
      <c r="B338" s="1">
        <v>43462</v>
      </c>
      <c r="C338" t="s">
        <v>634</v>
      </c>
      <c r="D338" t="s">
        <v>104</v>
      </c>
      <c r="E338" t="s">
        <v>105</v>
      </c>
      <c r="G338" t="s">
        <v>199</v>
      </c>
      <c r="H338" s="8">
        <v>43</v>
      </c>
      <c r="I338" s="8">
        <v>0</v>
      </c>
      <c r="J338">
        <v>3</v>
      </c>
      <c r="K338" t="s">
        <v>899</v>
      </c>
      <c r="L338" t="s">
        <v>901</v>
      </c>
      <c r="M338" t="s">
        <v>911</v>
      </c>
      <c r="N338" s="8">
        <f>Table2[[#This Row],[Amount]]-Table2[[#This Row],[Profit]]</f>
        <v>43</v>
      </c>
      <c r="O338" s="7">
        <f>Table2[[#This Row],[Amount]]/Table2[[#This Row],[Quantity]]</f>
        <v>14.333333333333334</v>
      </c>
    </row>
    <row r="339" spans="1:15" x14ac:dyDescent="0.45">
      <c r="A339" t="s">
        <v>635</v>
      </c>
      <c r="B339" s="1">
        <v>43431</v>
      </c>
      <c r="C339" t="s">
        <v>636</v>
      </c>
      <c r="D339" t="s">
        <v>40</v>
      </c>
      <c r="E339" t="s">
        <v>41</v>
      </c>
      <c r="G339" t="s">
        <v>810</v>
      </c>
      <c r="H339" s="8">
        <v>43</v>
      </c>
      <c r="I339" s="8">
        <v>-43</v>
      </c>
      <c r="J339">
        <v>7</v>
      </c>
      <c r="K339" t="s">
        <v>899</v>
      </c>
      <c r="L339" t="s">
        <v>907</v>
      </c>
      <c r="M339" t="s">
        <v>911</v>
      </c>
      <c r="N339" s="8">
        <f>Table2[[#This Row],[Amount]]-Table2[[#This Row],[Profit]]</f>
        <v>86</v>
      </c>
      <c r="O339" s="7">
        <f>Table2[[#This Row],[Amount]]/Table2[[#This Row],[Quantity]]</f>
        <v>6.1428571428571432</v>
      </c>
    </row>
    <row r="340" spans="1:15" x14ac:dyDescent="0.45">
      <c r="A340" t="s">
        <v>637</v>
      </c>
      <c r="B340" s="1">
        <v>43112</v>
      </c>
      <c r="C340" t="s">
        <v>638</v>
      </c>
      <c r="D340" t="s">
        <v>32</v>
      </c>
      <c r="E340" t="s">
        <v>33</v>
      </c>
      <c r="G340" t="s">
        <v>581</v>
      </c>
      <c r="H340" s="8">
        <v>74</v>
      </c>
      <c r="I340" s="8">
        <v>29</v>
      </c>
      <c r="J340">
        <v>3</v>
      </c>
      <c r="K340" t="s">
        <v>899</v>
      </c>
      <c r="L340" t="s">
        <v>907</v>
      </c>
      <c r="M340" t="s">
        <v>891</v>
      </c>
      <c r="N340" s="8">
        <f>Table2[[#This Row],[Amount]]-Table2[[#This Row],[Profit]]</f>
        <v>45</v>
      </c>
      <c r="O340" s="7">
        <f>Table2[[#This Row],[Amount]]/Table2[[#This Row],[Quantity]]</f>
        <v>24.666666666666668</v>
      </c>
    </row>
    <row r="341" spans="1:15" x14ac:dyDescent="0.45">
      <c r="A341" t="s">
        <v>639</v>
      </c>
      <c r="B341" s="1">
        <v>43175</v>
      </c>
      <c r="C341" t="s">
        <v>437</v>
      </c>
      <c r="D341" t="s">
        <v>20</v>
      </c>
      <c r="E341" t="s">
        <v>21</v>
      </c>
      <c r="G341" t="s">
        <v>436</v>
      </c>
      <c r="H341" s="8">
        <v>44</v>
      </c>
      <c r="I341" s="8">
        <v>-26</v>
      </c>
      <c r="J341">
        <v>3</v>
      </c>
      <c r="K341" t="s">
        <v>899</v>
      </c>
      <c r="L341" t="s">
        <v>903</v>
      </c>
      <c r="M341" t="s">
        <v>911</v>
      </c>
      <c r="N341" s="8">
        <f>Table2[[#This Row],[Amount]]-Table2[[#This Row],[Profit]]</f>
        <v>70</v>
      </c>
      <c r="O341" s="7">
        <f>Table2[[#This Row],[Amount]]/Table2[[#This Row],[Quantity]]</f>
        <v>14.666666666666666</v>
      </c>
    </row>
    <row r="342" spans="1:15" x14ac:dyDescent="0.45">
      <c r="A342" t="s">
        <v>640</v>
      </c>
      <c r="B342" s="1">
        <v>43183</v>
      </c>
      <c r="C342" t="s">
        <v>45</v>
      </c>
      <c r="D342" t="s">
        <v>57</v>
      </c>
      <c r="E342" t="s">
        <v>58</v>
      </c>
      <c r="G342" t="s">
        <v>523</v>
      </c>
      <c r="H342" s="8">
        <v>259</v>
      </c>
      <c r="I342" s="8">
        <v>-55</v>
      </c>
      <c r="J342">
        <v>2</v>
      </c>
      <c r="K342" t="s">
        <v>892</v>
      </c>
      <c r="L342" t="s">
        <v>893</v>
      </c>
      <c r="M342" t="s">
        <v>891</v>
      </c>
      <c r="N342" s="8">
        <f>Table2[[#This Row],[Amount]]-Table2[[#This Row],[Profit]]</f>
        <v>314</v>
      </c>
      <c r="O342" s="7">
        <f>Table2[[#This Row],[Amount]]/Table2[[#This Row],[Quantity]]</f>
        <v>129.5</v>
      </c>
    </row>
    <row r="343" spans="1:15" x14ac:dyDescent="0.45">
      <c r="A343" t="s">
        <v>641</v>
      </c>
      <c r="B343" s="1">
        <v>43301</v>
      </c>
      <c r="C343" t="s">
        <v>642</v>
      </c>
      <c r="D343" t="s">
        <v>81</v>
      </c>
      <c r="E343" t="s">
        <v>82</v>
      </c>
      <c r="G343" t="s">
        <v>128</v>
      </c>
      <c r="H343" s="8">
        <v>257</v>
      </c>
      <c r="I343" s="8">
        <v>23</v>
      </c>
      <c r="J343">
        <v>5</v>
      </c>
      <c r="K343" t="s">
        <v>899</v>
      </c>
      <c r="L343" t="s">
        <v>903</v>
      </c>
      <c r="M343" t="s">
        <v>891</v>
      </c>
      <c r="N343" s="8">
        <f>Table2[[#This Row],[Amount]]-Table2[[#This Row],[Profit]]</f>
        <v>234</v>
      </c>
      <c r="O343" s="7">
        <f>Table2[[#This Row],[Amount]]/Table2[[#This Row],[Quantity]]</f>
        <v>51.4</v>
      </c>
    </row>
    <row r="344" spans="1:15" x14ac:dyDescent="0.45">
      <c r="A344" t="s">
        <v>643</v>
      </c>
      <c r="B344" s="1">
        <v>43214</v>
      </c>
      <c r="C344" t="s">
        <v>255</v>
      </c>
      <c r="D344" t="s">
        <v>68</v>
      </c>
      <c r="E344" t="s">
        <v>69</v>
      </c>
      <c r="G344" t="s">
        <v>132</v>
      </c>
      <c r="H344" s="8">
        <v>76</v>
      </c>
      <c r="I344" s="8">
        <v>27</v>
      </c>
      <c r="J344">
        <v>5</v>
      </c>
      <c r="K344" t="s">
        <v>899</v>
      </c>
      <c r="L344" t="s">
        <v>907</v>
      </c>
      <c r="M344" t="s">
        <v>891</v>
      </c>
      <c r="N344" s="8">
        <f>Table2[[#This Row],[Amount]]-Table2[[#This Row],[Profit]]</f>
        <v>49</v>
      </c>
      <c r="O344" s="7">
        <f>Table2[[#This Row],[Amount]]/Table2[[#This Row],[Quantity]]</f>
        <v>15.2</v>
      </c>
    </row>
    <row r="345" spans="1:15" x14ac:dyDescent="0.45">
      <c r="A345" t="s">
        <v>644</v>
      </c>
      <c r="B345" s="1">
        <v>43248</v>
      </c>
      <c r="C345" t="s">
        <v>645</v>
      </c>
      <c r="D345" t="s">
        <v>40</v>
      </c>
      <c r="E345" t="s">
        <v>54</v>
      </c>
      <c r="G345" t="s">
        <v>663</v>
      </c>
      <c r="H345" s="8">
        <v>44</v>
      </c>
      <c r="I345" s="8">
        <v>-32</v>
      </c>
      <c r="J345">
        <v>3</v>
      </c>
      <c r="K345" t="s">
        <v>899</v>
      </c>
      <c r="L345" t="s">
        <v>907</v>
      </c>
      <c r="M345" t="s">
        <v>911</v>
      </c>
      <c r="N345" s="8">
        <f>Table2[[#This Row],[Amount]]-Table2[[#This Row],[Profit]]</f>
        <v>76</v>
      </c>
      <c r="O345" s="7">
        <f>Table2[[#This Row],[Amount]]/Table2[[#This Row],[Quantity]]</f>
        <v>14.666666666666666</v>
      </c>
    </row>
    <row r="346" spans="1:15" x14ac:dyDescent="0.45">
      <c r="A346" t="s">
        <v>646</v>
      </c>
      <c r="B346" s="1">
        <v>43268</v>
      </c>
      <c r="C346" t="s">
        <v>647</v>
      </c>
      <c r="D346" t="s">
        <v>20</v>
      </c>
      <c r="E346" t="s">
        <v>21</v>
      </c>
      <c r="G346" t="s">
        <v>309</v>
      </c>
      <c r="H346" s="8">
        <v>257</v>
      </c>
      <c r="I346" s="8">
        <v>3</v>
      </c>
      <c r="J346">
        <v>2</v>
      </c>
      <c r="K346" t="s">
        <v>899</v>
      </c>
      <c r="L346" t="s">
        <v>901</v>
      </c>
      <c r="M346" t="s">
        <v>891</v>
      </c>
      <c r="N346" s="8">
        <f>Table2[[#This Row],[Amount]]-Table2[[#This Row],[Profit]]</f>
        <v>254</v>
      </c>
      <c r="O346" s="7">
        <f>Table2[[#This Row],[Amount]]/Table2[[#This Row],[Quantity]]</f>
        <v>128.5</v>
      </c>
    </row>
    <row r="347" spans="1:15" x14ac:dyDescent="0.45">
      <c r="A347" t="s">
        <v>648</v>
      </c>
      <c r="B347" s="1">
        <v>43134</v>
      </c>
      <c r="C347" t="s">
        <v>53</v>
      </c>
      <c r="D347" t="s">
        <v>100</v>
      </c>
      <c r="E347" t="s">
        <v>101</v>
      </c>
      <c r="G347" t="s">
        <v>528</v>
      </c>
      <c r="H347" s="8">
        <v>255</v>
      </c>
      <c r="I347" s="8">
        <v>76</v>
      </c>
      <c r="J347">
        <v>9</v>
      </c>
      <c r="K347" t="s">
        <v>899</v>
      </c>
      <c r="L347" t="s">
        <v>903</v>
      </c>
      <c r="M347" t="s">
        <v>891</v>
      </c>
      <c r="N347" s="8">
        <f>Table2[[#This Row],[Amount]]-Table2[[#This Row],[Profit]]</f>
        <v>179</v>
      </c>
      <c r="O347" s="7">
        <f>Table2[[#This Row],[Amount]]/Table2[[#This Row],[Quantity]]</f>
        <v>28.333333333333332</v>
      </c>
    </row>
    <row r="348" spans="1:15" x14ac:dyDescent="0.45">
      <c r="A348" t="s">
        <v>649</v>
      </c>
      <c r="B348" s="1">
        <v>43341</v>
      </c>
      <c r="C348" t="s">
        <v>650</v>
      </c>
      <c r="D348" t="s">
        <v>20</v>
      </c>
      <c r="E348" t="s">
        <v>72</v>
      </c>
      <c r="G348" t="s">
        <v>546</v>
      </c>
      <c r="H348" s="8">
        <v>44</v>
      </c>
      <c r="I348" s="8">
        <v>14</v>
      </c>
      <c r="J348">
        <v>3</v>
      </c>
      <c r="K348" t="s">
        <v>899</v>
      </c>
      <c r="L348" t="s">
        <v>903</v>
      </c>
      <c r="M348" t="s">
        <v>911</v>
      </c>
      <c r="N348" s="8">
        <f>Table2[[#This Row],[Amount]]-Table2[[#This Row],[Profit]]</f>
        <v>30</v>
      </c>
      <c r="O348" s="7">
        <f>Table2[[#This Row],[Amount]]/Table2[[#This Row],[Quantity]]</f>
        <v>14.666666666666666</v>
      </c>
    </row>
    <row r="349" spans="1:15" x14ac:dyDescent="0.45">
      <c r="A349" t="s">
        <v>651</v>
      </c>
      <c r="B349" s="1">
        <v>43438</v>
      </c>
      <c r="C349" t="s">
        <v>201</v>
      </c>
      <c r="D349" t="s">
        <v>100</v>
      </c>
      <c r="E349" t="s">
        <v>101</v>
      </c>
      <c r="G349" t="s">
        <v>644</v>
      </c>
      <c r="H349" s="8">
        <v>45</v>
      </c>
      <c r="I349" s="8">
        <v>-2</v>
      </c>
      <c r="J349">
        <v>4</v>
      </c>
      <c r="K349" t="s">
        <v>899</v>
      </c>
      <c r="L349" t="s">
        <v>913</v>
      </c>
      <c r="M349" t="s">
        <v>891</v>
      </c>
      <c r="N349" s="8">
        <f>Table2[[#This Row],[Amount]]-Table2[[#This Row],[Profit]]</f>
        <v>47</v>
      </c>
      <c r="O349" s="7">
        <f>Table2[[#This Row],[Amount]]/Table2[[#This Row],[Quantity]]</f>
        <v>11.25</v>
      </c>
    </row>
    <row r="350" spans="1:15" x14ac:dyDescent="0.45">
      <c r="A350" t="s">
        <v>652</v>
      </c>
      <c r="B350" s="1">
        <v>43185</v>
      </c>
      <c r="C350" t="s">
        <v>529</v>
      </c>
      <c r="D350" t="s">
        <v>193</v>
      </c>
      <c r="E350" t="s">
        <v>193</v>
      </c>
      <c r="G350" t="s">
        <v>87</v>
      </c>
      <c r="H350" s="8">
        <v>44</v>
      </c>
      <c r="I350" s="8">
        <v>-3</v>
      </c>
      <c r="J350">
        <v>1</v>
      </c>
      <c r="K350" t="s">
        <v>899</v>
      </c>
      <c r="L350" t="s">
        <v>901</v>
      </c>
      <c r="M350" t="s">
        <v>911</v>
      </c>
      <c r="N350" s="8">
        <f>Table2[[#This Row],[Amount]]-Table2[[#This Row],[Profit]]</f>
        <v>47</v>
      </c>
      <c r="O350" s="7">
        <f>Table2[[#This Row],[Amount]]/Table2[[#This Row],[Quantity]]</f>
        <v>44</v>
      </c>
    </row>
    <row r="351" spans="1:15" x14ac:dyDescent="0.45">
      <c r="A351" t="s">
        <v>653</v>
      </c>
      <c r="B351" s="1">
        <v>43356</v>
      </c>
      <c r="C351" t="s">
        <v>654</v>
      </c>
      <c r="D351" t="s">
        <v>32</v>
      </c>
      <c r="E351" t="s">
        <v>33</v>
      </c>
      <c r="G351" t="s">
        <v>138</v>
      </c>
      <c r="H351" s="8">
        <v>382</v>
      </c>
      <c r="I351" s="8">
        <v>119</v>
      </c>
      <c r="J351">
        <v>2</v>
      </c>
      <c r="K351" t="s">
        <v>899</v>
      </c>
      <c r="L351" t="s">
        <v>901</v>
      </c>
      <c r="M351" t="s">
        <v>897</v>
      </c>
      <c r="N351" s="8">
        <f>Table2[[#This Row],[Amount]]-Table2[[#This Row],[Profit]]</f>
        <v>263</v>
      </c>
      <c r="O351" s="7">
        <f>Table2[[#This Row],[Amount]]/Table2[[#This Row],[Quantity]]</f>
        <v>191</v>
      </c>
    </row>
    <row r="352" spans="1:15" x14ac:dyDescent="0.45">
      <c r="A352" t="s">
        <v>655</v>
      </c>
      <c r="B352" s="1">
        <v>43260</v>
      </c>
      <c r="C352" t="s">
        <v>656</v>
      </c>
      <c r="D352" t="s">
        <v>16</v>
      </c>
      <c r="E352" t="s">
        <v>17</v>
      </c>
      <c r="G352" t="s">
        <v>286</v>
      </c>
      <c r="H352" s="8">
        <v>250</v>
      </c>
      <c r="I352" s="8">
        <v>100</v>
      </c>
      <c r="J352">
        <v>3</v>
      </c>
      <c r="K352" t="s">
        <v>899</v>
      </c>
      <c r="L352" t="s">
        <v>900</v>
      </c>
      <c r="M352" t="s">
        <v>891</v>
      </c>
      <c r="N352" s="8">
        <f>Table2[[#This Row],[Amount]]-Table2[[#This Row],[Profit]]</f>
        <v>150</v>
      </c>
      <c r="O352" s="7">
        <f>Table2[[#This Row],[Amount]]/Table2[[#This Row],[Quantity]]</f>
        <v>83.333333333333329</v>
      </c>
    </row>
    <row r="353" spans="1:15" x14ac:dyDescent="0.45">
      <c r="A353" t="s">
        <v>657</v>
      </c>
      <c r="B353" s="1">
        <v>43315</v>
      </c>
      <c r="C353" t="s">
        <v>658</v>
      </c>
      <c r="D353" t="s">
        <v>97</v>
      </c>
      <c r="E353" t="s">
        <v>69</v>
      </c>
      <c r="G353" t="s">
        <v>559</v>
      </c>
      <c r="H353" s="8">
        <v>45</v>
      </c>
      <c r="I353" s="8">
        <v>-15</v>
      </c>
      <c r="J353">
        <v>2</v>
      </c>
      <c r="K353" t="s">
        <v>892</v>
      </c>
      <c r="L353" t="s">
        <v>893</v>
      </c>
      <c r="M353" t="s">
        <v>891</v>
      </c>
      <c r="N353" s="8">
        <f>Table2[[#This Row],[Amount]]-Table2[[#This Row],[Profit]]</f>
        <v>60</v>
      </c>
      <c r="O353" s="7">
        <f>Table2[[#This Row],[Amount]]/Table2[[#This Row],[Quantity]]</f>
        <v>22.5</v>
      </c>
    </row>
    <row r="354" spans="1:15" x14ac:dyDescent="0.45">
      <c r="A354" t="s">
        <v>659</v>
      </c>
      <c r="B354" s="1">
        <v>43307</v>
      </c>
      <c r="C354" t="s">
        <v>660</v>
      </c>
      <c r="D354" t="s">
        <v>140</v>
      </c>
      <c r="E354" t="s">
        <v>141</v>
      </c>
      <c r="G354" t="s">
        <v>352</v>
      </c>
      <c r="H354" s="8">
        <v>246</v>
      </c>
      <c r="I354" s="8">
        <v>61</v>
      </c>
      <c r="J354">
        <v>2</v>
      </c>
      <c r="K354" t="s">
        <v>892</v>
      </c>
      <c r="L354" t="s">
        <v>895</v>
      </c>
      <c r="M354" t="s">
        <v>891</v>
      </c>
      <c r="N354" s="8">
        <f>Table2[[#This Row],[Amount]]-Table2[[#This Row],[Profit]]</f>
        <v>185</v>
      </c>
      <c r="O354" s="7">
        <f>Table2[[#This Row],[Amount]]/Table2[[#This Row],[Quantity]]</f>
        <v>123</v>
      </c>
    </row>
    <row r="355" spans="1:15" x14ac:dyDescent="0.45">
      <c r="A355" t="s">
        <v>661</v>
      </c>
      <c r="B355" s="1">
        <v>43224</v>
      </c>
      <c r="C355" t="s">
        <v>549</v>
      </c>
      <c r="D355" t="s">
        <v>68</v>
      </c>
      <c r="E355" t="s">
        <v>69</v>
      </c>
      <c r="G355" t="s">
        <v>506</v>
      </c>
      <c r="H355" s="8">
        <v>50</v>
      </c>
      <c r="I355" s="8">
        <v>25</v>
      </c>
      <c r="J355">
        <v>5</v>
      </c>
      <c r="K355" t="s">
        <v>899</v>
      </c>
      <c r="L355" t="s">
        <v>907</v>
      </c>
      <c r="M355" t="s">
        <v>891</v>
      </c>
      <c r="N355" s="8">
        <f>Table2[[#This Row],[Amount]]-Table2[[#This Row],[Profit]]</f>
        <v>25</v>
      </c>
      <c r="O355" s="7">
        <f>Table2[[#This Row],[Amount]]/Table2[[#This Row],[Quantity]]</f>
        <v>10</v>
      </c>
    </row>
    <row r="356" spans="1:15" x14ac:dyDescent="0.45">
      <c r="A356" t="s">
        <v>662</v>
      </c>
      <c r="B356" s="1">
        <v>43155</v>
      </c>
      <c r="C356" t="s">
        <v>65</v>
      </c>
      <c r="D356" t="s">
        <v>57</v>
      </c>
      <c r="E356" t="s">
        <v>58</v>
      </c>
      <c r="G356" t="s">
        <v>360</v>
      </c>
      <c r="H356" s="8">
        <v>246</v>
      </c>
      <c r="I356" s="8">
        <v>98</v>
      </c>
      <c r="J356">
        <v>5</v>
      </c>
      <c r="K356" t="s">
        <v>899</v>
      </c>
      <c r="L356" t="s">
        <v>903</v>
      </c>
      <c r="M356" t="s">
        <v>891</v>
      </c>
      <c r="N356" s="8">
        <f>Table2[[#This Row],[Amount]]-Table2[[#This Row],[Profit]]</f>
        <v>148</v>
      </c>
      <c r="O356" s="7">
        <f>Table2[[#This Row],[Amount]]/Table2[[#This Row],[Quantity]]</f>
        <v>49.2</v>
      </c>
    </row>
    <row r="357" spans="1:15" x14ac:dyDescent="0.45">
      <c r="A357" t="s">
        <v>663</v>
      </c>
      <c r="B357" s="1">
        <v>43276</v>
      </c>
      <c r="C357" t="s">
        <v>664</v>
      </c>
      <c r="D357" t="s">
        <v>16</v>
      </c>
      <c r="E357" t="s">
        <v>17</v>
      </c>
      <c r="G357" t="s">
        <v>239</v>
      </c>
      <c r="H357" s="8">
        <v>44</v>
      </c>
      <c r="I357" s="8">
        <v>99</v>
      </c>
      <c r="J357">
        <v>3</v>
      </c>
      <c r="K357" t="s">
        <v>899</v>
      </c>
      <c r="L357" t="s">
        <v>904</v>
      </c>
      <c r="M357" t="s">
        <v>911</v>
      </c>
      <c r="N357" s="8">
        <f>Table2[[#This Row],[Amount]]-Table2[[#This Row],[Profit]]</f>
        <v>-55</v>
      </c>
      <c r="O357" s="7">
        <f>Table2[[#This Row],[Amount]]/Table2[[#This Row],[Quantity]]</f>
        <v>14.666666666666666</v>
      </c>
    </row>
    <row r="358" spans="1:15" x14ac:dyDescent="0.45">
      <c r="A358" t="s">
        <v>665</v>
      </c>
      <c r="B358" s="1">
        <v>43145</v>
      </c>
      <c r="C358" t="s">
        <v>363</v>
      </c>
      <c r="D358" t="s">
        <v>140</v>
      </c>
      <c r="E358" t="s">
        <v>141</v>
      </c>
      <c r="G358" t="s">
        <v>533</v>
      </c>
      <c r="H358" s="8">
        <v>245</v>
      </c>
      <c r="I358" s="8">
        <v>-78</v>
      </c>
      <c r="J358">
        <v>3</v>
      </c>
      <c r="K358" t="s">
        <v>899</v>
      </c>
      <c r="L358" t="s">
        <v>901</v>
      </c>
      <c r="M358" t="s">
        <v>891</v>
      </c>
      <c r="N358" s="8">
        <f>Table2[[#This Row],[Amount]]-Table2[[#This Row],[Profit]]</f>
        <v>323</v>
      </c>
      <c r="O358" s="7">
        <f>Table2[[#This Row],[Amount]]/Table2[[#This Row],[Quantity]]</f>
        <v>81.666666666666671</v>
      </c>
    </row>
    <row r="359" spans="1:15" x14ac:dyDescent="0.45">
      <c r="A359" t="s">
        <v>666</v>
      </c>
      <c r="B359" s="1">
        <v>43280</v>
      </c>
      <c r="C359" t="s">
        <v>667</v>
      </c>
      <c r="D359" t="s">
        <v>16</v>
      </c>
      <c r="E359" t="s">
        <v>17</v>
      </c>
      <c r="G359" t="s">
        <v>36</v>
      </c>
      <c r="H359" s="8">
        <v>245</v>
      </c>
      <c r="I359" s="8">
        <v>30</v>
      </c>
      <c r="J359">
        <v>2</v>
      </c>
      <c r="K359" t="s">
        <v>899</v>
      </c>
      <c r="L359" t="s">
        <v>901</v>
      </c>
      <c r="M359" t="s">
        <v>891</v>
      </c>
      <c r="N359" s="8">
        <f>Table2[[#This Row],[Amount]]-Table2[[#This Row],[Profit]]</f>
        <v>215</v>
      </c>
      <c r="O359" s="7">
        <f>Table2[[#This Row],[Amount]]/Table2[[#This Row],[Quantity]]</f>
        <v>122.5</v>
      </c>
    </row>
    <row r="360" spans="1:15" x14ac:dyDescent="0.45">
      <c r="A360" t="s">
        <v>668</v>
      </c>
      <c r="B360" s="1">
        <v>43383</v>
      </c>
      <c r="C360" t="s">
        <v>669</v>
      </c>
      <c r="D360" t="s">
        <v>16</v>
      </c>
      <c r="E360" t="s">
        <v>17</v>
      </c>
      <c r="G360" t="s">
        <v>451</v>
      </c>
      <c r="H360" s="8">
        <v>376</v>
      </c>
      <c r="I360" s="8">
        <v>0</v>
      </c>
      <c r="J360">
        <v>7</v>
      </c>
      <c r="K360" t="s">
        <v>899</v>
      </c>
      <c r="L360" t="s">
        <v>907</v>
      </c>
      <c r="M360" t="s">
        <v>897</v>
      </c>
      <c r="N360" s="8">
        <f>Table2[[#This Row],[Amount]]-Table2[[#This Row],[Profit]]</f>
        <v>376</v>
      </c>
      <c r="O360" s="7">
        <f>Table2[[#This Row],[Amount]]/Table2[[#This Row],[Quantity]]</f>
        <v>53.714285714285715</v>
      </c>
    </row>
    <row r="361" spans="1:15" x14ac:dyDescent="0.45">
      <c r="A361" t="s">
        <v>670</v>
      </c>
      <c r="B361" s="1">
        <v>43389</v>
      </c>
      <c r="C361" t="s">
        <v>270</v>
      </c>
      <c r="D361" t="s">
        <v>140</v>
      </c>
      <c r="E361" t="s">
        <v>141</v>
      </c>
      <c r="G361" t="s">
        <v>230</v>
      </c>
      <c r="H361" s="8">
        <v>45</v>
      </c>
      <c r="I361" s="8">
        <v>1</v>
      </c>
      <c r="J361">
        <v>3</v>
      </c>
      <c r="K361" t="s">
        <v>899</v>
      </c>
      <c r="L361" t="s">
        <v>910</v>
      </c>
      <c r="M361" t="s">
        <v>911</v>
      </c>
      <c r="N361" s="8">
        <f>Table2[[#This Row],[Amount]]-Table2[[#This Row],[Profit]]</f>
        <v>44</v>
      </c>
      <c r="O361" s="7">
        <f>Table2[[#This Row],[Amount]]/Table2[[#This Row],[Quantity]]</f>
        <v>15</v>
      </c>
    </row>
    <row r="362" spans="1:15" x14ac:dyDescent="0.45">
      <c r="A362" t="s">
        <v>671</v>
      </c>
      <c r="B362" s="1">
        <v>43428</v>
      </c>
      <c r="C362" t="s">
        <v>344</v>
      </c>
      <c r="D362" t="s">
        <v>100</v>
      </c>
      <c r="E362" t="s">
        <v>101</v>
      </c>
      <c r="G362" t="s">
        <v>273</v>
      </c>
      <c r="H362" s="8">
        <v>45</v>
      </c>
      <c r="I362" s="8">
        <v>-28</v>
      </c>
      <c r="J362">
        <v>2</v>
      </c>
      <c r="K362" t="s">
        <v>899</v>
      </c>
      <c r="L362" t="s">
        <v>907</v>
      </c>
      <c r="M362" t="s">
        <v>911</v>
      </c>
      <c r="N362" s="8">
        <f>Table2[[#This Row],[Amount]]-Table2[[#This Row],[Profit]]</f>
        <v>73</v>
      </c>
      <c r="O362" s="7">
        <f>Table2[[#This Row],[Amount]]/Table2[[#This Row],[Quantity]]</f>
        <v>22.5</v>
      </c>
    </row>
    <row r="363" spans="1:15" x14ac:dyDescent="0.45">
      <c r="A363" t="s">
        <v>672</v>
      </c>
      <c r="B363" s="1">
        <v>43244</v>
      </c>
      <c r="C363" t="s">
        <v>289</v>
      </c>
      <c r="D363" t="s">
        <v>61</v>
      </c>
      <c r="E363" t="s">
        <v>62</v>
      </c>
      <c r="G363" t="s">
        <v>534</v>
      </c>
      <c r="H363" s="8">
        <v>244</v>
      </c>
      <c r="I363" s="8">
        <v>-122</v>
      </c>
      <c r="J363">
        <v>5</v>
      </c>
      <c r="K363" t="s">
        <v>892</v>
      </c>
      <c r="L363" t="s">
        <v>912</v>
      </c>
      <c r="M363" t="s">
        <v>891</v>
      </c>
      <c r="N363" s="8">
        <f>Table2[[#This Row],[Amount]]-Table2[[#This Row],[Profit]]</f>
        <v>366</v>
      </c>
      <c r="O363" s="7">
        <f>Table2[[#This Row],[Amount]]/Table2[[#This Row],[Quantity]]</f>
        <v>48.8</v>
      </c>
    </row>
    <row r="364" spans="1:15" x14ac:dyDescent="0.45">
      <c r="A364" t="s">
        <v>673</v>
      </c>
      <c r="B364" s="1">
        <v>43374</v>
      </c>
      <c r="C364" t="s">
        <v>674</v>
      </c>
      <c r="D364" t="s">
        <v>16</v>
      </c>
      <c r="E364" t="s">
        <v>27</v>
      </c>
      <c r="G364" t="s">
        <v>536</v>
      </c>
      <c r="H364" s="8">
        <v>244</v>
      </c>
      <c r="I364" s="8">
        <v>83</v>
      </c>
      <c r="J364">
        <v>2</v>
      </c>
      <c r="K364" t="s">
        <v>892</v>
      </c>
      <c r="L364" t="s">
        <v>895</v>
      </c>
      <c r="M364" t="s">
        <v>891</v>
      </c>
      <c r="N364" s="8">
        <f>Table2[[#This Row],[Amount]]-Table2[[#This Row],[Profit]]</f>
        <v>161</v>
      </c>
      <c r="O364" s="7">
        <f>Table2[[#This Row],[Amount]]/Table2[[#This Row],[Quantity]]</f>
        <v>122</v>
      </c>
    </row>
    <row r="365" spans="1:15" x14ac:dyDescent="0.45">
      <c r="A365" t="s">
        <v>675</v>
      </c>
      <c r="B365" s="1">
        <v>43101</v>
      </c>
      <c r="C365" t="s">
        <v>676</v>
      </c>
      <c r="D365" t="s">
        <v>57</v>
      </c>
      <c r="E365" t="s">
        <v>58</v>
      </c>
      <c r="G365" t="s">
        <v>252</v>
      </c>
      <c r="H365" s="8">
        <v>10</v>
      </c>
      <c r="I365" s="8">
        <v>4</v>
      </c>
      <c r="J365">
        <v>1</v>
      </c>
      <c r="K365" t="s">
        <v>899</v>
      </c>
      <c r="L365" t="s">
        <v>904</v>
      </c>
      <c r="M365" t="s">
        <v>902</v>
      </c>
      <c r="N365" s="8">
        <f>Table2[[#This Row],[Amount]]-Table2[[#This Row],[Profit]]</f>
        <v>6</v>
      </c>
      <c r="O365" s="7">
        <f>Table2[[#This Row],[Amount]]/Table2[[#This Row],[Quantity]]</f>
        <v>10</v>
      </c>
    </row>
    <row r="366" spans="1:15" x14ac:dyDescent="0.45">
      <c r="A366" t="s">
        <v>677</v>
      </c>
      <c r="B366" s="1">
        <v>43148</v>
      </c>
      <c r="C366" t="s">
        <v>554</v>
      </c>
      <c r="D366" t="s">
        <v>75</v>
      </c>
      <c r="E366" t="s">
        <v>76</v>
      </c>
      <c r="G366" t="s">
        <v>452</v>
      </c>
      <c r="H366" s="8">
        <v>375</v>
      </c>
      <c r="I366" s="8">
        <v>180</v>
      </c>
      <c r="J366">
        <v>3</v>
      </c>
      <c r="K366" t="s">
        <v>892</v>
      </c>
      <c r="L366" t="s">
        <v>895</v>
      </c>
      <c r="M366" t="s">
        <v>897</v>
      </c>
      <c r="N366" s="8">
        <f>Table2[[#This Row],[Amount]]-Table2[[#This Row],[Profit]]</f>
        <v>195</v>
      </c>
      <c r="O366" s="7">
        <f>Table2[[#This Row],[Amount]]/Table2[[#This Row],[Quantity]]</f>
        <v>125</v>
      </c>
    </row>
    <row r="367" spans="1:15" x14ac:dyDescent="0.45">
      <c r="A367" t="s">
        <v>678</v>
      </c>
      <c r="B367" s="1">
        <v>43175</v>
      </c>
      <c r="C367" t="s">
        <v>679</v>
      </c>
      <c r="D367" t="s">
        <v>16</v>
      </c>
      <c r="E367" t="s">
        <v>17</v>
      </c>
      <c r="G367" t="s">
        <v>18</v>
      </c>
      <c r="H367" s="8">
        <v>46</v>
      </c>
      <c r="I367" s="8">
        <v>14</v>
      </c>
      <c r="J367">
        <v>5</v>
      </c>
      <c r="K367" t="s">
        <v>899</v>
      </c>
      <c r="L367" t="s">
        <v>905</v>
      </c>
      <c r="M367" t="s">
        <v>911</v>
      </c>
      <c r="N367" s="8">
        <f>Table2[[#This Row],[Amount]]-Table2[[#This Row],[Profit]]</f>
        <v>32</v>
      </c>
      <c r="O367" s="7">
        <f>Table2[[#This Row],[Amount]]/Table2[[#This Row],[Quantity]]</f>
        <v>9.1999999999999993</v>
      </c>
    </row>
    <row r="368" spans="1:15" x14ac:dyDescent="0.45">
      <c r="A368" t="s">
        <v>680</v>
      </c>
      <c r="B368" s="1">
        <v>43430</v>
      </c>
      <c r="C368" t="s">
        <v>681</v>
      </c>
      <c r="D368" t="s">
        <v>68</v>
      </c>
      <c r="E368" t="s">
        <v>175</v>
      </c>
      <c r="G368" t="s">
        <v>718</v>
      </c>
      <c r="H368" s="8">
        <v>49</v>
      </c>
      <c r="I368" s="8">
        <v>-31</v>
      </c>
      <c r="J368">
        <v>2</v>
      </c>
      <c r="K368" t="s">
        <v>899</v>
      </c>
      <c r="L368" t="s">
        <v>907</v>
      </c>
      <c r="M368" t="s">
        <v>902</v>
      </c>
      <c r="N368" s="8">
        <f>Table2[[#This Row],[Amount]]-Table2[[#This Row],[Profit]]</f>
        <v>80</v>
      </c>
      <c r="O368" s="7">
        <f>Table2[[#This Row],[Amount]]/Table2[[#This Row],[Quantity]]</f>
        <v>24.5</v>
      </c>
    </row>
    <row r="369" spans="1:15" x14ac:dyDescent="0.45">
      <c r="A369" t="s">
        <v>682</v>
      </c>
      <c r="B369" s="1">
        <v>43438</v>
      </c>
      <c r="C369" t="s">
        <v>683</v>
      </c>
      <c r="D369" t="s">
        <v>20</v>
      </c>
      <c r="E369" t="s">
        <v>21</v>
      </c>
      <c r="G369" t="s">
        <v>805</v>
      </c>
      <c r="H369" s="8">
        <v>47</v>
      </c>
      <c r="I369" s="8">
        <v>-20</v>
      </c>
      <c r="J369">
        <v>2</v>
      </c>
      <c r="K369" t="s">
        <v>899</v>
      </c>
      <c r="L369" t="s">
        <v>904</v>
      </c>
      <c r="M369" t="s">
        <v>911</v>
      </c>
      <c r="N369" s="8">
        <f>Table2[[#This Row],[Amount]]-Table2[[#This Row],[Profit]]</f>
        <v>67</v>
      </c>
      <c r="O369" s="7">
        <f>Table2[[#This Row],[Amount]]/Table2[[#This Row],[Quantity]]</f>
        <v>23.5</v>
      </c>
    </row>
    <row r="370" spans="1:15" x14ac:dyDescent="0.45">
      <c r="A370" t="s">
        <v>684</v>
      </c>
      <c r="B370" s="1">
        <v>43389</v>
      </c>
      <c r="C370" t="s">
        <v>685</v>
      </c>
      <c r="D370" t="s">
        <v>100</v>
      </c>
      <c r="E370" t="s">
        <v>170</v>
      </c>
      <c r="G370" t="s">
        <v>310</v>
      </c>
      <c r="H370" s="8">
        <v>355</v>
      </c>
      <c r="I370" s="8">
        <v>-114</v>
      </c>
      <c r="J370">
        <v>7</v>
      </c>
      <c r="K370" t="s">
        <v>899</v>
      </c>
      <c r="L370" t="s">
        <v>907</v>
      </c>
      <c r="M370" t="s">
        <v>897</v>
      </c>
      <c r="N370" s="8">
        <f>Table2[[#This Row],[Amount]]-Table2[[#This Row],[Profit]]</f>
        <v>469</v>
      </c>
      <c r="O370" s="7">
        <f>Table2[[#This Row],[Amount]]/Table2[[#This Row],[Quantity]]</f>
        <v>50.714285714285715</v>
      </c>
    </row>
    <row r="371" spans="1:15" x14ac:dyDescent="0.45">
      <c r="A371" t="s">
        <v>686</v>
      </c>
      <c r="B371" s="1">
        <v>43437</v>
      </c>
      <c r="C371" t="s">
        <v>231</v>
      </c>
      <c r="D371" t="s">
        <v>40</v>
      </c>
      <c r="E371" t="s">
        <v>41</v>
      </c>
      <c r="G371" t="s">
        <v>562</v>
      </c>
      <c r="H371" s="8">
        <v>32</v>
      </c>
      <c r="I371" s="8">
        <v>8</v>
      </c>
      <c r="J371">
        <v>5</v>
      </c>
      <c r="K371" t="s">
        <v>899</v>
      </c>
      <c r="L371" t="s">
        <v>903</v>
      </c>
      <c r="M371" t="s">
        <v>902</v>
      </c>
      <c r="N371" s="8">
        <f>Table2[[#This Row],[Amount]]-Table2[[#This Row],[Profit]]</f>
        <v>24</v>
      </c>
      <c r="O371" s="7">
        <f>Table2[[#This Row],[Amount]]/Table2[[#This Row],[Quantity]]</f>
        <v>6.4</v>
      </c>
    </row>
    <row r="372" spans="1:15" x14ac:dyDescent="0.45">
      <c r="A372" t="s">
        <v>687</v>
      </c>
      <c r="B372" s="1">
        <v>43425</v>
      </c>
      <c r="C372" t="s">
        <v>688</v>
      </c>
      <c r="D372" t="s">
        <v>40</v>
      </c>
      <c r="E372" t="s">
        <v>41</v>
      </c>
      <c r="G372" t="s">
        <v>87</v>
      </c>
      <c r="H372" s="8">
        <v>243</v>
      </c>
      <c r="I372" s="8">
        <v>-14</v>
      </c>
      <c r="J372">
        <v>2</v>
      </c>
      <c r="K372" t="s">
        <v>892</v>
      </c>
      <c r="L372" t="s">
        <v>893</v>
      </c>
      <c r="M372" t="s">
        <v>891</v>
      </c>
      <c r="N372" s="8">
        <f>Table2[[#This Row],[Amount]]-Table2[[#This Row],[Profit]]</f>
        <v>257</v>
      </c>
      <c r="O372" s="7">
        <f>Table2[[#This Row],[Amount]]/Table2[[#This Row],[Quantity]]</f>
        <v>121.5</v>
      </c>
    </row>
    <row r="373" spans="1:15" x14ac:dyDescent="0.45">
      <c r="A373" t="s">
        <v>689</v>
      </c>
      <c r="B373" s="1">
        <v>43216</v>
      </c>
      <c r="C373" t="s">
        <v>690</v>
      </c>
      <c r="D373" t="s">
        <v>20</v>
      </c>
      <c r="E373" t="s">
        <v>21</v>
      </c>
      <c r="G373" t="s">
        <v>537</v>
      </c>
      <c r="H373" s="8">
        <v>241</v>
      </c>
      <c r="I373" s="8">
        <v>-77</v>
      </c>
      <c r="J373">
        <v>4</v>
      </c>
      <c r="K373" t="s">
        <v>889</v>
      </c>
      <c r="L373" t="s">
        <v>890</v>
      </c>
      <c r="M373" t="s">
        <v>891</v>
      </c>
      <c r="N373" s="8">
        <f>Table2[[#This Row],[Amount]]-Table2[[#This Row],[Profit]]</f>
        <v>318</v>
      </c>
      <c r="O373" s="7">
        <f>Table2[[#This Row],[Amount]]/Table2[[#This Row],[Quantity]]</f>
        <v>60.25</v>
      </c>
    </row>
    <row r="374" spans="1:15" x14ac:dyDescent="0.45">
      <c r="A374" t="s">
        <v>691</v>
      </c>
      <c r="B374" s="1">
        <v>43205</v>
      </c>
      <c r="C374" t="s">
        <v>529</v>
      </c>
      <c r="D374" t="s">
        <v>193</v>
      </c>
      <c r="E374" t="s">
        <v>193</v>
      </c>
      <c r="G374" t="s">
        <v>807</v>
      </c>
      <c r="H374" s="8">
        <v>47</v>
      </c>
      <c r="I374" s="8">
        <v>15</v>
      </c>
      <c r="J374">
        <v>5</v>
      </c>
      <c r="K374" t="s">
        <v>899</v>
      </c>
      <c r="L374" t="s">
        <v>901</v>
      </c>
      <c r="M374" t="s">
        <v>911</v>
      </c>
      <c r="N374" s="8">
        <f>Table2[[#This Row],[Amount]]-Table2[[#This Row],[Profit]]</f>
        <v>32</v>
      </c>
      <c r="O374" s="7">
        <f>Table2[[#This Row],[Amount]]/Table2[[#This Row],[Quantity]]</f>
        <v>9.4</v>
      </c>
    </row>
    <row r="375" spans="1:15" x14ac:dyDescent="0.45">
      <c r="A375" t="s">
        <v>692</v>
      </c>
      <c r="B375" s="1">
        <v>43123</v>
      </c>
      <c r="C375" t="s">
        <v>693</v>
      </c>
      <c r="D375" t="s">
        <v>100</v>
      </c>
      <c r="E375" t="s">
        <v>101</v>
      </c>
      <c r="G375" t="s">
        <v>627</v>
      </c>
      <c r="H375" s="8">
        <v>50</v>
      </c>
      <c r="I375" s="8">
        <v>-10</v>
      </c>
      <c r="J375">
        <v>6</v>
      </c>
      <c r="K375" t="s">
        <v>899</v>
      </c>
      <c r="L375" t="s">
        <v>905</v>
      </c>
      <c r="M375" t="s">
        <v>911</v>
      </c>
      <c r="N375" s="8">
        <f>Table2[[#This Row],[Amount]]-Table2[[#This Row],[Profit]]</f>
        <v>60</v>
      </c>
      <c r="O375" s="7">
        <f>Table2[[#This Row],[Amount]]/Table2[[#This Row],[Quantity]]</f>
        <v>8.3333333333333339</v>
      </c>
    </row>
    <row r="376" spans="1:15" x14ac:dyDescent="0.45">
      <c r="A376" t="s">
        <v>694</v>
      </c>
      <c r="B376" s="1">
        <v>43378</v>
      </c>
      <c r="C376" t="s">
        <v>198</v>
      </c>
      <c r="D376" t="s">
        <v>16</v>
      </c>
      <c r="E376" t="s">
        <v>17</v>
      </c>
      <c r="G376" t="s">
        <v>427</v>
      </c>
      <c r="H376" s="8">
        <v>15</v>
      </c>
      <c r="I376" s="8">
        <v>6</v>
      </c>
      <c r="J376">
        <v>2</v>
      </c>
      <c r="K376" t="s">
        <v>899</v>
      </c>
      <c r="L376" t="s">
        <v>903</v>
      </c>
      <c r="M376" t="s">
        <v>891</v>
      </c>
      <c r="N376" s="8">
        <f>Table2[[#This Row],[Amount]]-Table2[[#This Row],[Profit]]</f>
        <v>9</v>
      </c>
      <c r="O376" s="7">
        <f>Table2[[#This Row],[Amount]]/Table2[[#This Row],[Quantity]]</f>
        <v>7.5</v>
      </c>
    </row>
    <row r="377" spans="1:15" x14ac:dyDescent="0.45">
      <c r="A377" t="s">
        <v>695</v>
      </c>
      <c r="B377" s="1">
        <v>43419</v>
      </c>
      <c r="C377" t="s">
        <v>489</v>
      </c>
      <c r="D377" t="s">
        <v>130</v>
      </c>
      <c r="E377" t="s">
        <v>131</v>
      </c>
      <c r="G377" t="s">
        <v>230</v>
      </c>
      <c r="H377" s="8">
        <v>148</v>
      </c>
      <c r="I377" s="8">
        <v>24</v>
      </c>
      <c r="J377">
        <v>3</v>
      </c>
      <c r="K377" t="s">
        <v>899</v>
      </c>
      <c r="L377" t="s">
        <v>907</v>
      </c>
      <c r="M377" t="s">
        <v>891</v>
      </c>
      <c r="N377" s="8">
        <f>Table2[[#This Row],[Amount]]-Table2[[#This Row],[Profit]]</f>
        <v>124</v>
      </c>
      <c r="O377" s="7">
        <f>Table2[[#This Row],[Amount]]/Table2[[#This Row],[Quantity]]</f>
        <v>49.333333333333336</v>
      </c>
    </row>
    <row r="378" spans="1:15" x14ac:dyDescent="0.45">
      <c r="A378" t="s">
        <v>696</v>
      </c>
      <c r="B378" s="1">
        <v>43181</v>
      </c>
      <c r="C378" t="s">
        <v>697</v>
      </c>
      <c r="D378" t="s">
        <v>156</v>
      </c>
      <c r="E378" t="s">
        <v>157</v>
      </c>
      <c r="G378" t="s">
        <v>499</v>
      </c>
      <c r="H378" s="8">
        <v>299</v>
      </c>
      <c r="I378" s="8">
        <v>-28</v>
      </c>
      <c r="J378">
        <v>3</v>
      </c>
      <c r="K378" t="s">
        <v>889</v>
      </c>
      <c r="L378" t="s">
        <v>890</v>
      </c>
      <c r="M378" t="s">
        <v>902</v>
      </c>
      <c r="N378" s="8">
        <f>Table2[[#This Row],[Amount]]-Table2[[#This Row],[Profit]]</f>
        <v>327</v>
      </c>
      <c r="O378" s="7">
        <f>Table2[[#This Row],[Amount]]/Table2[[#This Row],[Quantity]]</f>
        <v>99.666666666666671</v>
      </c>
    </row>
    <row r="379" spans="1:15" x14ac:dyDescent="0.45">
      <c r="A379" t="s">
        <v>698</v>
      </c>
      <c r="B379" s="1">
        <v>43380</v>
      </c>
      <c r="C379" t="s">
        <v>699</v>
      </c>
      <c r="D379" t="s">
        <v>7</v>
      </c>
      <c r="E379" t="s">
        <v>120</v>
      </c>
      <c r="G379" t="s">
        <v>337</v>
      </c>
      <c r="H379" s="8">
        <v>68</v>
      </c>
      <c r="I379" s="8">
        <v>-30</v>
      </c>
      <c r="J379">
        <v>1</v>
      </c>
      <c r="K379" t="s">
        <v>889</v>
      </c>
      <c r="L379" t="s">
        <v>898</v>
      </c>
      <c r="M379" t="s">
        <v>902</v>
      </c>
      <c r="N379" s="8">
        <f>Table2[[#This Row],[Amount]]-Table2[[#This Row],[Profit]]</f>
        <v>98</v>
      </c>
      <c r="O379" s="7">
        <f>Table2[[#This Row],[Amount]]/Table2[[#This Row],[Quantity]]</f>
        <v>68</v>
      </c>
    </row>
    <row r="380" spans="1:15" x14ac:dyDescent="0.45">
      <c r="A380" t="s">
        <v>700</v>
      </c>
      <c r="B380" s="1">
        <v>43310</v>
      </c>
      <c r="C380" t="s">
        <v>253</v>
      </c>
      <c r="D380" t="s">
        <v>20</v>
      </c>
      <c r="E380" t="s">
        <v>21</v>
      </c>
      <c r="G380" t="s">
        <v>230</v>
      </c>
      <c r="H380" s="8">
        <v>52</v>
      </c>
      <c r="I380" s="8">
        <v>18</v>
      </c>
      <c r="J380">
        <v>5</v>
      </c>
      <c r="K380" t="s">
        <v>899</v>
      </c>
      <c r="L380" t="s">
        <v>908</v>
      </c>
      <c r="M380" t="s">
        <v>911</v>
      </c>
      <c r="N380" s="8">
        <f>Table2[[#This Row],[Amount]]-Table2[[#This Row],[Profit]]</f>
        <v>34</v>
      </c>
      <c r="O380" s="7">
        <f>Table2[[#This Row],[Amount]]/Table2[[#This Row],[Quantity]]</f>
        <v>10.4</v>
      </c>
    </row>
    <row r="381" spans="1:15" x14ac:dyDescent="0.45">
      <c r="A381" t="s">
        <v>701</v>
      </c>
      <c r="B381" s="1">
        <v>43428</v>
      </c>
      <c r="C381" t="s">
        <v>702</v>
      </c>
      <c r="D381" t="s">
        <v>100</v>
      </c>
      <c r="E381" t="s">
        <v>101</v>
      </c>
      <c r="G381" t="s">
        <v>339</v>
      </c>
      <c r="H381" s="8">
        <v>239</v>
      </c>
      <c r="I381" s="8">
        <v>-162</v>
      </c>
      <c r="J381">
        <v>5</v>
      </c>
      <c r="K381" t="s">
        <v>892</v>
      </c>
      <c r="L381" t="s">
        <v>893</v>
      </c>
      <c r="M381" t="s">
        <v>891</v>
      </c>
      <c r="N381" s="8">
        <f>Table2[[#This Row],[Amount]]-Table2[[#This Row],[Profit]]</f>
        <v>401</v>
      </c>
      <c r="O381" s="7">
        <f>Table2[[#This Row],[Amount]]/Table2[[#This Row],[Quantity]]</f>
        <v>47.8</v>
      </c>
    </row>
    <row r="382" spans="1:15" x14ac:dyDescent="0.45">
      <c r="A382" t="s">
        <v>703</v>
      </c>
      <c r="B382" s="1">
        <v>43104</v>
      </c>
      <c r="C382" t="s">
        <v>704</v>
      </c>
      <c r="D382" t="s">
        <v>20</v>
      </c>
      <c r="E382" t="s">
        <v>21</v>
      </c>
      <c r="G382" t="s">
        <v>352</v>
      </c>
      <c r="H382" s="8">
        <v>27</v>
      </c>
      <c r="I382" s="8">
        <v>6</v>
      </c>
      <c r="J382">
        <v>3</v>
      </c>
      <c r="K382" t="s">
        <v>899</v>
      </c>
      <c r="L382" t="s">
        <v>905</v>
      </c>
      <c r="M382" t="s">
        <v>891</v>
      </c>
      <c r="N382" s="8">
        <f>Table2[[#This Row],[Amount]]-Table2[[#This Row],[Profit]]</f>
        <v>21</v>
      </c>
      <c r="O382" s="7">
        <f>Table2[[#This Row],[Amount]]/Table2[[#This Row],[Quantity]]</f>
        <v>9</v>
      </c>
    </row>
    <row r="383" spans="1:15" x14ac:dyDescent="0.45">
      <c r="A383" t="s">
        <v>705</v>
      </c>
      <c r="B383" s="1">
        <v>43451</v>
      </c>
      <c r="C383" t="s">
        <v>706</v>
      </c>
      <c r="D383" t="s">
        <v>11</v>
      </c>
      <c r="E383" t="s">
        <v>11</v>
      </c>
      <c r="G383" t="s">
        <v>226</v>
      </c>
      <c r="H383" s="8">
        <v>238</v>
      </c>
      <c r="I383" s="8">
        <v>20</v>
      </c>
      <c r="J383">
        <v>2</v>
      </c>
      <c r="K383" t="s">
        <v>899</v>
      </c>
      <c r="L383" t="s">
        <v>901</v>
      </c>
      <c r="M383" t="s">
        <v>891</v>
      </c>
      <c r="N383" s="8">
        <f>Table2[[#This Row],[Amount]]-Table2[[#This Row],[Profit]]</f>
        <v>218</v>
      </c>
      <c r="O383" s="7">
        <f>Table2[[#This Row],[Amount]]/Table2[[#This Row],[Quantity]]</f>
        <v>119</v>
      </c>
    </row>
    <row r="384" spans="1:15" x14ac:dyDescent="0.45">
      <c r="A384" t="s">
        <v>707</v>
      </c>
      <c r="B384" s="1">
        <v>43450</v>
      </c>
      <c r="C384" t="s">
        <v>708</v>
      </c>
      <c r="D384" t="s">
        <v>11</v>
      </c>
      <c r="E384" t="s">
        <v>11</v>
      </c>
      <c r="G384" t="s">
        <v>419</v>
      </c>
      <c r="H384" s="8">
        <v>48</v>
      </c>
      <c r="I384" s="8">
        <v>16</v>
      </c>
      <c r="J384">
        <v>3</v>
      </c>
      <c r="K384" t="s">
        <v>899</v>
      </c>
      <c r="L384" t="s">
        <v>913</v>
      </c>
      <c r="M384" t="s">
        <v>891</v>
      </c>
      <c r="N384" s="8">
        <f>Table2[[#This Row],[Amount]]-Table2[[#This Row],[Profit]]</f>
        <v>32</v>
      </c>
      <c r="O384" s="7">
        <f>Table2[[#This Row],[Amount]]/Table2[[#This Row],[Quantity]]</f>
        <v>16</v>
      </c>
    </row>
    <row r="385" spans="1:15" x14ac:dyDescent="0.45">
      <c r="A385" t="s">
        <v>709</v>
      </c>
      <c r="B385" s="1">
        <v>43393</v>
      </c>
      <c r="C385" t="s">
        <v>710</v>
      </c>
      <c r="D385" t="s">
        <v>20</v>
      </c>
      <c r="E385" t="s">
        <v>21</v>
      </c>
      <c r="G385" t="s">
        <v>194</v>
      </c>
      <c r="H385" s="8">
        <v>66</v>
      </c>
      <c r="I385" s="8">
        <v>22</v>
      </c>
      <c r="J385">
        <v>3</v>
      </c>
      <c r="K385" t="s">
        <v>899</v>
      </c>
      <c r="L385" t="s">
        <v>907</v>
      </c>
      <c r="M385" t="s">
        <v>902</v>
      </c>
      <c r="N385" s="8">
        <f>Table2[[#This Row],[Amount]]-Table2[[#This Row],[Profit]]</f>
        <v>44</v>
      </c>
      <c r="O385" s="7">
        <f>Table2[[#This Row],[Amount]]/Table2[[#This Row],[Quantity]]</f>
        <v>22</v>
      </c>
    </row>
    <row r="386" spans="1:15" x14ac:dyDescent="0.45">
      <c r="A386" t="s">
        <v>711</v>
      </c>
      <c r="B386" s="1">
        <v>43287</v>
      </c>
      <c r="C386" t="s">
        <v>453</v>
      </c>
      <c r="D386" t="s">
        <v>20</v>
      </c>
      <c r="E386" t="s">
        <v>72</v>
      </c>
      <c r="G386" t="s">
        <v>618</v>
      </c>
      <c r="H386" s="8">
        <v>53</v>
      </c>
      <c r="I386" s="8">
        <v>24</v>
      </c>
      <c r="J386">
        <v>1</v>
      </c>
      <c r="K386" t="s">
        <v>899</v>
      </c>
      <c r="L386" t="s">
        <v>903</v>
      </c>
      <c r="M386" t="s">
        <v>911</v>
      </c>
      <c r="N386" s="8">
        <f>Table2[[#This Row],[Amount]]-Table2[[#This Row],[Profit]]</f>
        <v>29</v>
      </c>
      <c r="O386" s="7">
        <f>Table2[[#This Row],[Amount]]/Table2[[#This Row],[Quantity]]</f>
        <v>53</v>
      </c>
    </row>
    <row r="387" spans="1:15" x14ac:dyDescent="0.45">
      <c r="A387" t="s">
        <v>712</v>
      </c>
      <c r="B387" s="1">
        <v>43419</v>
      </c>
      <c r="C387" t="s">
        <v>713</v>
      </c>
      <c r="D387" t="s">
        <v>16</v>
      </c>
      <c r="E387" t="s">
        <v>17</v>
      </c>
      <c r="G387" t="s">
        <v>476</v>
      </c>
      <c r="H387" s="8">
        <v>233</v>
      </c>
      <c r="I387" s="8">
        <v>-10</v>
      </c>
      <c r="J387">
        <v>5</v>
      </c>
      <c r="K387" t="s">
        <v>889</v>
      </c>
      <c r="L387" t="s">
        <v>890</v>
      </c>
      <c r="M387" t="s">
        <v>891</v>
      </c>
      <c r="N387" s="8">
        <f>Table2[[#This Row],[Amount]]-Table2[[#This Row],[Profit]]</f>
        <v>243</v>
      </c>
      <c r="O387" s="7">
        <f>Table2[[#This Row],[Amount]]/Table2[[#This Row],[Quantity]]</f>
        <v>46.6</v>
      </c>
    </row>
    <row r="388" spans="1:15" x14ac:dyDescent="0.45">
      <c r="A388" t="s">
        <v>714</v>
      </c>
      <c r="B388" s="1">
        <v>43455</v>
      </c>
      <c r="C388" t="s">
        <v>441</v>
      </c>
      <c r="D388" t="s">
        <v>16</v>
      </c>
      <c r="E388" t="s">
        <v>17</v>
      </c>
      <c r="G388" t="s">
        <v>421</v>
      </c>
      <c r="H388" s="8">
        <v>53</v>
      </c>
      <c r="I388" s="8">
        <v>-2</v>
      </c>
      <c r="J388">
        <v>3</v>
      </c>
      <c r="K388" t="s">
        <v>899</v>
      </c>
      <c r="L388" t="s">
        <v>901</v>
      </c>
      <c r="M388" t="s">
        <v>911</v>
      </c>
      <c r="N388" s="8">
        <f>Table2[[#This Row],[Amount]]-Table2[[#This Row],[Profit]]</f>
        <v>55</v>
      </c>
      <c r="O388" s="7">
        <f>Table2[[#This Row],[Amount]]/Table2[[#This Row],[Quantity]]</f>
        <v>17.666666666666668</v>
      </c>
    </row>
    <row r="389" spans="1:15" x14ac:dyDescent="0.45">
      <c r="A389" t="s">
        <v>715</v>
      </c>
      <c r="B389" s="1">
        <v>43164</v>
      </c>
      <c r="C389" t="s">
        <v>86</v>
      </c>
      <c r="D389" t="s">
        <v>20</v>
      </c>
      <c r="E389" t="s">
        <v>72</v>
      </c>
      <c r="G389" t="s">
        <v>292</v>
      </c>
      <c r="H389" s="8">
        <v>54</v>
      </c>
      <c r="I389" s="8">
        <v>8</v>
      </c>
      <c r="J389">
        <v>4</v>
      </c>
      <c r="K389" t="s">
        <v>899</v>
      </c>
      <c r="L389" t="s">
        <v>910</v>
      </c>
      <c r="M389" t="s">
        <v>911</v>
      </c>
      <c r="N389" s="8">
        <f>Table2[[#This Row],[Amount]]-Table2[[#This Row],[Profit]]</f>
        <v>46</v>
      </c>
      <c r="O389" s="7">
        <f>Table2[[#This Row],[Amount]]/Table2[[#This Row],[Quantity]]</f>
        <v>13.5</v>
      </c>
    </row>
    <row r="390" spans="1:15" x14ac:dyDescent="0.45">
      <c r="A390" t="s">
        <v>716</v>
      </c>
      <c r="B390" s="1">
        <v>43458</v>
      </c>
      <c r="C390" t="s">
        <v>717</v>
      </c>
      <c r="D390" t="s">
        <v>7</v>
      </c>
      <c r="E390" t="s">
        <v>24</v>
      </c>
      <c r="G390" t="s">
        <v>462</v>
      </c>
      <c r="H390" s="8">
        <v>352</v>
      </c>
      <c r="I390" s="8">
        <v>-345</v>
      </c>
      <c r="J390">
        <v>5</v>
      </c>
      <c r="K390" t="s">
        <v>899</v>
      </c>
      <c r="L390" t="s">
        <v>901</v>
      </c>
      <c r="M390" t="s">
        <v>897</v>
      </c>
      <c r="N390" s="8">
        <f>Table2[[#This Row],[Amount]]-Table2[[#This Row],[Profit]]</f>
        <v>697</v>
      </c>
      <c r="O390" s="7">
        <f>Table2[[#This Row],[Amount]]/Table2[[#This Row],[Quantity]]</f>
        <v>70.400000000000006</v>
      </c>
    </row>
    <row r="391" spans="1:15" x14ac:dyDescent="0.45">
      <c r="A391" t="s">
        <v>718</v>
      </c>
      <c r="B391" s="1">
        <v>43275</v>
      </c>
      <c r="C391" t="s">
        <v>719</v>
      </c>
      <c r="D391" t="s">
        <v>7</v>
      </c>
      <c r="E391" t="s">
        <v>120</v>
      </c>
      <c r="G391" t="s">
        <v>294</v>
      </c>
      <c r="H391" s="8">
        <v>349</v>
      </c>
      <c r="I391" s="8">
        <v>0</v>
      </c>
      <c r="J391">
        <v>7</v>
      </c>
      <c r="K391" t="s">
        <v>899</v>
      </c>
      <c r="L391" t="s">
        <v>907</v>
      </c>
      <c r="M391" t="s">
        <v>897</v>
      </c>
      <c r="N391" s="8">
        <f>Table2[[#This Row],[Amount]]-Table2[[#This Row],[Profit]]</f>
        <v>349</v>
      </c>
      <c r="O391" s="7">
        <f>Table2[[#This Row],[Amount]]/Table2[[#This Row],[Quantity]]</f>
        <v>49.857142857142854</v>
      </c>
    </row>
    <row r="392" spans="1:15" x14ac:dyDescent="0.45">
      <c r="A392" t="s">
        <v>720</v>
      </c>
      <c r="B392" s="1">
        <v>43311</v>
      </c>
      <c r="C392" t="s">
        <v>721</v>
      </c>
      <c r="D392" t="s">
        <v>7</v>
      </c>
      <c r="E392" t="s">
        <v>120</v>
      </c>
      <c r="G392" t="s">
        <v>214</v>
      </c>
      <c r="H392" s="8">
        <v>341</v>
      </c>
      <c r="I392" s="8">
        <v>-85</v>
      </c>
      <c r="J392">
        <v>6</v>
      </c>
      <c r="K392" t="s">
        <v>899</v>
      </c>
      <c r="L392" t="s">
        <v>900</v>
      </c>
      <c r="M392" t="s">
        <v>897</v>
      </c>
      <c r="N392" s="8">
        <f>Table2[[#This Row],[Amount]]-Table2[[#This Row],[Profit]]</f>
        <v>426</v>
      </c>
      <c r="O392" s="7">
        <f>Table2[[#This Row],[Amount]]/Table2[[#This Row],[Quantity]]</f>
        <v>56.833333333333336</v>
      </c>
    </row>
    <row r="393" spans="1:15" x14ac:dyDescent="0.45">
      <c r="A393" t="s">
        <v>722</v>
      </c>
      <c r="B393" s="1">
        <v>43277</v>
      </c>
      <c r="C393" t="s">
        <v>723</v>
      </c>
      <c r="D393" t="s">
        <v>20</v>
      </c>
      <c r="E393" t="s">
        <v>21</v>
      </c>
      <c r="G393" t="s">
        <v>248</v>
      </c>
      <c r="H393" s="8">
        <v>54</v>
      </c>
      <c r="I393" s="8">
        <v>12</v>
      </c>
      <c r="J393">
        <v>3</v>
      </c>
      <c r="K393" t="s">
        <v>899</v>
      </c>
      <c r="L393" t="s">
        <v>901</v>
      </c>
      <c r="M393" t="s">
        <v>911</v>
      </c>
      <c r="N393" s="8">
        <f>Table2[[#This Row],[Amount]]-Table2[[#This Row],[Profit]]</f>
        <v>42</v>
      </c>
      <c r="O393" s="7">
        <f>Table2[[#This Row],[Amount]]/Table2[[#This Row],[Quantity]]</f>
        <v>18</v>
      </c>
    </row>
    <row r="394" spans="1:15" x14ac:dyDescent="0.45">
      <c r="A394" t="s">
        <v>724</v>
      </c>
      <c r="B394" s="1">
        <v>43186</v>
      </c>
      <c r="C394" t="s">
        <v>461</v>
      </c>
      <c r="D394" t="s">
        <v>40</v>
      </c>
      <c r="E394" t="s">
        <v>54</v>
      </c>
      <c r="G394" t="s">
        <v>5</v>
      </c>
      <c r="H394" s="8">
        <v>57</v>
      </c>
      <c r="I394" s="8">
        <v>7</v>
      </c>
      <c r="J394">
        <v>2</v>
      </c>
      <c r="K394" t="s">
        <v>899</v>
      </c>
      <c r="L394" t="s">
        <v>913</v>
      </c>
      <c r="M394" t="s">
        <v>902</v>
      </c>
      <c r="N394" s="8">
        <f>Table2[[#This Row],[Amount]]-Table2[[#This Row],[Profit]]</f>
        <v>50</v>
      </c>
      <c r="O394" s="7">
        <f>Table2[[#This Row],[Amount]]/Table2[[#This Row],[Quantity]]</f>
        <v>28.5</v>
      </c>
    </row>
    <row r="395" spans="1:15" x14ac:dyDescent="0.45">
      <c r="A395" t="s">
        <v>725</v>
      </c>
      <c r="B395" s="1">
        <v>43182</v>
      </c>
      <c r="C395" t="s">
        <v>264</v>
      </c>
      <c r="D395" t="s">
        <v>7</v>
      </c>
      <c r="E395" t="s">
        <v>120</v>
      </c>
      <c r="G395" t="s">
        <v>467</v>
      </c>
      <c r="H395" s="8">
        <v>340</v>
      </c>
      <c r="I395" s="8">
        <v>20</v>
      </c>
      <c r="J395">
        <v>7</v>
      </c>
      <c r="K395" t="s">
        <v>899</v>
      </c>
      <c r="L395" t="s">
        <v>913</v>
      </c>
      <c r="M395" t="s">
        <v>897</v>
      </c>
      <c r="N395" s="8">
        <f>Table2[[#This Row],[Amount]]-Table2[[#This Row],[Profit]]</f>
        <v>320</v>
      </c>
      <c r="O395" s="7">
        <f>Table2[[#This Row],[Amount]]/Table2[[#This Row],[Quantity]]</f>
        <v>48.571428571428569</v>
      </c>
    </row>
    <row r="396" spans="1:15" x14ac:dyDescent="0.45">
      <c r="A396" t="s">
        <v>726</v>
      </c>
      <c r="B396" s="1">
        <v>43387</v>
      </c>
      <c r="C396" t="s">
        <v>727</v>
      </c>
      <c r="D396" t="s">
        <v>20</v>
      </c>
      <c r="E396" t="s">
        <v>21</v>
      </c>
      <c r="G396" t="s">
        <v>5</v>
      </c>
      <c r="H396" s="8">
        <v>227</v>
      </c>
      <c r="I396" s="8">
        <v>48</v>
      </c>
      <c r="J396">
        <v>5</v>
      </c>
      <c r="K396" t="s">
        <v>899</v>
      </c>
      <c r="L396" t="s">
        <v>907</v>
      </c>
      <c r="M396" t="s">
        <v>891</v>
      </c>
      <c r="N396" s="8">
        <f>Table2[[#This Row],[Amount]]-Table2[[#This Row],[Profit]]</f>
        <v>179</v>
      </c>
      <c r="O396" s="7">
        <f>Table2[[#This Row],[Amount]]/Table2[[#This Row],[Quantity]]</f>
        <v>45.4</v>
      </c>
    </row>
    <row r="397" spans="1:15" x14ac:dyDescent="0.45">
      <c r="A397" t="s">
        <v>728</v>
      </c>
      <c r="B397" s="1">
        <v>43407</v>
      </c>
      <c r="C397" t="s">
        <v>729</v>
      </c>
      <c r="D397" t="s">
        <v>68</v>
      </c>
      <c r="E397" t="s">
        <v>69</v>
      </c>
      <c r="G397" t="s">
        <v>469</v>
      </c>
      <c r="H397" s="8">
        <v>330</v>
      </c>
      <c r="I397" s="8">
        <v>81</v>
      </c>
      <c r="J397">
        <v>1</v>
      </c>
      <c r="K397" t="s">
        <v>892</v>
      </c>
      <c r="L397" t="s">
        <v>895</v>
      </c>
      <c r="M397" t="s">
        <v>897</v>
      </c>
      <c r="N397" s="8">
        <f>Table2[[#This Row],[Amount]]-Table2[[#This Row],[Profit]]</f>
        <v>249</v>
      </c>
      <c r="O397" s="7">
        <f>Table2[[#This Row],[Amount]]/Table2[[#This Row],[Quantity]]</f>
        <v>330</v>
      </c>
    </row>
    <row r="398" spans="1:15" x14ac:dyDescent="0.45">
      <c r="A398" t="s">
        <v>730</v>
      </c>
      <c r="B398" s="1">
        <v>43143</v>
      </c>
      <c r="C398" t="s">
        <v>161</v>
      </c>
      <c r="D398" t="s">
        <v>40</v>
      </c>
      <c r="E398" t="s">
        <v>54</v>
      </c>
      <c r="G398" t="s">
        <v>343</v>
      </c>
      <c r="H398" s="8">
        <v>216</v>
      </c>
      <c r="I398" s="8">
        <v>-38</v>
      </c>
      <c r="J398">
        <v>6</v>
      </c>
      <c r="K398" t="s">
        <v>892</v>
      </c>
      <c r="L398" t="s">
        <v>912</v>
      </c>
      <c r="M398" t="s">
        <v>902</v>
      </c>
      <c r="N398" s="8">
        <f>Table2[[#This Row],[Amount]]-Table2[[#This Row],[Profit]]</f>
        <v>254</v>
      </c>
      <c r="O398" s="7">
        <f>Table2[[#This Row],[Amount]]/Table2[[#This Row],[Quantity]]</f>
        <v>36</v>
      </c>
    </row>
    <row r="399" spans="1:15" x14ac:dyDescent="0.45">
      <c r="A399" t="s">
        <v>731</v>
      </c>
      <c r="B399" s="1">
        <v>43214</v>
      </c>
      <c r="C399" t="s">
        <v>588</v>
      </c>
      <c r="D399" t="s">
        <v>97</v>
      </c>
      <c r="E399" t="s">
        <v>69</v>
      </c>
      <c r="G399" t="s">
        <v>530</v>
      </c>
      <c r="H399" s="8">
        <v>224</v>
      </c>
      <c r="I399" s="8">
        <v>-143</v>
      </c>
      <c r="J399">
        <v>3</v>
      </c>
      <c r="K399" t="s">
        <v>892</v>
      </c>
      <c r="L399" t="s">
        <v>893</v>
      </c>
      <c r="M399" t="s">
        <v>891</v>
      </c>
      <c r="N399" s="8">
        <f>Table2[[#This Row],[Amount]]-Table2[[#This Row],[Profit]]</f>
        <v>367</v>
      </c>
      <c r="O399" s="7">
        <f>Table2[[#This Row],[Amount]]/Table2[[#This Row],[Quantity]]</f>
        <v>74.666666666666671</v>
      </c>
    </row>
    <row r="400" spans="1:15" x14ac:dyDescent="0.45">
      <c r="A400" t="s">
        <v>732</v>
      </c>
      <c r="B400" s="1">
        <v>43196</v>
      </c>
      <c r="C400" t="s">
        <v>425</v>
      </c>
      <c r="D400" t="s">
        <v>104</v>
      </c>
      <c r="E400" t="s">
        <v>105</v>
      </c>
      <c r="G400" t="s">
        <v>541</v>
      </c>
      <c r="H400" s="8">
        <v>55</v>
      </c>
      <c r="I400" s="8">
        <v>-33</v>
      </c>
      <c r="J400">
        <v>2</v>
      </c>
      <c r="K400" t="s">
        <v>892</v>
      </c>
      <c r="L400" t="s">
        <v>893</v>
      </c>
      <c r="M400" t="s">
        <v>911</v>
      </c>
      <c r="N400" s="8">
        <f>Table2[[#This Row],[Amount]]-Table2[[#This Row],[Profit]]</f>
        <v>88</v>
      </c>
      <c r="O400" s="7">
        <f>Table2[[#This Row],[Amount]]/Table2[[#This Row],[Quantity]]</f>
        <v>27.5</v>
      </c>
    </row>
    <row r="401" spans="1:15" x14ac:dyDescent="0.45">
      <c r="A401" t="s">
        <v>733</v>
      </c>
      <c r="B401" s="1">
        <v>43322</v>
      </c>
      <c r="C401" t="s">
        <v>215</v>
      </c>
      <c r="D401" t="s">
        <v>16</v>
      </c>
      <c r="E401" t="s">
        <v>27</v>
      </c>
      <c r="G401" t="s">
        <v>677</v>
      </c>
      <c r="H401" s="8">
        <v>49</v>
      </c>
      <c r="I401" s="8">
        <v>21</v>
      </c>
      <c r="J401">
        <v>1</v>
      </c>
      <c r="K401" t="s">
        <v>899</v>
      </c>
      <c r="L401" t="s">
        <v>907</v>
      </c>
      <c r="M401" t="s">
        <v>902</v>
      </c>
      <c r="N401" s="8">
        <f>Table2[[#This Row],[Amount]]-Table2[[#This Row],[Profit]]</f>
        <v>28</v>
      </c>
      <c r="O401" s="7">
        <f>Table2[[#This Row],[Amount]]/Table2[[#This Row],[Quantity]]</f>
        <v>49</v>
      </c>
    </row>
    <row r="402" spans="1:15" x14ac:dyDescent="0.45">
      <c r="A402" t="s">
        <v>734</v>
      </c>
      <c r="B402" s="1">
        <v>43139</v>
      </c>
      <c r="C402" t="s">
        <v>735</v>
      </c>
      <c r="D402" t="s">
        <v>140</v>
      </c>
      <c r="E402" t="s">
        <v>141</v>
      </c>
      <c r="G402" t="s">
        <v>292</v>
      </c>
      <c r="H402" s="8">
        <v>224</v>
      </c>
      <c r="I402" s="8">
        <v>87</v>
      </c>
      <c r="J402">
        <v>3</v>
      </c>
      <c r="K402" t="s">
        <v>899</v>
      </c>
      <c r="L402" t="s">
        <v>900</v>
      </c>
      <c r="M402" t="s">
        <v>891</v>
      </c>
      <c r="N402" s="8">
        <f>Table2[[#This Row],[Amount]]-Table2[[#This Row],[Profit]]</f>
        <v>137</v>
      </c>
      <c r="O402" s="7">
        <f>Table2[[#This Row],[Amount]]/Table2[[#This Row],[Quantity]]</f>
        <v>74.666666666666671</v>
      </c>
    </row>
    <row r="403" spans="1:15" x14ac:dyDescent="0.45">
      <c r="A403" t="s">
        <v>736</v>
      </c>
      <c r="B403" s="1">
        <v>43407</v>
      </c>
      <c r="C403" t="s">
        <v>737</v>
      </c>
      <c r="D403" t="s">
        <v>20</v>
      </c>
      <c r="E403" t="s">
        <v>21</v>
      </c>
      <c r="G403" t="s">
        <v>36</v>
      </c>
      <c r="H403" s="8">
        <v>223</v>
      </c>
      <c r="I403" s="8">
        <v>27</v>
      </c>
      <c r="J403">
        <v>2</v>
      </c>
      <c r="K403" t="s">
        <v>892</v>
      </c>
      <c r="L403" t="s">
        <v>895</v>
      </c>
      <c r="M403" t="s">
        <v>891</v>
      </c>
      <c r="N403" s="8">
        <f>Table2[[#This Row],[Amount]]-Table2[[#This Row],[Profit]]</f>
        <v>196</v>
      </c>
      <c r="O403" s="7">
        <f>Table2[[#This Row],[Amount]]/Table2[[#This Row],[Quantity]]</f>
        <v>111.5</v>
      </c>
    </row>
    <row r="404" spans="1:15" x14ac:dyDescent="0.45">
      <c r="A404" t="s">
        <v>738</v>
      </c>
      <c r="B404" s="1">
        <v>43423</v>
      </c>
      <c r="C404" t="s">
        <v>739</v>
      </c>
      <c r="D404" t="s">
        <v>81</v>
      </c>
      <c r="E404" t="s">
        <v>82</v>
      </c>
      <c r="G404" t="s">
        <v>347</v>
      </c>
      <c r="H404" s="8">
        <v>324</v>
      </c>
      <c r="I404" s="8">
        <v>39</v>
      </c>
      <c r="J404">
        <v>8</v>
      </c>
      <c r="K404" t="s">
        <v>889</v>
      </c>
      <c r="L404" t="s">
        <v>909</v>
      </c>
      <c r="M404" t="s">
        <v>897</v>
      </c>
      <c r="N404" s="8">
        <f>Table2[[#This Row],[Amount]]-Table2[[#This Row],[Profit]]</f>
        <v>285</v>
      </c>
      <c r="O404" s="7">
        <f>Table2[[#This Row],[Amount]]/Table2[[#This Row],[Quantity]]</f>
        <v>40.5</v>
      </c>
    </row>
    <row r="405" spans="1:15" x14ac:dyDescent="0.45">
      <c r="A405" t="s">
        <v>740</v>
      </c>
      <c r="B405" s="1">
        <v>43175</v>
      </c>
      <c r="C405" t="s">
        <v>127</v>
      </c>
      <c r="D405" t="s">
        <v>16</v>
      </c>
      <c r="E405" t="s">
        <v>27</v>
      </c>
      <c r="G405" t="s">
        <v>126</v>
      </c>
      <c r="H405" s="8">
        <v>56</v>
      </c>
      <c r="I405" s="8">
        <v>18</v>
      </c>
      <c r="J405">
        <v>2</v>
      </c>
      <c r="K405" t="s">
        <v>899</v>
      </c>
      <c r="L405" t="s">
        <v>903</v>
      </c>
      <c r="M405" t="s">
        <v>911</v>
      </c>
      <c r="N405" s="8">
        <f>Table2[[#This Row],[Amount]]-Table2[[#This Row],[Profit]]</f>
        <v>38</v>
      </c>
      <c r="O405" s="7">
        <f>Table2[[#This Row],[Amount]]/Table2[[#This Row],[Quantity]]</f>
        <v>28</v>
      </c>
    </row>
    <row r="406" spans="1:15" x14ac:dyDescent="0.45">
      <c r="A406" t="s">
        <v>741</v>
      </c>
      <c r="B406" s="1">
        <v>43419</v>
      </c>
      <c r="C406" t="s">
        <v>742</v>
      </c>
      <c r="D406" t="s">
        <v>20</v>
      </c>
      <c r="E406" t="s">
        <v>21</v>
      </c>
      <c r="G406" t="s">
        <v>271</v>
      </c>
      <c r="H406" s="8">
        <v>223</v>
      </c>
      <c r="I406" s="8">
        <v>62</v>
      </c>
      <c r="J406">
        <v>7</v>
      </c>
      <c r="K406" t="s">
        <v>899</v>
      </c>
      <c r="L406" t="s">
        <v>913</v>
      </c>
      <c r="M406" t="s">
        <v>891</v>
      </c>
      <c r="N406" s="8">
        <f>Table2[[#This Row],[Amount]]-Table2[[#This Row],[Profit]]</f>
        <v>161</v>
      </c>
      <c r="O406" s="7">
        <f>Table2[[#This Row],[Amount]]/Table2[[#This Row],[Quantity]]</f>
        <v>31.857142857142858</v>
      </c>
    </row>
    <row r="407" spans="1:15" x14ac:dyDescent="0.45">
      <c r="A407" t="s">
        <v>743</v>
      </c>
      <c r="B407" s="1">
        <v>43156</v>
      </c>
      <c r="C407" t="s">
        <v>107</v>
      </c>
      <c r="D407" t="s">
        <v>75</v>
      </c>
      <c r="E407" t="s">
        <v>76</v>
      </c>
      <c r="G407" t="s">
        <v>309</v>
      </c>
      <c r="H407" s="8">
        <v>10</v>
      </c>
      <c r="I407" s="8">
        <v>2</v>
      </c>
      <c r="J407">
        <v>2</v>
      </c>
      <c r="K407" t="s">
        <v>899</v>
      </c>
      <c r="L407" t="s">
        <v>905</v>
      </c>
      <c r="M407" t="s">
        <v>891</v>
      </c>
      <c r="N407" s="8">
        <f>Table2[[#This Row],[Amount]]-Table2[[#This Row],[Profit]]</f>
        <v>8</v>
      </c>
      <c r="O407" s="7">
        <f>Table2[[#This Row],[Amount]]/Table2[[#This Row],[Quantity]]</f>
        <v>5</v>
      </c>
    </row>
    <row r="408" spans="1:15" x14ac:dyDescent="0.45">
      <c r="A408" t="s">
        <v>744</v>
      </c>
      <c r="B408" s="1">
        <v>43454</v>
      </c>
      <c r="C408" t="s">
        <v>745</v>
      </c>
      <c r="D408" t="s">
        <v>40</v>
      </c>
      <c r="E408" t="s">
        <v>41</v>
      </c>
      <c r="G408" t="s">
        <v>783</v>
      </c>
      <c r="H408" s="8">
        <v>57</v>
      </c>
      <c r="I408" s="8">
        <v>6</v>
      </c>
      <c r="J408">
        <v>5</v>
      </c>
      <c r="K408" t="s">
        <v>899</v>
      </c>
      <c r="L408" t="s">
        <v>908</v>
      </c>
      <c r="M408" t="s">
        <v>911</v>
      </c>
      <c r="N408" s="8">
        <f>Table2[[#This Row],[Amount]]-Table2[[#This Row],[Profit]]</f>
        <v>51</v>
      </c>
      <c r="O408" s="7">
        <f>Table2[[#This Row],[Amount]]/Table2[[#This Row],[Quantity]]</f>
        <v>11.4</v>
      </c>
    </row>
    <row r="409" spans="1:15" x14ac:dyDescent="0.45">
      <c r="A409" t="s">
        <v>746</v>
      </c>
      <c r="B409" s="1">
        <v>43186</v>
      </c>
      <c r="C409" t="s">
        <v>497</v>
      </c>
      <c r="D409" t="s">
        <v>81</v>
      </c>
      <c r="E409" t="s">
        <v>82</v>
      </c>
      <c r="G409" t="s">
        <v>208</v>
      </c>
      <c r="H409" s="8">
        <v>322</v>
      </c>
      <c r="I409" s="8">
        <v>-113</v>
      </c>
      <c r="J409">
        <v>4</v>
      </c>
      <c r="K409" t="s">
        <v>899</v>
      </c>
      <c r="L409" t="s">
        <v>901</v>
      </c>
      <c r="M409" t="s">
        <v>897</v>
      </c>
      <c r="N409" s="8">
        <f>Table2[[#This Row],[Amount]]-Table2[[#This Row],[Profit]]</f>
        <v>435</v>
      </c>
      <c r="O409" s="7">
        <f>Table2[[#This Row],[Amount]]/Table2[[#This Row],[Quantity]]</f>
        <v>80.5</v>
      </c>
    </row>
    <row r="410" spans="1:15" x14ac:dyDescent="0.45">
      <c r="A410" t="s">
        <v>747</v>
      </c>
      <c r="B410" s="1">
        <v>43131</v>
      </c>
      <c r="C410" t="s">
        <v>748</v>
      </c>
      <c r="D410" t="s">
        <v>11</v>
      </c>
      <c r="E410" t="s">
        <v>11</v>
      </c>
      <c r="G410" t="s">
        <v>418</v>
      </c>
      <c r="H410" s="8">
        <v>219</v>
      </c>
      <c r="I410" s="8">
        <v>4</v>
      </c>
      <c r="J410">
        <v>2</v>
      </c>
      <c r="K410" t="s">
        <v>899</v>
      </c>
      <c r="L410" t="s">
        <v>901</v>
      </c>
      <c r="M410" t="s">
        <v>891</v>
      </c>
      <c r="N410" s="8">
        <f>Table2[[#This Row],[Amount]]-Table2[[#This Row],[Profit]]</f>
        <v>215</v>
      </c>
      <c r="O410" s="7">
        <f>Table2[[#This Row],[Amount]]/Table2[[#This Row],[Quantity]]</f>
        <v>109.5</v>
      </c>
    </row>
    <row r="411" spans="1:15" x14ac:dyDescent="0.45">
      <c r="A411" t="s">
        <v>749</v>
      </c>
      <c r="B411" s="1">
        <v>43445</v>
      </c>
      <c r="C411" t="s">
        <v>750</v>
      </c>
      <c r="D411" t="s">
        <v>11</v>
      </c>
      <c r="E411" t="s">
        <v>11</v>
      </c>
      <c r="G411" t="s">
        <v>705</v>
      </c>
      <c r="H411" s="8">
        <v>103</v>
      </c>
      <c r="I411" s="8">
        <v>21</v>
      </c>
      <c r="J411">
        <v>7</v>
      </c>
      <c r="K411" t="s">
        <v>899</v>
      </c>
      <c r="L411" t="s">
        <v>907</v>
      </c>
      <c r="M411" t="s">
        <v>902</v>
      </c>
      <c r="N411" s="8">
        <f>Table2[[#This Row],[Amount]]-Table2[[#This Row],[Profit]]</f>
        <v>82</v>
      </c>
      <c r="O411" s="7">
        <f>Table2[[#This Row],[Amount]]/Table2[[#This Row],[Quantity]]</f>
        <v>14.714285714285714</v>
      </c>
    </row>
    <row r="412" spans="1:15" x14ac:dyDescent="0.45">
      <c r="A412" t="s">
        <v>751</v>
      </c>
      <c r="B412" s="1">
        <v>43145</v>
      </c>
      <c r="C412" t="s">
        <v>697</v>
      </c>
      <c r="D412" t="s">
        <v>156</v>
      </c>
      <c r="E412" t="s">
        <v>157</v>
      </c>
      <c r="G412" t="s">
        <v>539</v>
      </c>
      <c r="H412" s="8">
        <v>47</v>
      </c>
      <c r="I412" s="8">
        <v>-27</v>
      </c>
      <c r="J412">
        <v>4</v>
      </c>
      <c r="K412" t="s">
        <v>899</v>
      </c>
      <c r="L412" t="s">
        <v>901</v>
      </c>
      <c r="M412" t="s">
        <v>891</v>
      </c>
      <c r="N412" s="8">
        <f>Table2[[#This Row],[Amount]]-Table2[[#This Row],[Profit]]</f>
        <v>74</v>
      </c>
      <c r="O412" s="7">
        <f>Table2[[#This Row],[Amount]]/Table2[[#This Row],[Quantity]]</f>
        <v>11.75</v>
      </c>
    </row>
    <row r="413" spans="1:15" x14ac:dyDescent="0.45">
      <c r="A413" t="s">
        <v>752</v>
      </c>
      <c r="B413" s="1">
        <v>43220</v>
      </c>
      <c r="C413" t="s">
        <v>361</v>
      </c>
      <c r="D413" t="s">
        <v>16</v>
      </c>
      <c r="E413" t="s">
        <v>17</v>
      </c>
      <c r="G413" t="s">
        <v>36</v>
      </c>
      <c r="H413" s="8">
        <v>219</v>
      </c>
      <c r="I413" s="8">
        <v>0</v>
      </c>
      <c r="J413">
        <v>1</v>
      </c>
      <c r="K413" t="s">
        <v>899</v>
      </c>
      <c r="L413" t="s">
        <v>901</v>
      </c>
      <c r="M413" t="s">
        <v>891</v>
      </c>
      <c r="N413" s="8">
        <f>Table2[[#This Row],[Amount]]-Table2[[#This Row],[Profit]]</f>
        <v>219</v>
      </c>
      <c r="O413" s="7">
        <f>Table2[[#This Row],[Amount]]/Table2[[#This Row],[Quantity]]</f>
        <v>219</v>
      </c>
    </row>
    <row r="414" spans="1:15" x14ac:dyDescent="0.45">
      <c r="A414" t="s">
        <v>753</v>
      </c>
      <c r="B414" s="1">
        <v>43255</v>
      </c>
      <c r="C414" t="s">
        <v>754</v>
      </c>
      <c r="D414" t="s">
        <v>16</v>
      </c>
      <c r="E414" t="s">
        <v>17</v>
      </c>
      <c r="G414" t="s">
        <v>482</v>
      </c>
      <c r="H414" s="8">
        <v>57</v>
      </c>
      <c r="I414" s="8">
        <v>-48</v>
      </c>
      <c r="J414">
        <v>6</v>
      </c>
      <c r="K414" t="s">
        <v>899</v>
      </c>
      <c r="L414" t="s">
        <v>908</v>
      </c>
      <c r="M414" t="s">
        <v>911</v>
      </c>
      <c r="N414" s="8">
        <f>Table2[[#This Row],[Amount]]-Table2[[#This Row],[Profit]]</f>
        <v>105</v>
      </c>
      <c r="O414" s="7">
        <f>Table2[[#This Row],[Amount]]/Table2[[#This Row],[Quantity]]</f>
        <v>9.5</v>
      </c>
    </row>
    <row r="415" spans="1:15" x14ac:dyDescent="0.45">
      <c r="A415" t="s">
        <v>755</v>
      </c>
      <c r="B415" s="1">
        <v>43299</v>
      </c>
      <c r="C415" t="s">
        <v>756</v>
      </c>
      <c r="D415" t="s">
        <v>16</v>
      </c>
      <c r="E415" t="s">
        <v>17</v>
      </c>
      <c r="G415" t="s">
        <v>490</v>
      </c>
      <c r="H415" s="8">
        <v>319</v>
      </c>
      <c r="I415" s="8">
        <v>102</v>
      </c>
      <c r="J415">
        <v>6</v>
      </c>
      <c r="K415" t="s">
        <v>889</v>
      </c>
      <c r="L415" t="s">
        <v>909</v>
      </c>
      <c r="M415" t="s">
        <v>897</v>
      </c>
      <c r="N415" s="8">
        <f>Table2[[#This Row],[Amount]]-Table2[[#This Row],[Profit]]</f>
        <v>217</v>
      </c>
      <c r="O415" s="7">
        <f>Table2[[#This Row],[Amount]]/Table2[[#This Row],[Quantity]]</f>
        <v>53.166666666666664</v>
      </c>
    </row>
    <row r="416" spans="1:15" x14ac:dyDescent="0.45">
      <c r="A416" t="s">
        <v>757</v>
      </c>
      <c r="B416" s="1">
        <v>43195</v>
      </c>
      <c r="C416" t="s">
        <v>363</v>
      </c>
      <c r="D416" t="s">
        <v>140</v>
      </c>
      <c r="E416" t="s">
        <v>141</v>
      </c>
      <c r="G416" t="s">
        <v>70</v>
      </c>
      <c r="H416" s="8">
        <v>315</v>
      </c>
      <c r="I416" s="8">
        <v>-8</v>
      </c>
      <c r="J416">
        <v>3</v>
      </c>
      <c r="K416" t="s">
        <v>892</v>
      </c>
      <c r="L416" t="s">
        <v>893</v>
      </c>
      <c r="M416" t="s">
        <v>897</v>
      </c>
      <c r="N416" s="8">
        <f>Table2[[#This Row],[Amount]]-Table2[[#This Row],[Profit]]</f>
        <v>323</v>
      </c>
      <c r="O416" s="7">
        <f>Table2[[#This Row],[Amount]]/Table2[[#This Row],[Quantity]]</f>
        <v>105</v>
      </c>
    </row>
    <row r="417" spans="1:15" x14ac:dyDescent="0.45">
      <c r="A417" t="s">
        <v>758</v>
      </c>
      <c r="B417" s="1">
        <v>43367</v>
      </c>
      <c r="C417" t="s">
        <v>231</v>
      </c>
      <c r="D417" t="s">
        <v>16</v>
      </c>
      <c r="E417" t="s">
        <v>17</v>
      </c>
      <c r="G417" t="s">
        <v>176</v>
      </c>
      <c r="H417" s="8">
        <v>314</v>
      </c>
      <c r="I417" s="8">
        <v>-41</v>
      </c>
      <c r="J417">
        <v>3</v>
      </c>
      <c r="K417" t="s">
        <v>889</v>
      </c>
      <c r="L417" t="s">
        <v>890</v>
      </c>
      <c r="M417" t="s">
        <v>897</v>
      </c>
      <c r="N417" s="8">
        <f>Table2[[#This Row],[Amount]]-Table2[[#This Row],[Profit]]</f>
        <v>355</v>
      </c>
      <c r="O417" s="7">
        <f>Table2[[#This Row],[Amount]]/Table2[[#This Row],[Quantity]]</f>
        <v>104.66666666666667</v>
      </c>
    </row>
    <row r="418" spans="1:15" x14ac:dyDescent="0.45">
      <c r="A418" t="s">
        <v>759</v>
      </c>
      <c r="B418" s="1">
        <v>43255</v>
      </c>
      <c r="C418" t="s">
        <v>475</v>
      </c>
      <c r="D418" t="s">
        <v>20</v>
      </c>
      <c r="E418" t="s">
        <v>21</v>
      </c>
      <c r="G418" t="s">
        <v>495</v>
      </c>
      <c r="H418" s="8">
        <v>311</v>
      </c>
      <c r="I418" s="8">
        <v>40</v>
      </c>
      <c r="J418">
        <v>1</v>
      </c>
      <c r="K418" t="s">
        <v>889</v>
      </c>
      <c r="L418" t="s">
        <v>890</v>
      </c>
      <c r="M418" t="s">
        <v>894</v>
      </c>
      <c r="N418" s="8">
        <f>Table2[[#This Row],[Amount]]-Table2[[#This Row],[Profit]]</f>
        <v>271</v>
      </c>
      <c r="O418" s="7">
        <f>Table2[[#This Row],[Amount]]/Table2[[#This Row],[Quantity]]</f>
        <v>311</v>
      </c>
    </row>
    <row r="419" spans="1:15" x14ac:dyDescent="0.45">
      <c r="A419" t="s">
        <v>760</v>
      </c>
      <c r="B419" s="1">
        <v>43104</v>
      </c>
      <c r="C419" t="s">
        <v>761</v>
      </c>
      <c r="D419" t="s">
        <v>16</v>
      </c>
      <c r="E419" t="s">
        <v>17</v>
      </c>
      <c r="G419" t="s">
        <v>189</v>
      </c>
      <c r="H419" s="8">
        <v>307</v>
      </c>
      <c r="I419" s="8">
        <v>74</v>
      </c>
      <c r="J419">
        <v>3</v>
      </c>
      <c r="K419" t="s">
        <v>889</v>
      </c>
      <c r="L419" t="s">
        <v>909</v>
      </c>
      <c r="M419" t="s">
        <v>894</v>
      </c>
      <c r="N419" s="8">
        <f>Table2[[#This Row],[Amount]]-Table2[[#This Row],[Profit]]</f>
        <v>233</v>
      </c>
      <c r="O419" s="7">
        <f>Table2[[#This Row],[Amount]]/Table2[[#This Row],[Quantity]]</f>
        <v>102.33333333333333</v>
      </c>
    </row>
    <row r="420" spans="1:15" x14ac:dyDescent="0.45">
      <c r="A420" t="s">
        <v>762</v>
      </c>
      <c r="B420" s="1">
        <v>43104</v>
      </c>
      <c r="C420" t="s">
        <v>763</v>
      </c>
      <c r="D420" t="s">
        <v>20</v>
      </c>
      <c r="E420" t="s">
        <v>21</v>
      </c>
      <c r="G420" t="s">
        <v>36</v>
      </c>
      <c r="H420" s="8">
        <v>294</v>
      </c>
      <c r="I420" s="8">
        <v>109</v>
      </c>
      <c r="J420">
        <v>7</v>
      </c>
      <c r="K420" t="s">
        <v>889</v>
      </c>
      <c r="L420" t="s">
        <v>909</v>
      </c>
      <c r="M420" t="s">
        <v>894</v>
      </c>
      <c r="N420" s="8">
        <f>Table2[[#This Row],[Amount]]-Table2[[#This Row],[Profit]]</f>
        <v>185</v>
      </c>
      <c r="O420" s="7">
        <f>Table2[[#This Row],[Amount]]/Table2[[#This Row],[Quantity]]</f>
        <v>42</v>
      </c>
    </row>
    <row r="421" spans="1:15" x14ac:dyDescent="0.45">
      <c r="A421" t="s">
        <v>764</v>
      </c>
      <c r="B421" s="1">
        <v>43133</v>
      </c>
      <c r="C421" t="s">
        <v>765</v>
      </c>
      <c r="D421" t="s">
        <v>11</v>
      </c>
      <c r="E421" t="s">
        <v>11</v>
      </c>
      <c r="G421" t="s">
        <v>546</v>
      </c>
      <c r="H421" s="8">
        <v>216</v>
      </c>
      <c r="I421" s="8">
        <v>-83</v>
      </c>
      <c r="J421">
        <v>3</v>
      </c>
      <c r="K421" t="s">
        <v>889</v>
      </c>
      <c r="L421" t="s">
        <v>890</v>
      </c>
      <c r="M421" t="s">
        <v>891</v>
      </c>
      <c r="N421" s="8">
        <f>Table2[[#This Row],[Amount]]-Table2[[#This Row],[Profit]]</f>
        <v>299</v>
      </c>
      <c r="O421" s="7">
        <f>Table2[[#This Row],[Amount]]/Table2[[#This Row],[Quantity]]</f>
        <v>72</v>
      </c>
    </row>
    <row r="422" spans="1:15" x14ac:dyDescent="0.45">
      <c r="A422" t="s">
        <v>766</v>
      </c>
      <c r="B422" s="1">
        <v>43205</v>
      </c>
      <c r="C422" t="s">
        <v>617</v>
      </c>
      <c r="D422" t="s">
        <v>304</v>
      </c>
      <c r="E422" t="s">
        <v>305</v>
      </c>
      <c r="G422" t="s">
        <v>541</v>
      </c>
      <c r="H422" s="8">
        <v>58</v>
      </c>
      <c r="I422" s="8">
        <v>-42</v>
      </c>
      <c r="J422">
        <v>2</v>
      </c>
      <c r="K422" t="s">
        <v>892</v>
      </c>
      <c r="L422" t="s">
        <v>893</v>
      </c>
      <c r="M422" t="s">
        <v>911</v>
      </c>
      <c r="N422" s="8">
        <f>Table2[[#This Row],[Amount]]-Table2[[#This Row],[Profit]]</f>
        <v>100</v>
      </c>
      <c r="O422" s="7">
        <f>Table2[[#This Row],[Amount]]/Table2[[#This Row],[Quantity]]</f>
        <v>29</v>
      </c>
    </row>
    <row r="423" spans="1:15" x14ac:dyDescent="0.45">
      <c r="A423" t="s">
        <v>767</v>
      </c>
      <c r="B423" s="1">
        <v>43153</v>
      </c>
      <c r="C423" t="s">
        <v>477</v>
      </c>
      <c r="D423" t="s">
        <v>20</v>
      </c>
      <c r="E423" t="s">
        <v>72</v>
      </c>
      <c r="G423" t="s">
        <v>110</v>
      </c>
      <c r="H423" s="8">
        <v>48</v>
      </c>
      <c r="I423" s="8">
        <v>20</v>
      </c>
      <c r="J423">
        <v>4</v>
      </c>
      <c r="K423" t="s">
        <v>899</v>
      </c>
      <c r="L423" t="s">
        <v>907</v>
      </c>
      <c r="M423" t="s">
        <v>902</v>
      </c>
      <c r="N423" s="8">
        <f>Table2[[#This Row],[Amount]]-Table2[[#This Row],[Profit]]</f>
        <v>28</v>
      </c>
      <c r="O423" s="7">
        <f>Table2[[#This Row],[Amount]]/Table2[[#This Row],[Quantity]]</f>
        <v>12</v>
      </c>
    </row>
    <row r="424" spans="1:15" x14ac:dyDescent="0.45">
      <c r="A424" t="s">
        <v>768</v>
      </c>
      <c r="B424" s="1">
        <v>43374</v>
      </c>
      <c r="C424" t="s">
        <v>769</v>
      </c>
      <c r="D424" t="s">
        <v>20</v>
      </c>
      <c r="E424" t="s">
        <v>72</v>
      </c>
      <c r="G424" t="s">
        <v>25</v>
      </c>
      <c r="H424" s="8">
        <v>54</v>
      </c>
      <c r="I424" s="8">
        <v>14</v>
      </c>
      <c r="J424">
        <v>3</v>
      </c>
      <c r="K424" t="s">
        <v>899</v>
      </c>
      <c r="L424" t="s">
        <v>910</v>
      </c>
      <c r="M424" t="s">
        <v>902</v>
      </c>
      <c r="N424" s="8">
        <f>Table2[[#This Row],[Amount]]-Table2[[#This Row],[Profit]]</f>
        <v>40</v>
      </c>
      <c r="O424" s="7">
        <f>Table2[[#This Row],[Amount]]/Table2[[#This Row],[Quantity]]</f>
        <v>18</v>
      </c>
    </row>
    <row r="425" spans="1:15" x14ac:dyDescent="0.45">
      <c r="A425" t="s">
        <v>770</v>
      </c>
      <c r="B425" s="1">
        <v>43402</v>
      </c>
      <c r="C425" t="s">
        <v>771</v>
      </c>
      <c r="D425" t="s">
        <v>20</v>
      </c>
      <c r="E425" t="s">
        <v>21</v>
      </c>
      <c r="G425" t="s">
        <v>138</v>
      </c>
      <c r="H425" s="8">
        <v>216</v>
      </c>
      <c r="I425" s="8">
        <v>50</v>
      </c>
      <c r="J425">
        <v>4</v>
      </c>
      <c r="K425" t="s">
        <v>899</v>
      </c>
      <c r="L425" t="s">
        <v>907</v>
      </c>
      <c r="M425" t="s">
        <v>891</v>
      </c>
      <c r="N425" s="8">
        <f>Table2[[#This Row],[Amount]]-Table2[[#This Row],[Profit]]</f>
        <v>166</v>
      </c>
      <c r="O425" s="7">
        <f>Table2[[#This Row],[Amount]]/Table2[[#This Row],[Quantity]]</f>
        <v>54</v>
      </c>
    </row>
    <row r="426" spans="1:15" x14ac:dyDescent="0.45">
      <c r="A426" t="s">
        <v>772</v>
      </c>
      <c r="B426" s="1">
        <v>43181</v>
      </c>
      <c r="C426" t="s">
        <v>435</v>
      </c>
      <c r="D426" t="s">
        <v>100</v>
      </c>
      <c r="E426" t="s">
        <v>170</v>
      </c>
      <c r="G426" t="s">
        <v>271</v>
      </c>
      <c r="H426" s="8">
        <v>215</v>
      </c>
      <c r="I426" s="8">
        <v>-30</v>
      </c>
      <c r="J426">
        <v>2</v>
      </c>
      <c r="K426" t="s">
        <v>899</v>
      </c>
      <c r="L426" t="s">
        <v>901</v>
      </c>
      <c r="M426" t="s">
        <v>891</v>
      </c>
      <c r="N426" s="8">
        <f>Table2[[#This Row],[Amount]]-Table2[[#This Row],[Profit]]</f>
        <v>245</v>
      </c>
      <c r="O426" s="7">
        <f>Table2[[#This Row],[Amount]]/Table2[[#This Row],[Quantity]]</f>
        <v>107.5</v>
      </c>
    </row>
    <row r="427" spans="1:15" x14ac:dyDescent="0.45">
      <c r="A427" t="s">
        <v>773</v>
      </c>
      <c r="B427" s="1">
        <v>43105</v>
      </c>
      <c r="C427" t="s">
        <v>774</v>
      </c>
      <c r="D427" t="s">
        <v>68</v>
      </c>
      <c r="E427" t="s">
        <v>69</v>
      </c>
      <c r="G427" t="s">
        <v>640</v>
      </c>
      <c r="H427" s="8">
        <v>43</v>
      </c>
      <c r="I427" s="8">
        <v>8</v>
      </c>
      <c r="J427">
        <v>3</v>
      </c>
      <c r="K427" t="s">
        <v>899</v>
      </c>
      <c r="L427" t="s">
        <v>908</v>
      </c>
      <c r="M427" t="s">
        <v>891</v>
      </c>
      <c r="N427" s="8">
        <f>Table2[[#This Row],[Amount]]-Table2[[#This Row],[Profit]]</f>
        <v>35</v>
      </c>
      <c r="O427" s="7">
        <f>Table2[[#This Row],[Amount]]/Table2[[#This Row],[Quantity]]</f>
        <v>14.333333333333334</v>
      </c>
    </row>
    <row r="428" spans="1:15" x14ac:dyDescent="0.45">
      <c r="A428" t="s">
        <v>775</v>
      </c>
      <c r="B428" s="1">
        <v>43105</v>
      </c>
      <c r="C428" t="s">
        <v>433</v>
      </c>
      <c r="D428" t="s">
        <v>61</v>
      </c>
      <c r="E428" t="s">
        <v>62</v>
      </c>
      <c r="G428" t="s">
        <v>93</v>
      </c>
      <c r="H428" s="8">
        <v>136</v>
      </c>
      <c r="I428" s="8">
        <v>-33</v>
      </c>
      <c r="J428">
        <v>5</v>
      </c>
      <c r="K428" t="s">
        <v>899</v>
      </c>
      <c r="L428" t="s">
        <v>901</v>
      </c>
      <c r="M428" t="s">
        <v>891</v>
      </c>
      <c r="N428" s="8">
        <f>Table2[[#This Row],[Amount]]-Table2[[#This Row],[Profit]]</f>
        <v>169</v>
      </c>
      <c r="O428" s="7">
        <f>Table2[[#This Row],[Amount]]/Table2[[#This Row],[Quantity]]</f>
        <v>27.2</v>
      </c>
    </row>
    <row r="429" spans="1:15" x14ac:dyDescent="0.45">
      <c r="A429" t="s">
        <v>776</v>
      </c>
      <c r="B429" s="1">
        <v>43292</v>
      </c>
      <c r="C429" t="s">
        <v>117</v>
      </c>
      <c r="D429" t="s">
        <v>130</v>
      </c>
      <c r="E429" t="s">
        <v>131</v>
      </c>
      <c r="G429" t="s">
        <v>333</v>
      </c>
      <c r="H429" s="8">
        <v>59</v>
      </c>
      <c r="I429" s="8">
        <v>-30</v>
      </c>
      <c r="J429">
        <v>3</v>
      </c>
      <c r="K429" t="s">
        <v>899</v>
      </c>
      <c r="L429" t="s">
        <v>908</v>
      </c>
      <c r="M429" t="s">
        <v>911</v>
      </c>
      <c r="N429" s="8">
        <f>Table2[[#This Row],[Amount]]-Table2[[#This Row],[Profit]]</f>
        <v>89</v>
      </c>
      <c r="O429" s="7">
        <f>Table2[[#This Row],[Amount]]/Table2[[#This Row],[Quantity]]</f>
        <v>19.666666666666668</v>
      </c>
    </row>
    <row r="430" spans="1:15" x14ac:dyDescent="0.45">
      <c r="A430" t="s">
        <v>777</v>
      </c>
      <c r="B430" s="1">
        <v>43315</v>
      </c>
      <c r="C430" t="s">
        <v>778</v>
      </c>
      <c r="D430" t="s">
        <v>16</v>
      </c>
      <c r="E430" t="s">
        <v>17</v>
      </c>
      <c r="G430" t="s">
        <v>5</v>
      </c>
      <c r="H430" s="8">
        <v>213</v>
      </c>
      <c r="I430" s="8">
        <v>4</v>
      </c>
      <c r="J430">
        <v>14</v>
      </c>
      <c r="K430" t="s">
        <v>899</v>
      </c>
      <c r="L430" t="s">
        <v>913</v>
      </c>
      <c r="M430" t="s">
        <v>891</v>
      </c>
      <c r="N430" s="8">
        <f>Table2[[#This Row],[Amount]]-Table2[[#This Row],[Profit]]</f>
        <v>209</v>
      </c>
      <c r="O430" s="7">
        <f>Table2[[#This Row],[Amount]]/Table2[[#This Row],[Quantity]]</f>
        <v>15.214285714285714</v>
      </c>
    </row>
    <row r="431" spans="1:15" x14ac:dyDescent="0.45">
      <c r="A431" t="s">
        <v>779</v>
      </c>
      <c r="B431" s="1">
        <v>43339</v>
      </c>
      <c r="C431" t="s">
        <v>780</v>
      </c>
      <c r="D431" t="s">
        <v>40</v>
      </c>
      <c r="E431" t="s">
        <v>54</v>
      </c>
      <c r="G431" t="s">
        <v>194</v>
      </c>
      <c r="H431" s="8">
        <v>59</v>
      </c>
      <c r="I431" s="8">
        <v>21</v>
      </c>
      <c r="J431">
        <v>2</v>
      </c>
      <c r="K431" t="s">
        <v>899</v>
      </c>
      <c r="L431" t="s">
        <v>907</v>
      </c>
      <c r="M431" t="s">
        <v>911</v>
      </c>
      <c r="N431" s="8">
        <f>Table2[[#This Row],[Amount]]-Table2[[#This Row],[Profit]]</f>
        <v>38</v>
      </c>
      <c r="O431" s="7">
        <f>Table2[[#This Row],[Amount]]/Table2[[#This Row],[Quantity]]</f>
        <v>29.5</v>
      </c>
    </row>
    <row r="432" spans="1:15" x14ac:dyDescent="0.45">
      <c r="A432" t="s">
        <v>781</v>
      </c>
      <c r="B432" s="1">
        <v>43426</v>
      </c>
      <c r="C432" t="s">
        <v>638</v>
      </c>
      <c r="D432" t="s">
        <v>16</v>
      </c>
      <c r="E432" t="s">
        <v>17</v>
      </c>
      <c r="G432" t="s">
        <v>378</v>
      </c>
      <c r="H432" s="8">
        <v>55</v>
      </c>
      <c r="I432" s="8">
        <v>3</v>
      </c>
      <c r="J432">
        <v>3</v>
      </c>
      <c r="K432" t="s">
        <v>899</v>
      </c>
      <c r="L432" t="s">
        <v>910</v>
      </c>
      <c r="M432" t="s">
        <v>891</v>
      </c>
      <c r="N432" s="8">
        <f>Table2[[#This Row],[Amount]]-Table2[[#This Row],[Profit]]</f>
        <v>52</v>
      </c>
      <c r="O432" s="7">
        <f>Table2[[#This Row],[Amount]]/Table2[[#This Row],[Quantity]]</f>
        <v>18.333333333333332</v>
      </c>
    </row>
    <row r="433" spans="1:15" x14ac:dyDescent="0.45">
      <c r="A433" t="s">
        <v>782</v>
      </c>
      <c r="B433" s="1">
        <v>43428</v>
      </c>
      <c r="C433" t="s">
        <v>125</v>
      </c>
      <c r="D433" t="s">
        <v>20</v>
      </c>
      <c r="E433" t="s">
        <v>21</v>
      </c>
      <c r="G433" t="s">
        <v>25</v>
      </c>
      <c r="H433" s="8">
        <v>294</v>
      </c>
      <c r="I433" s="8">
        <v>62</v>
      </c>
      <c r="J433">
        <v>9</v>
      </c>
      <c r="K433" t="s">
        <v>899</v>
      </c>
      <c r="L433" t="s">
        <v>910</v>
      </c>
      <c r="M433" t="s">
        <v>894</v>
      </c>
      <c r="N433" s="8">
        <f>Table2[[#This Row],[Amount]]-Table2[[#This Row],[Profit]]</f>
        <v>232</v>
      </c>
      <c r="O433" s="7">
        <f>Table2[[#This Row],[Amount]]/Table2[[#This Row],[Quantity]]</f>
        <v>32.666666666666664</v>
      </c>
    </row>
    <row r="434" spans="1:15" x14ac:dyDescent="0.45">
      <c r="A434" t="s">
        <v>783</v>
      </c>
      <c r="B434" s="1">
        <v>43464</v>
      </c>
      <c r="C434" t="s">
        <v>784</v>
      </c>
      <c r="D434" t="s">
        <v>20</v>
      </c>
      <c r="E434" t="s">
        <v>21</v>
      </c>
      <c r="G434" t="s">
        <v>552</v>
      </c>
      <c r="H434" s="8">
        <v>210</v>
      </c>
      <c r="I434" s="8">
        <v>62</v>
      </c>
      <c r="J434">
        <v>2</v>
      </c>
      <c r="K434" t="s">
        <v>889</v>
      </c>
      <c r="L434" t="s">
        <v>898</v>
      </c>
      <c r="M434" t="s">
        <v>891</v>
      </c>
      <c r="N434" s="8">
        <f>Table2[[#This Row],[Amount]]-Table2[[#This Row],[Profit]]</f>
        <v>148</v>
      </c>
      <c r="O434" s="7">
        <f>Table2[[#This Row],[Amount]]/Table2[[#This Row],[Quantity]]</f>
        <v>105</v>
      </c>
    </row>
    <row r="435" spans="1:15" x14ac:dyDescent="0.45">
      <c r="A435" t="s">
        <v>785</v>
      </c>
      <c r="B435" s="1">
        <v>43180</v>
      </c>
      <c r="C435" t="s">
        <v>161</v>
      </c>
      <c r="D435" t="s">
        <v>40</v>
      </c>
      <c r="E435" t="s">
        <v>54</v>
      </c>
      <c r="G435" t="s">
        <v>652</v>
      </c>
      <c r="H435" s="8">
        <v>59</v>
      </c>
      <c r="I435" s="8">
        <v>24</v>
      </c>
      <c r="J435">
        <v>6</v>
      </c>
      <c r="K435" t="s">
        <v>899</v>
      </c>
      <c r="L435" t="s">
        <v>904</v>
      </c>
      <c r="M435" t="s">
        <v>911</v>
      </c>
      <c r="N435" s="8">
        <f>Table2[[#This Row],[Amount]]-Table2[[#This Row],[Profit]]</f>
        <v>35</v>
      </c>
      <c r="O435" s="7">
        <f>Table2[[#This Row],[Amount]]/Table2[[#This Row],[Quantity]]</f>
        <v>9.8333333333333339</v>
      </c>
    </row>
    <row r="436" spans="1:15" x14ac:dyDescent="0.45">
      <c r="A436" t="s">
        <v>786</v>
      </c>
      <c r="B436" s="1">
        <v>43213</v>
      </c>
      <c r="C436" t="s">
        <v>259</v>
      </c>
      <c r="D436" t="s">
        <v>20</v>
      </c>
      <c r="E436" t="s">
        <v>21</v>
      </c>
      <c r="G436" t="s">
        <v>436</v>
      </c>
      <c r="H436" s="8">
        <v>396</v>
      </c>
      <c r="I436" s="8">
        <v>-31</v>
      </c>
      <c r="J436">
        <v>9</v>
      </c>
      <c r="K436" t="s">
        <v>899</v>
      </c>
      <c r="L436" t="s">
        <v>901</v>
      </c>
      <c r="M436" t="s">
        <v>891</v>
      </c>
      <c r="N436" s="8">
        <f>Table2[[#This Row],[Amount]]-Table2[[#This Row],[Profit]]</f>
        <v>427</v>
      </c>
      <c r="O436" s="7">
        <f>Table2[[#This Row],[Amount]]/Table2[[#This Row],[Quantity]]</f>
        <v>44</v>
      </c>
    </row>
    <row r="437" spans="1:15" x14ac:dyDescent="0.45">
      <c r="A437" t="s">
        <v>787</v>
      </c>
      <c r="B437" s="1">
        <v>43106</v>
      </c>
      <c r="C437" t="s">
        <v>788</v>
      </c>
      <c r="D437" t="s">
        <v>193</v>
      </c>
      <c r="E437" t="s">
        <v>193</v>
      </c>
      <c r="G437" t="s">
        <v>358</v>
      </c>
      <c r="H437" s="8">
        <v>284</v>
      </c>
      <c r="I437" s="8">
        <v>45</v>
      </c>
      <c r="J437">
        <v>2</v>
      </c>
      <c r="K437" t="s">
        <v>892</v>
      </c>
      <c r="L437" t="s">
        <v>895</v>
      </c>
      <c r="M437" t="s">
        <v>894</v>
      </c>
      <c r="N437" s="8">
        <f>Table2[[#This Row],[Amount]]-Table2[[#This Row],[Profit]]</f>
        <v>239</v>
      </c>
      <c r="O437" s="7">
        <f>Table2[[#This Row],[Amount]]/Table2[[#This Row],[Quantity]]</f>
        <v>142</v>
      </c>
    </row>
    <row r="438" spans="1:15" x14ac:dyDescent="0.45">
      <c r="A438" t="s">
        <v>789</v>
      </c>
      <c r="B438" s="1">
        <v>43163</v>
      </c>
      <c r="C438" t="s">
        <v>690</v>
      </c>
      <c r="D438" t="s">
        <v>20</v>
      </c>
      <c r="E438" t="s">
        <v>21</v>
      </c>
      <c r="G438" t="s">
        <v>518</v>
      </c>
      <c r="H438" s="8">
        <v>276</v>
      </c>
      <c r="I438" s="8">
        <v>52</v>
      </c>
      <c r="J438">
        <v>5</v>
      </c>
      <c r="K438" t="s">
        <v>899</v>
      </c>
      <c r="L438" t="s">
        <v>901</v>
      </c>
      <c r="M438" t="s">
        <v>894</v>
      </c>
      <c r="N438" s="8">
        <f>Table2[[#This Row],[Amount]]-Table2[[#This Row],[Profit]]</f>
        <v>224</v>
      </c>
      <c r="O438" s="7">
        <f>Table2[[#This Row],[Amount]]/Table2[[#This Row],[Quantity]]</f>
        <v>55.2</v>
      </c>
    </row>
    <row r="439" spans="1:15" x14ac:dyDescent="0.45">
      <c r="A439" t="s">
        <v>790</v>
      </c>
      <c r="B439" s="1">
        <v>43176</v>
      </c>
      <c r="C439" t="s">
        <v>632</v>
      </c>
      <c r="D439" t="s">
        <v>140</v>
      </c>
      <c r="E439" t="s">
        <v>141</v>
      </c>
      <c r="G439" t="s">
        <v>448</v>
      </c>
      <c r="H439" s="8">
        <v>23</v>
      </c>
      <c r="I439" s="8">
        <v>2</v>
      </c>
      <c r="J439">
        <v>2</v>
      </c>
      <c r="K439" t="s">
        <v>899</v>
      </c>
      <c r="L439" t="s">
        <v>905</v>
      </c>
      <c r="M439" t="s">
        <v>902</v>
      </c>
      <c r="N439" s="8">
        <f>Table2[[#This Row],[Amount]]-Table2[[#This Row],[Profit]]</f>
        <v>21</v>
      </c>
      <c r="O439" s="7">
        <f>Table2[[#This Row],[Amount]]/Table2[[#This Row],[Quantity]]</f>
        <v>11.5</v>
      </c>
    </row>
    <row r="440" spans="1:15" x14ac:dyDescent="0.45">
      <c r="A440" t="s">
        <v>791</v>
      </c>
      <c r="B440" s="1">
        <v>43151</v>
      </c>
      <c r="C440" t="s">
        <v>497</v>
      </c>
      <c r="D440" t="s">
        <v>81</v>
      </c>
      <c r="E440" t="s">
        <v>82</v>
      </c>
      <c r="G440" t="s">
        <v>553</v>
      </c>
      <c r="H440" s="8">
        <v>209</v>
      </c>
      <c r="I440" s="8">
        <v>-63</v>
      </c>
      <c r="J440">
        <v>4</v>
      </c>
      <c r="K440" t="s">
        <v>889</v>
      </c>
      <c r="L440" t="s">
        <v>890</v>
      </c>
      <c r="M440" t="s">
        <v>891</v>
      </c>
      <c r="N440" s="8">
        <f>Table2[[#This Row],[Amount]]-Table2[[#This Row],[Profit]]</f>
        <v>272</v>
      </c>
      <c r="O440" s="7">
        <f>Table2[[#This Row],[Amount]]/Table2[[#This Row],[Quantity]]</f>
        <v>52.25</v>
      </c>
    </row>
    <row r="441" spans="1:15" x14ac:dyDescent="0.45">
      <c r="A441" t="s">
        <v>792</v>
      </c>
      <c r="B441" s="1">
        <v>43119</v>
      </c>
      <c r="C441" t="s">
        <v>793</v>
      </c>
      <c r="D441" t="s">
        <v>16</v>
      </c>
      <c r="E441" t="s">
        <v>17</v>
      </c>
      <c r="G441" t="s">
        <v>800</v>
      </c>
      <c r="H441" s="8">
        <v>50</v>
      </c>
      <c r="I441" s="8">
        <v>-28</v>
      </c>
      <c r="J441">
        <v>5</v>
      </c>
      <c r="K441" t="s">
        <v>892</v>
      </c>
      <c r="L441" t="s">
        <v>912</v>
      </c>
      <c r="M441" t="s">
        <v>891</v>
      </c>
      <c r="N441" s="8">
        <f>Table2[[#This Row],[Amount]]-Table2[[#This Row],[Profit]]</f>
        <v>78</v>
      </c>
      <c r="O441" s="7">
        <f>Table2[[#This Row],[Amount]]/Table2[[#This Row],[Quantity]]</f>
        <v>10</v>
      </c>
    </row>
    <row r="442" spans="1:15" x14ac:dyDescent="0.45">
      <c r="A442" t="s">
        <v>794</v>
      </c>
      <c r="B442" s="1">
        <v>43460</v>
      </c>
      <c r="C442" t="s">
        <v>795</v>
      </c>
      <c r="D442" t="s">
        <v>40</v>
      </c>
      <c r="E442" t="s">
        <v>41</v>
      </c>
      <c r="G442" t="s">
        <v>781</v>
      </c>
      <c r="H442" s="8">
        <v>57</v>
      </c>
      <c r="I442" s="8">
        <v>27</v>
      </c>
      <c r="J442">
        <v>2</v>
      </c>
      <c r="K442" t="s">
        <v>899</v>
      </c>
      <c r="L442" t="s">
        <v>913</v>
      </c>
      <c r="M442" t="s">
        <v>891</v>
      </c>
      <c r="N442" s="8">
        <f>Table2[[#This Row],[Amount]]-Table2[[#This Row],[Profit]]</f>
        <v>30</v>
      </c>
      <c r="O442" s="7">
        <f>Table2[[#This Row],[Amount]]/Table2[[#This Row],[Quantity]]</f>
        <v>28.5</v>
      </c>
    </row>
    <row r="443" spans="1:15" x14ac:dyDescent="0.45">
      <c r="A443" t="s">
        <v>796</v>
      </c>
      <c r="B443" s="1">
        <v>43420</v>
      </c>
      <c r="C443" t="s">
        <v>511</v>
      </c>
      <c r="D443" t="s">
        <v>61</v>
      </c>
      <c r="E443" t="s">
        <v>62</v>
      </c>
      <c r="G443" t="s">
        <v>516</v>
      </c>
      <c r="H443" s="8">
        <v>276</v>
      </c>
      <c r="I443" s="8">
        <v>-21</v>
      </c>
      <c r="J443">
        <v>2</v>
      </c>
      <c r="K443" t="s">
        <v>889</v>
      </c>
      <c r="L443" t="s">
        <v>898</v>
      </c>
      <c r="M443" t="s">
        <v>894</v>
      </c>
      <c r="N443" s="8">
        <f>Table2[[#This Row],[Amount]]-Table2[[#This Row],[Profit]]</f>
        <v>297</v>
      </c>
      <c r="O443" s="7">
        <f>Table2[[#This Row],[Amount]]/Table2[[#This Row],[Quantity]]</f>
        <v>138</v>
      </c>
    </row>
    <row r="444" spans="1:15" x14ac:dyDescent="0.45">
      <c r="A444" t="s">
        <v>797</v>
      </c>
      <c r="B444" s="1">
        <v>43196</v>
      </c>
      <c r="C444" t="s">
        <v>697</v>
      </c>
      <c r="D444" t="s">
        <v>156</v>
      </c>
      <c r="E444" t="s">
        <v>157</v>
      </c>
      <c r="G444" t="s">
        <v>77</v>
      </c>
      <c r="H444" s="8">
        <v>268</v>
      </c>
      <c r="I444" s="8">
        <v>6</v>
      </c>
      <c r="J444">
        <v>2</v>
      </c>
      <c r="K444" t="s">
        <v>892</v>
      </c>
      <c r="L444" t="s">
        <v>895</v>
      </c>
      <c r="M444" t="s">
        <v>902</v>
      </c>
      <c r="N444" s="8">
        <f>Table2[[#This Row],[Amount]]-Table2[[#This Row],[Profit]]</f>
        <v>262</v>
      </c>
      <c r="O444" s="7">
        <f>Table2[[#This Row],[Amount]]/Table2[[#This Row],[Quantity]]</f>
        <v>134</v>
      </c>
    </row>
    <row r="445" spans="1:15" x14ac:dyDescent="0.45">
      <c r="A445" t="s">
        <v>798</v>
      </c>
      <c r="B445" s="1">
        <v>43351</v>
      </c>
      <c r="C445" t="s">
        <v>799</v>
      </c>
      <c r="D445" t="s">
        <v>97</v>
      </c>
      <c r="E445" t="s">
        <v>69</v>
      </c>
      <c r="G445" t="s">
        <v>226</v>
      </c>
      <c r="H445" s="8">
        <v>269</v>
      </c>
      <c r="I445" s="8">
        <v>111</v>
      </c>
      <c r="J445">
        <v>3</v>
      </c>
      <c r="K445" t="s">
        <v>899</v>
      </c>
      <c r="L445" t="s">
        <v>900</v>
      </c>
      <c r="M445" t="s">
        <v>894</v>
      </c>
      <c r="N445" s="8">
        <f>Table2[[#This Row],[Amount]]-Table2[[#This Row],[Profit]]</f>
        <v>158</v>
      </c>
      <c r="O445" s="7">
        <f>Table2[[#This Row],[Amount]]/Table2[[#This Row],[Quantity]]</f>
        <v>89.666666666666671</v>
      </c>
    </row>
    <row r="446" spans="1:15" x14ac:dyDescent="0.45">
      <c r="A446" t="s">
        <v>800</v>
      </c>
      <c r="B446" s="1">
        <v>43135</v>
      </c>
      <c r="C446" t="s">
        <v>801</v>
      </c>
      <c r="D446" t="s">
        <v>100</v>
      </c>
      <c r="E446" t="s">
        <v>101</v>
      </c>
      <c r="G446" t="s">
        <v>181</v>
      </c>
      <c r="H446" s="8">
        <v>209</v>
      </c>
      <c r="I446" s="8">
        <v>2</v>
      </c>
      <c r="J446">
        <v>1</v>
      </c>
      <c r="K446" t="s">
        <v>899</v>
      </c>
      <c r="L446" t="s">
        <v>901</v>
      </c>
      <c r="M446" t="s">
        <v>891</v>
      </c>
      <c r="N446" s="8">
        <f>Table2[[#This Row],[Amount]]-Table2[[#This Row],[Profit]]</f>
        <v>207</v>
      </c>
      <c r="O446" s="7">
        <f>Table2[[#This Row],[Amount]]/Table2[[#This Row],[Quantity]]</f>
        <v>209</v>
      </c>
    </row>
    <row r="447" spans="1:15" x14ac:dyDescent="0.45">
      <c r="A447" t="s">
        <v>802</v>
      </c>
      <c r="B447" s="1">
        <v>43174</v>
      </c>
      <c r="C447" t="s">
        <v>556</v>
      </c>
      <c r="D447" t="s">
        <v>193</v>
      </c>
      <c r="E447" t="s">
        <v>193</v>
      </c>
      <c r="G447" t="s">
        <v>124</v>
      </c>
      <c r="H447" s="8">
        <v>60</v>
      </c>
      <c r="I447" s="8">
        <v>-12</v>
      </c>
      <c r="J447">
        <v>4</v>
      </c>
      <c r="K447" t="s">
        <v>899</v>
      </c>
      <c r="L447" t="s">
        <v>903</v>
      </c>
      <c r="M447" t="s">
        <v>911</v>
      </c>
      <c r="N447" s="8">
        <f>Table2[[#This Row],[Amount]]-Table2[[#This Row],[Profit]]</f>
        <v>72</v>
      </c>
      <c r="O447" s="7">
        <f>Table2[[#This Row],[Amount]]/Table2[[#This Row],[Quantity]]</f>
        <v>15</v>
      </c>
    </row>
    <row r="448" spans="1:15" x14ac:dyDescent="0.45">
      <c r="A448" t="s">
        <v>803</v>
      </c>
      <c r="B448" s="1">
        <v>43298</v>
      </c>
      <c r="C448" t="s">
        <v>804</v>
      </c>
      <c r="D448" t="s">
        <v>61</v>
      </c>
      <c r="E448" t="s">
        <v>62</v>
      </c>
      <c r="G448" t="s">
        <v>416</v>
      </c>
      <c r="H448" s="8">
        <v>269</v>
      </c>
      <c r="I448" s="8">
        <v>-86</v>
      </c>
      <c r="J448">
        <v>2</v>
      </c>
      <c r="K448" t="s">
        <v>889</v>
      </c>
      <c r="L448" t="s">
        <v>890</v>
      </c>
      <c r="M448" t="s">
        <v>894</v>
      </c>
      <c r="N448" s="8">
        <f>Table2[[#This Row],[Amount]]-Table2[[#This Row],[Profit]]</f>
        <v>355</v>
      </c>
      <c r="O448" s="7">
        <f>Table2[[#This Row],[Amount]]/Table2[[#This Row],[Quantity]]</f>
        <v>134.5</v>
      </c>
    </row>
    <row r="449" spans="1:15" x14ac:dyDescent="0.45">
      <c r="A449" t="s">
        <v>805</v>
      </c>
      <c r="B449" s="1">
        <v>43352</v>
      </c>
      <c r="C449" t="s">
        <v>806</v>
      </c>
      <c r="D449" t="s">
        <v>16</v>
      </c>
      <c r="E449" t="s">
        <v>17</v>
      </c>
      <c r="G449" t="s">
        <v>369</v>
      </c>
      <c r="H449" s="8">
        <v>208</v>
      </c>
      <c r="I449" s="8">
        <v>-25</v>
      </c>
      <c r="J449">
        <v>2</v>
      </c>
      <c r="K449" t="s">
        <v>899</v>
      </c>
      <c r="L449" t="s">
        <v>901</v>
      </c>
      <c r="M449" t="s">
        <v>891</v>
      </c>
      <c r="N449" s="8">
        <f>Table2[[#This Row],[Amount]]-Table2[[#This Row],[Profit]]</f>
        <v>233</v>
      </c>
      <c r="O449" s="7">
        <f>Table2[[#This Row],[Amount]]/Table2[[#This Row],[Quantity]]</f>
        <v>104</v>
      </c>
    </row>
    <row r="450" spans="1:15" x14ac:dyDescent="0.45">
      <c r="A450" t="s">
        <v>807</v>
      </c>
      <c r="B450" s="1">
        <v>43153</v>
      </c>
      <c r="C450" t="s">
        <v>374</v>
      </c>
      <c r="D450" t="s">
        <v>100</v>
      </c>
      <c r="E450" t="s">
        <v>170</v>
      </c>
      <c r="G450" t="s">
        <v>614</v>
      </c>
      <c r="H450" s="8">
        <v>27</v>
      </c>
      <c r="I450" s="8">
        <v>2</v>
      </c>
      <c r="J450">
        <v>2</v>
      </c>
      <c r="K450" t="s">
        <v>899</v>
      </c>
      <c r="L450" t="s">
        <v>908</v>
      </c>
      <c r="M450" t="s">
        <v>902</v>
      </c>
      <c r="N450" s="8">
        <f>Table2[[#This Row],[Amount]]-Table2[[#This Row],[Profit]]</f>
        <v>25</v>
      </c>
      <c r="O450" s="7">
        <f>Table2[[#This Row],[Amount]]/Table2[[#This Row],[Quantity]]</f>
        <v>13.5</v>
      </c>
    </row>
    <row r="451" spans="1:15" x14ac:dyDescent="0.45">
      <c r="A451" t="s">
        <v>808</v>
      </c>
      <c r="B451" s="1">
        <v>43281</v>
      </c>
      <c r="C451" t="s">
        <v>229</v>
      </c>
      <c r="D451" t="s">
        <v>20</v>
      </c>
      <c r="E451" t="s">
        <v>21</v>
      </c>
      <c r="G451" t="s">
        <v>555</v>
      </c>
      <c r="H451" s="8">
        <v>206</v>
      </c>
      <c r="I451" s="8">
        <v>-206</v>
      </c>
      <c r="J451">
        <v>3</v>
      </c>
      <c r="K451" t="s">
        <v>899</v>
      </c>
      <c r="L451" t="s">
        <v>901</v>
      </c>
      <c r="M451" t="s">
        <v>891</v>
      </c>
      <c r="N451" s="8">
        <f>Table2[[#This Row],[Amount]]-Table2[[#This Row],[Profit]]</f>
        <v>412</v>
      </c>
      <c r="O451" s="7">
        <f>Table2[[#This Row],[Amount]]/Table2[[#This Row],[Quantity]]</f>
        <v>68.666666666666671</v>
      </c>
    </row>
    <row r="452" spans="1:15" x14ac:dyDescent="0.45">
      <c r="A452" t="s">
        <v>809</v>
      </c>
      <c r="B452" s="1">
        <v>43214</v>
      </c>
      <c r="C452" t="s">
        <v>65</v>
      </c>
      <c r="D452" t="s">
        <v>57</v>
      </c>
      <c r="E452" t="s">
        <v>58</v>
      </c>
      <c r="G452" t="s">
        <v>484</v>
      </c>
      <c r="H452" s="8">
        <v>61</v>
      </c>
      <c r="I452" s="8">
        <v>8</v>
      </c>
      <c r="J452">
        <v>4</v>
      </c>
      <c r="K452" t="s">
        <v>899</v>
      </c>
      <c r="L452" t="s">
        <v>903</v>
      </c>
      <c r="M452" t="s">
        <v>911</v>
      </c>
      <c r="N452" s="8">
        <f>Table2[[#This Row],[Amount]]-Table2[[#This Row],[Profit]]</f>
        <v>53</v>
      </c>
      <c r="O452" s="7">
        <f>Table2[[#This Row],[Amount]]/Table2[[#This Row],[Quantity]]</f>
        <v>15.25</v>
      </c>
    </row>
    <row r="453" spans="1:15" x14ac:dyDescent="0.45">
      <c r="A453" t="s">
        <v>810</v>
      </c>
      <c r="B453" s="1">
        <v>43309</v>
      </c>
      <c r="C453" t="s">
        <v>811</v>
      </c>
      <c r="D453" t="s">
        <v>16</v>
      </c>
      <c r="E453" t="s">
        <v>17</v>
      </c>
      <c r="G453" t="s">
        <v>369</v>
      </c>
      <c r="H453" s="8">
        <v>212</v>
      </c>
      <c r="I453" s="8">
        <v>-24</v>
      </c>
      <c r="J453">
        <v>2</v>
      </c>
      <c r="K453" t="s">
        <v>892</v>
      </c>
      <c r="L453" t="s">
        <v>893</v>
      </c>
      <c r="M453" t="s">
        <v>891</v>
      </c>
      <c r="N453" s="8">
        <f>Table2[[#This Row],[Amount]]-Table2[[#This Row],[Profit]]</f>
        <v>236</v>
      </c>
      <c r="O453" s="7">
        <f>Table2[[#This Row],[Amount]]/Table2[[#This Row],[Quantity]]</f>
        <v>106</v>
      </c>
    </row>
    <row r="454" spans="1:15" x14ac:dyDescent="0.45">
      <c r="A454" t="s">
        <v>812</v>
      </c>
      <c r="B454" s="1">
        <v>43223</v>
      </c>
      <c r="C454" t="s">
        <v>293</v>
      </c>
      <c r="D454" t="s">
        <v>75</v>
      </c>
      <c r="E454" t="s">
        <v>76</v>
      </c>
      <c r="G454" t="s">
        <v>503</v>
      </c>
      <c r="H454" s="8">
        <v>262</v>
      </c>
      <c r="I454" s="8">
        <v>64</v>
      </c>
      <c r="J454">
        <v>6</v>
      </c>
      <c r="K454" t="s">
        <v>899</v>
      </c>
      <c r="L454" t="s">
        <v>901</v>
      </c>
      <c r="M454" t="s">
        <v>894</v>
      </c>
      <c r="N454" s="8">
        <f>Table2[[#This Row],[Amount]]-Table2[[#This Row],[Profit]]</f>
        <v>198</v>
      </c>
      <c r="O454" s="7">
        <f>Table2[[#This Row],[Amount]]/Table2[[#This Row],[Quantity]]</f>
        <v>43.666666666666664</v>
      </c>
    </row>
    <row r="455" spans="1:15" x14ac:dyDescent="0.45">
      <c r="A455" t="s">
        <v>813</v>
      </c>
      <c r="B455" s="1">
        <v>43366</v>
      </c>
      <c r="C455" t="s">
        <v>814</v>
      </c>
      <c r="D455" t="s">
        <v>57</v>
      </c>
      <c r="E455" t="s">
        <v>58</v>
      </c>
      <c r="G455" t="s">
        <v>297</v>
      </c>
      <c r="H455" s="8">
        <v>204</v>
      </c>
      <c r="I455" s="8">
        <v>276</v>
      </c>
      <c r="J455">
        <v>3</v>
      </c>
      <c r="K455" t="s">
        <v>892</v>
      </c>
      <c r="L455" t="s">
        <v>895</v>
      </c>
      <c r="M455" t="s">
        <v>891</v>
      </c>
      <c r="N455" s="8">
        <f>Table2[[#This Row],[Amount]]-Table2[[#This Row],[Profit]]</f>
        <v>-72</v>
      </c>
      <c r="O455" s="7">
        <f>Table2[[#This Row],[Amount]]/Table2[[#This Row],[Quantity]]</f>
        <v>68</v>
      </c>
    </row>
    <row r="456" spans="1:15" x14ac:dyDescent="0.45">
      <c r="A456" t="s">
        <v>815</v>
      </c>
      <c r="B456" s="1">
        <v>43282</v>
      </c>
      <c r="C456" t="s">
        <v>816</v>
      </c>
      <c r="D456" t="s">
        <v>20</v>
      </c>
      <c r="E456" t="s">
        <v>21</v>
      </c>
      <c r="G456" t="s">
        <v>200</v>
      </c>
      <c r="H456" s="8">
        <v>59</v>
      </c>
      <c r="I456" s="8">
        <v>-46</v>
      </c>
      <c r="J456">
        <v>7</v>
      </c>
      <c r="K456" t="s">
        <v>899</v>
      </c>
      <c r="L456" t="s">
        <v>910</v>
      </c>
      <c r="M456" t="s">
        <v>902</v>
      </c>
      <c r="N456" s="8">
        <f>Table2[[#This Row],[Amount]]-Table2[[#This Row],[Profit]]</f>
        <v>105</v>
      </c>
      <c r="O456" s="7">
        <f>Table2[[#This Row],[Amount]]/Table2[[#This Row],[Quantity]]</f>
        <v>8.4285714285714288</v>
      </c>
    </row>
    <row r="457" spans="1:15" x14ac:dyDescent="0.45">
      <c r="A457" t="s">
        <v>817</v>
      </c>
      <c r="B457" s="1">
        <v>43449</v>
      </c>
      <c r="C457" t="s">
        <v>818</v>
      </c>
      <c r="D457" t="s">
        <v>20</v>
      </c>
      <c r="E457" t="s">
        <v>72</v>
      </c>
      <c r="G457" t="s">
        <v>369</v>
      </c>
      <c r="H457" s="8">
        <v>199</v>
      </c>
      <c r="I457" s="8">
        <v>-18</v>
      </c>
      <c r="J457">
        <v>2</v>
      </c>
      <c r="K457" t="s">
        <v>899</v>
      </c>
      <c r="L457" t="s">
        <v>901</v>
      </c>
      <c r="M457" t="s">
        <v>891</v>
      </c>
      <c r="N457" s="8">
        <f>Table2[[#This Row],[Amount]]-Table2[[#This Row],[Profit]]</f>
        <v>217</v>
      </c>
      <c r="O457" s="7">
        <f>Table2[[#This Row],[Amount]]/Table2[[#This Row],[Quantity]]</f>
        <v>99.5</v>
      </c>
    </row>
    <row r="458" spans="1:15" x14ac:dyDescent="0.45">
      <c r="A458" t="s">
        <v>819</v>
      </c>
      <c r="B458" s="1">
        <v>43350</v>
      </c>
      <c r="C458" t="s">
        <v>820</v>
      </c>
      <c r="D458" t="s">
        <v>68</v>
      </c>
      <c r="E458" t="s">
        <v>69</v>
      </c>
      <c r="G458" t="s">
        <v>50</v>
      </c>
      <c r="H458" s="8">
        <v>59</v>
      </c>
      <c r="I458" s="8">
        <v>6</v>
      </c>
      <c r="J458">
        <v>1</v>
      </c>
      <c r="K458" t="s">
        <v>889</v>
      </c>
      <c r="L458" t="s">
        <v>909</v>
      </c>
      <c r="M458" t="s">
        <v>902</v>
      </c>
      <c r="N458" s="8">
        <f>Table2[[#This Row],[Amount]]-Table2[[#This Row],[Profit]]</f>
        <v>53</v>
      </c>
      <c r="O458" s="7">
        <f>Table2[[#This Row],[Amount]]/Table2[[#This Row],[Quantity]]</f>
        <v>59</v>
      </c>
    </row>
    <row r="459" spans="1:15" x14ac:dyDescent="0.45">
      <c r="A459" t="s">
        <v>821</v>
      </c>
      <c r="B459" s="1">
        <v>43159</v>
      </c>
      <c r="C459" t="s">
        <v>822</v>
      </c>
      <c r="D459" t="s">
        <v>61</v>
      </c>
      <c r="E459" t="s">
        <v>62</v>
      </c>
      <c r="G459" t="s">
        <v>415</v>
      </c>
      <c r="H459" s="8">
        <v>45</v>
      </c>
      <c r="I459" s="8">
        <v>9</v>
      </c>
      <c r="J459">
        <v>3</v>
      </c>
      <c r="K459" t="s">
        <v>899</v>
      </c>
      <c r="L459" t="s">
        <v>908</v>
      </c>
      <c r="M459" t="s">
        <v>902</v>
      </c>
      <c r="N459" s="8">
        <f>Table2[[#This Row],[Amount]]-Table2[[#This Row],[Profit]]</f>
        <v>36</v>
      </c>
      <c r="O459" s="7">
        <f>Table2[[#This Row],[Amount]]/Table2[[#This Row],[Quantity]]</f>
        <v>15</v>
      </c>
    </row>
    <row r="460" spans="1:15" x14ac:dyDescent="0.45">
      <c r="A460" t="s">
        <v>823</v>
      </c>
      <c r="B460" s="1">
        <v>43383</v>
      </c>
      <c r="C460" t="s">
        <v>243</v>
      </c>
      <c r="D460" t="s">
        <v>81</v>
      </c>
      <c r="E460" t="s">
        <v>82</v>
      </c>
      <c r="G460" t="s">
        <v>18</v>
      </c>
      <c r="H460" s="8">
        <v>211</v>
      </c>
      <c r="I460" s="8">
        <v>19</v>
      </c>
      <c r="J460">
        <v>8</v>
      </c>
      <c r="K460" t="s">
        <v>899</v>
      </c>
      <c r="L460" t="s">
        <v>907</v>
      </c>
      <c r="M460" t="s">
        <v>891</v>
      </c>
      <c r="N460" s="8">
        <f>Table2[[#This Row],[Amount]]-Table2[[#This Row],[Profit]]</f>
        <v>192</v>
      </c>
      <c r="O460" s="7">
        <f>Table2[[#This Row],[Amount]]/Table2[[#This Row],[Quantity]]</f>
        <v>26.375</v>
      </c>
    </row>
    <row r="461" spans="1:15" x14ac:dyDescent="0.45">
      <c r="A461" t="s">
        <v>824</v>
      </c>
      <c r="B461" s="1">
        <v>43391</v>
      </c>
      <c r="C461" t="s">
        <v>825</v>
      </c>
      <c r="D461" t="s">
        <v>104</v>
      </c>
      <c r="E461" t="s">
        <v>105</v>
      </c>
      <c r="G461" t="s">
        <v>381</v>
      </c>
      <c r="H461" s="8">
        <v>65</v>
      </c>
      <c r="I461" s="8">
        <v>-16</v>
      </c>
      <c r="J461">
        <v>2</v>
      </c>
      <c r="K461" t="s">
        <v>889</v>
      </c>
      <c r="L461" t="s">
        <v>898</v>
      </c>
      <c r="M461" t="s">
        <v>911</v>
      </c>
      <c r="N461" s="8">
        <f>Table2[[#This Row],[Amount]]-Table2[[#This Row],[Profit]]</f>
        <v>81</v>
      </c>
      <c r="O461" s="7">
        <f>Table2[[#This Row],[Amount]]/Table2[[#This Row],[Quantity]]</f>
        <v>32.5</v>
      </c>
    </row>
    <row r="462" spans="1:15" x14ac:dyDescent="0.45">
      <c r="A462" t="s">
        <v>826</v>
      </c>
      <c r="B462" s="1">
        <v>43180</v>
      </c>
      <c r="C462" t="s">
        <v>827</v>
      </c>
      <c r="D462" t="s">
        <v>16</v>
      </c>
      <c r="E462" t="s">
        <v>27</v>
      </c>
      <c r="G462" t="s">
        <v>343</v>
      </c>
      <c r="H462" s="8">
        <v>25</v>
      </c>
      <c r="I462" s="8">
        <v>0</v>
      </c>
      <c r="J462">
        <v>4</v>
      </c>
      <c r="K462" t="s">
        <v>899</v>
      </c>
      <c r="L462" t="s">
        <v>905</v>
      </c>
      <c r="M462" t="s">
        <v>902</v>
      </c>
      <c r="N462" s="8">
        <f>Table2[[#This Row],[Amount]]-Table2[[#This Row],[Profit]]</f>
        <v>25</v>
      </c>
      <c r="O462" s="7">
        <f>Table2[[#This Row],[Amount]]/Table2[[#This Row],[Quantity]]</f>
        <v>6.25</v>
      </c>
    </row>
    <row r="463" spans="1:15" x14ac:dyDescent="0.45">
      <c r="A463" t="s">
        <v>828</v>
      </c>
      <c r="B463" s="1">
        <v>43358</v>
      </c>
      <c r="C463" t="s">
        <v>359</v>
      </c>
      <c r="D463" t="s">
        <v>20</v>
      </c>
      <c r="E463" t="s">
        <v>21</v>
      </c>
      <c r="G463" t="s">
        <v>564</v>
      </c>
      <c r="H463" s="8">
        <v>196</v>
      </c>
      <c r="I463" s="8">
        <v>-7</v>
      </c>
      <c r="J463">
        <v>5</v>
      </c>
      <c r="K463" t="s">
        <v>889</v>
      </c>
      <c r="L463" t="s">
        <v>898</v>
      </c>
      <c r="M463" t="s">
        <v>891</v>
      </c>
      <c r="N463" s="8">
        <f>Table2[[#This Row],[Amount]]-Table2[[#This Row],[Profit]]</f>
        <v>203</v>
      </c>
      <c r="O463" s="7">
        <f>Table2[[#This Row],[Amount]]/Table2[[#This Row],[Quantity]]</f>
        <v>39.200000000000003</v>
      </c>
    </row>
    <row r="464" spans="1:15" x14ac:dyDescent="0.45">
      <c r="A464" t="s">
        <v>829</v>
      </c>
      <c r="B464" s="1">
        <v>43163</v>
      </c>
      <c r="C464" t="s">
        <v>329</v>
      </c>
      <c r="D464" t="s">
        <v>16</v>
      </c>
      <c r="E464" t="s">
        <v>17</v>
      </c>
      <c r="G464" t="s">
        <v>93</v>
      </c>
      <c r="H464" s="8">
        <v>261</v>
      </c>
      <c r="I464" s="8">
        <v>13</v>
      </c>
      <c r="J464">
        <v>6</v>
      </c>
      <c r="K464" t="s">
        <v>899</v>
      </c>
      <c r="L464" t="s">
        <v>913</v>
      </c>
      <c r="M464" t="s">
        <v>897</v>
      </c>
      <c r="N464" s="8">
        <f>Table2[[#This Row],[Amount]]-Table2[[#This Row],[Profit]]</f>
        <v>248</v>
      </c>
      <c r="O464" s="7">
        <f>Table2[[#This Row],[Amount]]/Table2[[#This Row],[Quantity]]</f>
        <v>43.5</v>
      </c>
    </row>
    <row r="465" spans="1:15" x14ac:dyDescent="0.45">
      <c r="A465" t="s">
        <v>830</v>
      </c>
      <c r="B465" s="1">
        <v>43266</v>
      </c>
      <c r="C465" t="s">
        <v>831</v>
      </c>
      <c r="D465" t="s">
        <v>20</v>
      </c>
      <c r="E465" t="s">
        <v>21</v>
      </c>
      <c r="G465" t="s">
        <v>142</v>
      </c>
      <c r="H465" s="8">
        <v>195</v>
      </c>
      <c r="I465" s="8">
        <v>-117</v>
      </c>
      <c r="J465">
        <v>5</v>
      </c>
      <c r="K465" t="s">
        <v>889</v>
      </c>
      <c r="L465" t="s">
        <v>898</v>
      </c>
      <c r="M465" t="s">
        <v>891</v>
      </c>
      <c r="N465" s="8">
        <f>Table2[[#This Row],[Amount]]-Table2[[#This Row],[Profit]]</f>
        <v>312</v>
      </c>
      <c r="O465" s="7">
        <f>Table2[[#This Row],[Amount]]/Table2[[#This Row],[Quantity]]</f>
        <v>39</v>
      </c>
    </row>
    <row r="466" spans="1:15" x14ac:dyDescent="0.45">
      <c r="A466" t="s">
        <v>832</v>
      </c>
      <c r="B466" s="1">
        <v>43282</v>
      </c>
      <c r="C466" t="s">
        <v>833</v>
      </c>
      <c r="D466" t="s">
        <v>193</v>
      </c>
      <c r="E466" t="s">
        <v>193</v>
      </c>
      <c r="G466" t="s">
        <v>349</v>
      </c>
      <c r="H466" s="8">
        <v>192</v>
      </c>
      <c r="I466" s="8">
        <v>-146</v>
      </c>
      <c r="J466">
        <v>3</v>
      </c>
      <c r="K466" t="s">
        <v>899</v>
      </c>
      <c r="L466" t="s">
        <v>901</v>
      </c>
      <c r="M466" t="s">
        <v>891</v>
      </c>
      <c r="N466" s="8">
        <f>Table2[[#This Row],[Amount]]-Table2[[#This Row],[Profit]]</f>
        <v>338</v>
      </c>
      <c r="O466" s="7">
        <f>Table2[[#This Row],[Amount]]/Table2[[#This Row],[Quantity]]</f>
        <v>64</v>
      </c>
    </row>
    <row r="467" spans="1:15" x14ac:dyDescent="0.45">
      <c r="A467" t="s">
        <v>834</v>
      </c>
      <c r="B467" s="1">
        <v>43312</v>
      </c>
      <c r="C467" t="s">
        <v>835</v>
      </c>
      <c r="D467" t="s">
        <v>16</v>
      </c>
      <c r="E467" t="s">
        <v>17</v>
      </c>
      <c r="G467" t="s">
        <v>575</v>
      </c>
      <c r="H467" s="8">
        <v>189</v>
      </c>
      <c r="I467" s="8">
        <v>87</v>
      </c>
      <c r="J467">
        <v>7</v>
      </c>
      <c r="K467" t="s">
        <v>899</v>
      </c>
      <c r="L467" t="s">
        <v>907</v>
      </c>
      <c r="M467" t="s">
        <v>891</v>
      </c>
      <c r="N467" s="8">
        <f>Table2[[#This Row],[Amount]]-Table2[[#This Row],[Profit]]</f>
        <v>102</v>
      </c>
      <c r="O467" s="7">
        <f>Table2[[#This Row],[Amount]]/Table2[[#This Row],[Quantity]]</f>
        <v>27</v>
      </c>
    </row>
    <row r="468" spans="1:15" x14ac:dyDescent="0.45">
      <c r="A468" t="s">
        <v>836</v>
      </c>
      <c r="B468" s="1">
        <v>43296</v>
      </c>
      <c r="C468" t="s">
        <v>837</v>
      </c>
      <c r="D468" t="s">
        <v>68</v>
      </c>
      <c r="E468" t="s">
        <v>69</v>
      </c>
      <c r="G468" t="s">
        <v>311</v>
      </c>
      <c r="H468" s="8">
        <v>32</v>
      </c>
      <c r="I468" s="8">
        <v>2</v>
      </c>
      <c r="J468">
        <v>2</v>
      </c>
      <c r="K468" t="s">
        <v>899</v>
      </c>
      <c r="L468" t="s">
        <v>904</v>
      </c>
      <c r="M468" t="s">
        <v>902</v>
      </c>
      <c r="N468" s="8">
        <f>Table2[[#This Row],[Amount]]-Table2[[#This Row],[Profit]]</f>
        <v>30</v>
      </c>
      <c r="O468" s="7">
        <f>Table2[[#This Row],[Amount]]/Table2[[#This Row],[Quantity]]</f>
        <v>16</v>
      </c>
    </row>
    <row r="469" spans="1:15" x14ac:dyDescent="0.45">
      <c r="A469" t="s">
        <v>838</v>
      </c>
      <c r="B469" s="1">
        <v>43445</v>
      </c>
      <c r="C469" t="s">
        <v>839</v>
      </c>
      <c r="D469" t="s">
        <v>20</v>
      </c>
      <c r="E469" t="s">
        <v>72</v>
      </c>
      <c r="G469" t="s">
        <v>577</v>
      </c>
      <c r="H469" s="8">
        <v>188</v>
      </c>
      <c r="I469" s="8">
        <v>13</v>
      </c>
      <c r="J469">
        <v>7</v>
      </c>
      <c r="K469" t="s">
        <v>899</v>
      </c>
      <c r="L469" t="s">
        <v>913</v>
      </c>
      <c r="M469" t="s">
        <v>891</v>
      </c>
      <c r="N469" s="8">
        <f>Table2[[#This Row],[Amount]]-Table2[[#This Row],[Profit]]</f>
        <v>175</v>
      </c>
      <c r="O469" s="7">
        <f>Table2[[#This Row],[Amount]]/Table2[[#This Row],[Quantity]]</f>
        <v>26.857142857142858</v>
      </c>
    </row>
    <row r="470" spans="1:15" x14ac:dyDescent="0.45">
      <c r="A470" t="s">
        <v>840</v>
      </c>
      <c r="B470" s="1">
        <v>43293</v>
      </c>
      <c r="C470" t="s">
        <v>647</v>
      </c>
      <c r="D470" t="s">
        <v>20</v>
      </c>
      <c r="E470" t="s">
        <v>21</v>
      </c>
      <c r="G470" t="s">
        <v>759</v>
      </c>
      <c r="H470" s="8">
        <v>73</v>
      </c>
      <c r="I470" s="8">
        <v>-25</v>
      </c>
      <c r="J470">
        <v>3</v>
      </c>
      <c r="K470" t="s">
        <v>899</v>
      </c>
      <c r="L470" t="s">
        <v>901</v>
      </c>
      <c r="M470" t="s">
        <v>891</v>
      </c>
      <c r="N470" s="8">
        <f>Table2[[#This Row],[Amount]]-Table2[[#This Row],[Profit]]</f>
        <v>98</v>
      </c>
      <c r="O470" s="7">
        <f>Table2[[#This Row],[Amount]]/Table2[[#This Row],[Quantity]]</f>
        <v>24.333333333333332</v>
      </c>
    </row>
    <row r="471" spans="1:15" x14ac:dyDescent="0.45">
      <c r="A471" t="s">
        <v>841</v>
      </c>
      <c r="B471" s="1">
        <v>43144</v>
      </c>
      <c r="C471" t="s">
        <v>137</v>
      </c>
      <c r="D471" t="s">
        <v>20</v>
      </c>
      <c r="E471" t="s">
        <v>72</v>
      </c>
      <c r="G471" t="s">
        <v>91</v>
      </c>
      <c r="H471" s="8">
        <v>259</v>
      </c>
      <c r="I471" s="8">
        <v>47</v>
      </c>
      <c r="J471">
        <v>5</v>
      </c>
      <c r="K471" t="s">
        <v>899</v>
      </c>
      <c r="L471" t="s">
        <v>903</v>
      </c>
      <c r="M471" t="s">
        <v>897</v>
      </c>
      <c r="N471" s="8">
        <f>Table2[[#This Row],[Amount]]-Table2[[#This Row],[Profit]]</f>
        <v>212</v>
      </c>
      <c r="O471" s="7">
        <f>Table2[[#This Row],[Amount]]/Table2[[#This Row],[Quantity]]</f>
        <v>51.8</v>
      </c>
    </row>
    <row r="472" spans="1:15" x14ac:dyDescent="0.45">
      <c r="A472" t="s">
        <v>842</v>
      </c>
      <c r="B472" s="1">
        <v>43161</v>
      </c>
      <c r="C472" t="s">
        <v>441</v>
      </c>
      <c r="D472" t="s">
        <v>193</v>
      </c>
      <c r="E472" t="s">
        <v>193</v>
      </c>
      <c r="G472" t="s">
        <v>579</v>
      </c>
      <c r="H472" s="8">
        <v>187</v>
      </c>
      <c r="I472" s="8">
        <v>-15</v>
      </c>
      <c r="J472">
        <v>3</v>
      </c>
      <c r="K472" t="s">
        <v>899</v>
      </c>
      <c r="L472" t="s">
        <v>900</v>
      </c>
      <c r="M472" t="s">
        <v>891</v>
      </c>
      <c r="N472" s="8">
        <f>Table2[[#This Row],[Amount]]-Table2[[#This Row],[Profit]]</f>
        <v>202</v>
      </c>
      <c r="O472" s="7">
        <f>Table2[[#This Row],[Amount]]/Table2[[#This Row],[Quantity]]</f>
        <v>62.333333333333336</v>
      </c>
    </row>
    <row r="473" spans="1:15" x14ac:dyDescent="0.45">
      <c r="A473" t="s">
        <v>843</v>
      </c>
      <c r="B473" s="1">
        <v>43225</v>
      </c>
      <c r="C473" t="s">
        <v>844</v>
      </c>
      <c r="D473" t="s">
        <v>97</v>
      </c>
      <c r="E473" t="s">
        <v>69</v>
      </c>
      <c r="G473" t="s">
        <v>52</v>
      </c>
      <c r="H473" s="8">
        <v>26</v>
      </c>
      <c r="I473" s="8">
        <v>11</v>
      </c>
      <c r="J473">
        <v>2</v>
      </c>
      <c r="K473" t="s">
        <v>899</v>
      </c>
      <c r="L473" t="s">
        <v>903</v>
      </c>
      <c r="M473" t="s">
        <v>902</v>
      </c>
      <c r="N473" s="8">
        <f>Table2[[#This Row],[Amount]]-Table2[[#This Row],[Profit]]</f>
        <v>15</v>
      </c>
      <c r="O473" s="7">
        <f>Table2[[#This Row],[Amount]]/Table2[[#This Row],[Quantity]]</f>
        <v>13</v>
      </c>
    </row>
    <row r="474" spans="1:15" x14ac:dyDescent="0.45">
      <c r="A474" t="s">
        <v>845</v>
      </c>
      <c r="B474" s="1">
        <v>43234</v>
      </c>
      <c r="C474" t="s">
        <v>572</v>
      </c>
      <c r="D474" t="s">
        <v>100</v>
      </c>
      <c r="E474" t="s">
        <v>170</v>
      </c>
      <c r="G474" t="s">
        <v>315</v>
      </c>
      <c r="H474" s="8">
        <v>185</v>
      </c>
      <c r="I474" s="8">
        <v>-26</v>
      </c>
      <c r="J474">
        <v>6</v>
      </c>
      <c r="K474" t="s">
        <v>892</v>
      </c>
      <c r="L474" t="s">
        <v>893</v>
      </c>
      <c r="M474" t="s">
        <v>891</v>
      </c>
      <c r="N474" s="8">
        <f>Table2[[#This Row],[Amount]]-Table2[[#This Row],[Profit]]</f>
        <v>211</v>
      </c>
      <c r="O474" s="7">
        <f>Table2[[#This Row],[Amount]]/Table2[[#This Row],[Quantity]]</f>
        <v>30.833333333333332</v>
      </c>
    </row>
    <row r="475" spans="1:15" x14ac:dyDescent="0.45">
      <c r="A475" t="s">
        <v>846</v>
      </c>
      <c r="B475" s="1">
        <v>43248</v>
      </c>
      <c r="C475" t="s">
        <v>847</v>
      </c>
      <c r="D475" t="s">
        <v>32</v>
      </c>
      <c r="E475" t="s">
        <v>33</v>
      </c>
      <c r="G475" t="s">
        <v>531</v>
      </c>
      <c r="H475" s="8">
        <v>248</v>
      </c>
      <c r="I475" s="8">
        <v>8</v>
      </c>
      <c r="J475">
        <v>2</v>
      </c>
      <c r="K475" t="s">
        <v>899</v>
      </c>
      <c r="L475" t="s">
        <v>901</v>
      </c>
      <c r="M475" t="s">
        <v>897</v>
      </c>
      <c r="N475" s="8">
        <f>Table2[[#This Row],[Amount]]-Table2[[#This Row],[Profit]]</f>
        <v>240</v>
      </c>
      <c r="O475" s="7">
        <f>Table2[[#This Row],[Amount]]/Table2[[#This Row],[Quantity]]</f>
        <v>124</v>
      </c>
    </row>
    <row r="476" spans="1:15" x14ac:dyDescent="0.45">
      <c r="A476" t="s">
        <v>848</v>
      </c>
      <c r="B476" s="1">
        <v>43212</v>
      </c>
      <c r="C476" t="s">
        <v>316</v>
      </c>
      <c r="D476" t="s">
        <v>104</v>
      </c>
      <c r="E476" t="s">
        <v>105</v>
      </c>
      <c r="G476" t="s">
        <v>767</v>
      </c>
      <c r="H476" s="8">
        <v>67</v>
      </c>
      <c r="I476" s="8">
        <v>9</v>
      </c>
      <c r="J476">
        <v>4</v>
      </c>
      <c r="K476" t="s">
        <v>899</v>
      </c>
      <c r="L476" t="s">
        <v>908</v>
      </c>
      <c r="M476" t="s">
        <v>911</v>
      </c>
      <c r="N476" s="8">
        <f>Table2[[#This Row],[Amount]]-Table2[[#This Row],[Profit]]</f>
        <v>58</v>
      </c>
      <c r="O476" s="7">
        <f>Table2[[#This Row],[Amount]]/Table2[[#This Row],[Quantity]]</f>
        <v>16.75</v>
      </c>
    </row>
    <row r="477" spans="1:15" x14ac:dyDescent="0.45">
      <c r="A477" t="s">
        <v>849</v>
      </c>
      <c r="B477" s="1">
        <v>43432</v>
      </c>
      <c r="C477" t="s">
        <v>850</v>
      </c>
      <c r="D477" t="s">
        <v>16</v>
      </c>
      <c r="E477" t="s">
        <v>17</v>
      </c>
      <c r="G477" t="s">
        <v>530</v>
      </c>
      <c r="H477" s="8">
        <v>248</v>
      </c>
      <c r="I477" s="8">
        <v>-70</v>
      </c>
      <c r="J477">
        <v>3</v>
      </c>
      <c r="K477" t="s">
        <v>892</v>
      </c>
      <c r="L477" t="s">
        <v>893</v>
      </c>
      <c r="M477" t="s">
        <v>897</v>
      </c>
      <c r="N477" s="8">
        <f>Table2[[#This Row],[Amount]]-Table2[[#This Row],[Profit]]</f>
        <v>318</v>
      </c>
      <c r="O477" s="7">
        <f>Table2[[#This Row],[Amount]]/Table2[[#This Row],[Quantity]]</f>
        <v>82.666666666666671</v>
      </c>
    </row>
    <row r="478" spans="1:15" x14ac:dyDescent="0.45">
      <c r="A478" t="s">
        <v>851</v>
      </c>
      <c r="B478" s="1">
        <v>43217</v>
      </c>
      <c r="C478" t="s">
        <v>139</v>
      </c>
      <c r="D478" t="s">
        <v>140</v>
      </c>
      <c r="E478" t="s">
        <v>141</v>
      </c>
      <c r="G478" t="s">
        <v>503</v>
      </c>
      <c r="H478" s="8">
        <v>246</v>
      </c>
      <c r="I478" s="8">
        <v>61</v>
      </c>
      <c r="J478">
        <v>2</v>
      </c>
      <c r="K478" t="s">
        <v>892</v>
      </c>
      <c r="L478" t="s">
        <v>895</v>
      </c>
      <c r="M478" t="s">
        <v>897</v>
      </c>
      <c r="N478" s="8">
        <f>Table2[[#This Row],[Amount]]-Table2[[#This Row],[Profit]]</f>
        <v>185</v>
      </c>
      <c r="O478" s="7">
        <f>Table2[[#This Row],[Amount]]/Table2[[#This Row],[Quantity]]</f>
        <v>123</v>
      </c>
    </row>
    <row r="479" spans="1:15" x14ac:dyDescent="0.45">
      <c r="A479" t="s">
        <v>852</v>
      </c>
      <c r="B479" s="1">
        <v>43405</v>
      </c>
      <c r="C479" t="s">
        <v>853</v>
      </c>
      <c r="D479" t="s">
        <v>16</v>
      </c>
      <c r="E479" t="s">
        <v>17</v>
      </c>
      <c r="G479" t="s">
        <v>582</v>
      </c>
      <c r="H479" s="8">
        <v>179</v>
      </c>
      <c r="I479" s="8">
        <v>-25</v>
      </c>
      <c r="J479">
        <v>5</v>
      </c>
      <c r="K479" t="s">
        <v>899</v>
      </c>
      <c r="L479" t="s">
        <v>904</v>
      </c>
      <c r="M479" t="s">
        <v>891</v>
      </c>
      <c r="N479" s="8">
        <f>Table2[[#This Row],[Amount]]-Table2[[#This Row],[Profit]]</f>
        <v>204</v>
      </c>
      <c r="O479" s="7">
        <f>Table2[[#This Row],[Amount]]/Table2[[#This Row],[Quantity]]</f>
        <v>35.799999999999997</v>
      </c>
    </row>
    <row r="480" spans="1:15" x14ac:dyDescent="0.45">
      <c r="A480" t="s">
        <v>854</v>
      </c>
      <c r="B480" s="1">
        <v>43127</v>
      </c>
      <c r="C480" t="s">
        <v>229</v>
      </c>
      <c r="D480" t="s">
        <v>100</v>
      </c>
      <c r="E480" t="s">
        <v>101</v>
      </c>
      <c r="G480" t="s">
        <v>587</v>
      </c>
      <c r="H480" s="8">
        <v>176</v>
      </c>
      <c r="I480" s="8">
        <v>-28</v>
      </c>
      <c r="J480">
        <v>5</v>
      </c>
      <c r="K480" t="s">
        <v>892</v>
      </c>
      <c r="L480" t="s">
        <v>912</v>
      </c>
      <c r="M480" t="s">
        <v>891</v>
      </c>
      <c r="N480" s="8">
        <f>Table2[[#This Row],[Amount]]-Table2[[#This Row],[Profit]]</f>
        <v>204</v>
      </c>
      <c r="O480" s="7">
        <f>Table2[[#This Row],[Amount]]/Table2[[#This Row],[Quantity]]</f>
        <v>35.200000000000003</v>
      </c>
    </row>
    <row r="481" spans="1:15" x14ac:dyDescent="0.45">
      <c r="A481" t="s">
        <v>855</v>
      </c>
      <c r="B481" s="1">
        <v>43144</v>
      </c>
      <c r="C481" t="s">
        <v>827</v>
      </c>
      <c r="D481" t="s">
        <v>16</v>
      </c>
      <c r="E481" t="s">
        <v>27</v>
      </c>
      <c r="G481" t="s">
        <v>378</v>
      </c>
      <c r="H481" s="8">
        <v>176</v>
      </c>
      <c r="I481" s="8">
        <v>-13</v>
      </c>
      <c r="J481">
        <v>5</v>
      </c>
      <c r="K481" t="s">
        <v>892</v>
      </c>
      <c r="L481" t="s">
        <v>912</v>
      </c>
      <c r="M481" t="s">
        <v>891</v>
      </c>
      <c r="N481" s="8">
        <f>Table2[[#This Row],[Amount]]-Table2[[#This Row],[Profit]]</f>
        <v>189</v>
      </c>
      <c r="O481" s="7">
        <f>Table2[[#This Row],[Amount]]/Table2[[#This Row],[Quantity]]</f>
        <v>35.200000000000003</v>
      </c>
    </row>
    <row r="482" spans="1:15" x14ac:dyDescent="0.45">
      <c r="A482" t="s">
        <v>856</v>
      </c>
      <c r="B482" s="1">
        <v>43151</v>
      </c>
      <c r="C482" t="s">
        <v>461</v>
      </c>
      <c r="D482" t="s">
        <v>40</v>
      </c>
      <c r="E482" t="s">
        <v>54</v>
      </c>
      <c r="G482" t="s">
        <v>491</v>
      </c>
      <c r="H482" s="8">
        <v>68</v>
      </c>
      <c r="I482" s="8">
        <v>-62</v>
      </c>
      <c r="J482">
        <v>2</v>
      </c>
      <c r="K482" t="s">
        <v>899</v>
      </c>
      <c r="L482" t="s">
        <v>900</v>
      </c>
      <c r="M482" t="s">
        <v>911</v>
      </c>
      <c r="N482" s="8">
        <f>Table2[[#This Row],[Amount]]-Table2[[#This Row],[Profit]]</f>
        <v>130</v>
      </c>
      <c r="O482" s="7">
        <f>Table2[[#This Row],[Amount]]/Table2[[#This Row],[Quantity]]</f>
        <v>34</v>
      </c>
    </row>
    <row r="483" spans="1:15" x14ac:dyDescent="0.45">
      <c r="A483" t="s">
        <v>857</v>
      </c>
      <c r="B483" s="1">
        <v>43178</v>
      </c>
      <c r="C483" t="s">
        <v>542</v>
      </c>
      <c r="D483" t="s">
        <v>156</v>
      </c>
      <c r="E483" t="s">
        <v>157</v>
      </c>
      <c r="G483" t="s">
        <v>586</v>
      </c>
      <c r="H483" s="8">
        <v>176</v>
      </c>
      <c r="I483" s="8">
        <v>37</v>
      </c>
      <c r="J483">
        <v>6</v>
      </c>
      <c r="K483" t="s">
        <v>889</v>
      </c>
      <c r="L483" t="s">
        <v>909</v>
      </c>
      <c r="M483" t="s">
        <v>891</v>
      </c>
      <c r="N483" s="8">
        <f>Table2[[#This Row],[Amount]]-Table2[[#This Row],[Profit]]</f>
        <v>139</v>
      </c>
      <c r="O483" s="7">
        <f>Table2[[#This Row],[Amount]]/Table2[[#This Row],[Quantity]]</f>
        <v>29.333333333333332</v>
      </c>
    </row>
    <row r="484" spans="1:15" x14ac:dyDescent="0.45">
      <c r="A484" t="s">
        <v>858</v>
      </c>
      <c r="B484" s="1">
        <v>43221</v>
      </c>
      <c r="C484" t="s">
        <v>428</v>
      </c>
      <c r="D484" t="s">
        <v>57</v>
      </c>
      <c r="E484" t="s">
        <v>58</v>
      </c>
      <c r="G484" t="s">
        <v>501</v>
      </c>
      <c r="H484" s="8">
        <v>88</v>
      </c>
      <c r="I484" s="8">
        <v>11</v>
      </c>
      <c r="J484">
        <v>7</v>
      </c>
      <c r="K484" t="s">
        <v>899</v>
      </c>
      <c r="L484" t="s">
        <v>903</v>
      </c>
      <c r="M484" t="s">
        <v>902</v>
      </c>
      <c r="N484" s="8">
        <f>Table2[[#This Row],[Amount]]-Table2[[#This Row],[Profit]]</f>
        <v>77</v>
      </c>
      <c r="O484" s="7">
        <f>Table2[[#This Row],[Amount]]/Table2[[#This Row],[Quantity]]</f>
        <v>12.571428571428571</v>
      </c>
    </row>
    <row r="485" spans="1:15" x14ac:dyDescent="0.45">
      <c r="A485" t="s">
        <v>859</v>
      </c>
      <c r="B485" s="1">
        <v>43253</v>
      </c>
      <c r="C485" t="s">
        <v>540</v>
      </c>
      <c r="D485" t="s">
        <v>140</v>
      </c>
      <c r="E485" t="s">
        <v>141</v>
      </c>
      <c r="G485" t="s">
        <v>766</v>
      </c>
      <c r="H485" s="8">
        <v>68</v>
      </c>
      <c r="I485" s="8">
        <v>20</v>
      </c>
      <c r="J485">
        <v>5</v>
      </c>
      <c r="K485" t="s">
        <v>899</v>
      </c>
      <c r="L485" t="s">
        <v>903</v>
      </c>
      <c r="M485" t="s">
        <v>911</v>
      </c>
      <c r="N485" s="8">
        <f>Table2[[#This Row],[Amount]]-Table2[[#This Row],[Profit]]</f>
        <v>48</v>
      </c>
      <c r="O485" s="7">
        <f>Table2[[#This Row],[Amount]]/Table2[[#This Row],[Quantity]]</f>
        <v>13.6</v>
      </c>
    </row>
    <row r="486" spans="1:15" x14ac:dyDescent="0.45">
      <c r="A486" t="s">
        <v>860</v>
      </c>
      <c r="B486" s="1">
        <v>43335</v>
      </c>
      <c r="C486" t="s">
        <v>384</v>
      </c>
      <c r="D486" t="s">
        <v>304</v>
      </c>
      <c r="E486" t="s">
        <v>305</v>
      </c>
      <c r="G486" t="s">
        <v>44</v>
      </c>
      <c r="H486" s="8">
        <v>231</v>
      </c>
      <c r="I486" s="8">
        <v>99</v>
      </c>
      <c r="J486">
        <v>2</v>
      </c>
      <c r="K486" t="s">
        <v>889</v>
      </c>
      <c r="L486" t="s">
        <v>890</v>
      </c>
      <c r="M486" t="s">
        <v>897</v>
      </c>
      <c r="N486" s="8">
        <f>Table2[[#This Row],[Amount]]-Table2[[#This Row],[Profit]]</f>
        <v>132</v>
      </c>
      <c r="O486" s="7">
        <f>Table2[[#This Row],[Amount]]/Table2[[#This Row],[Quantity]]</f>
        <v>115.5</v>
      </c>
    </row>
    <row r="487" spans="1:15" x14ac:dyDescent="0.45">
      <c r="A487" t="s">
        <v>861</v>
      </c>
      <c r="B487" s="1">
        <v>43171</v>
      </c>
      <c r="C487" t="s">
        <v>844</v>
      </c>
      <c r="D487" t="s">
        <v>97</v>
      </c>
      <c r="E487" t="s">
        <v>69</v>
      </c>
      <c r="G487" t="s">
        <v>248</v>
      </c>
      <c r="H487" s="8">
        <v>62</v>
      </c>
      <c r="I487" s="8">
        <v>8</v>
      </c>
      <c r="J487">
        <v>2</v>
      </c>
      <c r="K487" t="s">
        <v>899</v>
      </c>
      <c r="L487" t="s">
        <v>910</v>
      </c>
      <c r="M487" t="s">
        <v>902</v>
      </c>
      <c r="N487" s="8">
        <f>Table2[[#This Row],[Amount]]-Table2[[#This Row],[Profit]]</f>
        <v>54</v>
      </c>
      <c r="O487" s="7">
        <f>Table2[[#This Row],[Amount]]/Table2[[#This Row],[Quantity]]</f>
        <v>31</v>
      </c>
    </row>
    <row r="488" spans="1:15" x14ac:dyDescent="0.45">
      <c r="A488" t="s">
        <v>862</v>
      </c>
      <c r="B488" s="1">
        <v>43215</v>
      </c>
      <c r="C488" t="s">
        <v>822</v>
      </c>
      <c r="D488" t="s">
        <v>61</v>
      </c>
      <c r="E488" t="s">
        <v>62</v>
      </c>
      <c r="G488" t="s">
        <v>354</v>
      </c>
      <c r="H488" s="8">
        <v>175</v>
      </c>
      <c r="I488" s="8">
        <v>77</v>
      </c>
      <c r="J488">
        <v>3</v>
      </c>
      <c r="K488" t="s">
        <v>899</v>
      </c>
      <c r="L488" t="s">
        <v>901</v>
      </c>
      <c r="M488" t="s">
        <v>891</v>
      </c>
      <c r="N488" s="8">
        <f>Table2[[#This Row],[Amount]]-Table2[[#This Row],[Profit]]</f>
        <v>98</v>
      </c>
      <c r="O488" s="7">
        <f>Table2[[#This Row],[Amount]]/Table2[[#This Row],[Quantity]]</f>
        <v>58.333333333333336</v>
      </c>
    </row>
    <row r="489" spans="1:15" x14ac:dyDescent="0.45">
      <c r="A489" t="s">
        <v>863</v>
      </c>
      <c r="B489" s="1">
        <v>43181</v>
      </c>
      <c r="C489" t="s">
        <v>425</v>
      </c>
      <c r="D489" t="s">
        <v>104</v>
      </c>
      <c r="E489" t="s">
        <v>105</v>
      </c>
      <c r="G489" t="s">
        <v>228</v>
      </c>
      <c r="H489" s="8">
        <v>71</v>
      </c>
      <c r="I489" s="8">
        <v>4</v>
      </c>
      <c r="J489">
        <v>5</v>
      </c>
      <c r="K489" t="s">
        <v>899</v>
      </c>
      <c r="L489" t="s">
        <v>908</v>
      </c>
      <c r="M489" t="s">
        <v>911</v>
      </c>
      <c r="N489" s="8">
        <f>Table2[[#This Row],[Amount]]-Table2[[#This Row],[Profit]]</f>
        <v>67</v>
      </c>
      <c r="O489" s="7">
        <f>Table2[[#This Row],[Amount]]/Table2[[#This Row],[Quantity]]</f>
        <v>14.2</v>
      </c>
    </row>
    <row r="490" spans="1:15" x14ac:dyDescent="0.45">
      <c r="A490" t="s">
        <v>864</v>
      </c>
      <c r="B490" s="1">
        <v>43248</v>
      </c>
      <c r="C490" t="s">
        <v>182</v>
      </c>
      <c r="D490" t="s">
        <v>16</v>
      </c>
      <c r="E490" t="s">
        <v>27</v>
      </c>
      <c r="G490" t="s">
        <v>555</v>
      </c>
      <c r="H490" s="8">
        <v>174</v>
      </c>
      <c r="I490" s="8">
        <v>-70</v>
      </c>
      <c r="J490">
        <v>3</v>
      </c>
      <c r="K490" t="s">
        <v>889</v>
      </c>
      <c r="L490" t="s">
        <v>909</v>
      </c>
      <c r="M490" t="s">
        <v>891</v>
      </c>
      <c r="N490" s="8">
        <f>Table2[[#This Row],[Amount]]-Table2[[#This Row],[Profit]]</f>
        <v>244</v>
      </c>
      <c r="O490" s="7">
        <f>Table2[[#This Row],[Amount]]/Table2[[#This Row],[Quantity]]</f>
        <v>58</v>
      </c>
    </row>
    <row r="491" spans="1:15" x14ac:dyDescent="0.45">
      <c r="A491" t="s">
        <v>865</v>
      </c>
      <c r="B491" s="1">
        <v>43121</v>
      </c>
      <c r="C491" t="s">
        <v>866</v>
      </c>
      <c r="D491" t="s">
        <v>140</v>
      </c>
      <c r="E491" t="s">
        <v>141</v>
      </c>
      <c r="G491" t="s">
        <v>221</v>
      </c>
      <c r="H491" s="8">
        <v>173</v>
      </c>
      <c r="I491" s="8">
        <v>69</v>
      </c>
      <c r="J491">
        <v>3</v>
      </c>
      <c r="K491" t="s">
        <v>892</v>
      </c>
      <c r="L491" t="s">
        <v>893</v>
      </c>
      <c r="M491" t="s">
        <v>891</v>
      </c>
      <c r="N491" s="8">
        <f>Table2[[#This Row],[Amount]]-Table2[[#This Row],[Profit]]</f>
        <v>104</v>
      </c>
      <c r="O491" s="7">
        <f>Table2[[#This Row],[Amount]]/Table2[[#This Row],[Quantity]]</f>
        <v>57.666666666666664</v>
      </c>
    </row>
    <row r="492" spans="1:15" x14ac:dyDescent="0.45">
      <c r="A492" t="s">
        <v>867</v>
      </c>
      <c r="B492" s="1">
        <v>43308</v>
      </c>
      <c r="C492" t="s">
        <v>868</v>
      </c>
      <c r="D492" t="s">
        <v>104</v>
      </c>
      <c r="E492" t="s">
        <v>105</v>
      </c>
      <c r="G492" t="s">
        <v>232</v>
      </c>
      <c r="H492" s="8">
        <v>171</v>
      </c>
      <c r="I492" s="8">
        <v>2</v>
      </c>
      <c r="J492">
        <v>2</v>
      </c>
      <c r="K492" t="s">
        <v>889</v>
      </c>
      <c r="L492" t="s">
        <v>890</v>
      </c>
      <c r="M492" t="s">
        <v>891</v>
      </c>
      <c r="N492" s="8">
        <f>Table2[[#This Row],[Amount]]-Table2[[#This Row],[Profit]]</f>
        <v>169</v>
      </c>
      <c r="O492" s="7">
        <f>Table2[[#This Row],[Amount]]/Table2[[#This Row],[Quantity]]</f>
        <v>85.5</v>
      </c>
    </row>
    <row r="493" spans="1:15" x14ac:dyDescent="0.45">
      <c r="A493" t="s">
        <v>869</v>
      </c>
      <c r="B493" s="1">
        <v>43402</v>
      </c>
      <c r="C493" t="s">
        <v>870</v>
      </c>
      <c r="D493" t="s">
        <v>32</v>
      </c>
      <c r="E493" t="s">
        <v>33</v>
      </c>
      <c r="G493" t="s">
        <v>349</v>
      </c>
      <c r="H493" s="8">
        <v>268</v>
      </c>
      <c r="I493" s="8">
        <v>-25</v>
      </c>
      <c r="J493">
        <v>3</v>
      </c>
      <c r="K493" t="s">
        <v>899</v>
      </c>
      <c r="L493" t="s">
        <v>901</v>
      </c>
      <c r="M493" t="s">
        <v>891</v>
      </c>
      <c r="N493" s="8">
        <f>Table2[[#This Row],[Amount]]-Table2[[#This Row],[Profit]]</f>
        <v>293</v>
      </c>
      <c r="O493" s="7">
        <f>Table2[[#This Row],[Amount]]/Table2[[#This Row],[Quantity]]</f>
        <v>89.333333333333329</v>
      </c>
    </row>
    <row r="494" spans="1:15" x14ac:dyDescent="0.45">
      <c r="A494" t="s">
        <v>871</v>
      </c>
      <c r="B494" s="1">
        <v>43358</v>
      </c>
      <c r="C494" t="s">
        <v>872</v>
      </c>
      <c r="D494" t="s">
        <v>100</v>
      </c>
      <c r="E494" t="s">
        <v>170</v>
      </c>
      <c r="G494" t="s">
        <v>764</v>
      </c>
      <c r="H494" s="8">
        <v>71</v>
      </c>
      <c r="I494" s="8">
        <v>32</v>
      </c>
      <c r="J494">
        <v>3</v>
      </c>
      <c r="K494" t="s">
        <v>899</v>
      </c>
      <c r="L494" t="s">
        <v>901</v>
      </c>
      <c r="M494" t="s">
        <v>911</v>
      </c>
      <c r="N494" s="8">
        <f>Table2[[#This Row],[Amount]]-Table2[[#This Row],[Profit]]</f>
        <v>39</v>
      </c>
      <c r="O494" s="7">
        <f>Table2[[#This Row],[Amount]]/Table2[[#This Row],[Quantity]]</f>
        <v>23.666666666666668</v>
      </c>
    </row>
    <row r="495" spans="1:15" x14ac:dyDescent="0.45">
      <c r="A495" t="s">
        <v>873</v>
      </c>
      <c r="B495" s="1">
        <v>43129</v>
      </c>
      <c r="C495" t="s">
        <v>874</v>
      </c>
      <c r="D495" t="s">
        <v>11</v>
      </c>
      <c r="E495" t="s">
        <v>11</v>
      </c>
      <c r="G495" t="s">
        <v>611</v>
      </c>
      <c r="H495" s="8">
        <v>29</v>
      </c>
      <c r="I495" s="8">
        <v>10</v>
      </c>
      <c r="J495">
        <v>4</v>
      </c>
      <c r="K495" t="s">
        <v>899</v>
      </c>
      <c r="L495" t="s">
        <v>903</v>
      </c>
      <c r="M495" t="s">
        <v>902</v>
      </c>
      <c r="N495" s="8">
        <f>Table2[[#This Row],[Amount]]-Table2[[#This Row],[Profit]]</f>
        <v>19</v>
      </c>
      <c r="O495" s="7">
        <f>Table2[[#This Row],[Amount]]/Table2[[#This Row],[Quantity]]</f>
        <v>7.25</v>
      </c>
    </row>
    <row r="496" spans="1:15" x14ac:dyDescent="0.45">
      <c r="A496" t="s">
        <v>875</v>
      </c>
      <c r="B496" s="1">
        <v>43364</v>
      </c>
      <c r="C496" t="s">
        <v>876</v>
      </c>
      <c r="D496" t="s">
        <v>130</v>
      </c>
      <c r="E496" t="s">
        <v>131</v>
      </c>
      <c r="G496" t="s">
        <v>612</v>
      </c>
      <c r="H496" s="8">
        <v>65</v>
      </c>
      <c r="I496" s="8">
        <v>17</v>
      </c>
      <c r="J496">
        <v>2</v>
      </c>
      <c r="K496" t="s">
        <v>899</v>
      </c>
      <c r="L496" t="s">
        <v>910</v>
      </c>
      <c r="M496" t="s">
        <v>902</v>
      </c>
      <c r="N496" s="8">
        <f>Table2[[#This Row],[Amount]]-Table2[[#This Row],[Profit]]</f>
        <v>48</v>
      </c>
      <c r="O496" s="7">
        <f>Table2[[#This Row],[Amount]]/Table2[[#This Row],[Quantity]]</f>
        <v>32.5</v>
      </c>
    </row>
    <row r="497" spans="1:15" x14ac:dyDescent="0.45">
      <c r="A497" t="s">
        <v>877</v>
      </c>
      <c r="B497" s="1">
        <v>43315</v>
      </c>
      <c r="C497" t="s">
        <v>878</v>
      </c>
      <c r="D497" t="s">
        <v>193</v>
      </c>
      <c r="E497" t="s">
        <v>193</v>
      </c>
      <c r="G497" t="s">
        <v>488</v>
      </c>
      <c r="H497" s="8">
        <v>72</v>
      </c>
      <c r="I497" s="8">
        <v>-46</v>
      </c>
      <c r="J497">
        <v>7</v>
      </c>
      <c r="K497" t="s">
        <v>899</v>
      </c>
      <c r="L497" t="s">
        <v>904</v>
      </c>
      <c r="M497" t="s">
        <v>911</v>
      </c>
      <c r="N497" s="8">
        <f>Table2[[#This Row],[Amount]]-Table2[[#This Row],[Profit]]</f>
        <v>118</v>
      </c>
      <c r="O497" s="7">
        <f>Table2[[#This Row],[Amount]]/Table2[[#This Row],[Quantity]]</f>
        <v>10.285714285714286</v>
      </c>
    </row>
    <row r="498" spans="1:15" x14ac:dyDescent="0.45">
      <c r="A498" t="s">
        <v>879</v>
      </c>
      <c r="B498" s="1">
        <v>43185</v>
      </c>
      <c r="C498" t="s">
        <v>617</v>
      </c>
      <c r="D498" t="s">
        <v>304</v>
      </c>
      <c r="E498" t="s">
        <v>305</v>
      </c>
      <c r="G498" t="s">
        <v>597</v>
      </c>
      <c r="H498" s="8">
        <v>168</v>
      </c>
      <c r="I498" s="8">
        <v>-51</v>
      </c>
      <c r="J498">
        <v>2</v>
      </c>
      <c r="K498" t="s">
        <v>892</v>
      </c>
      <c r="L498" t="s">
        <v>895</v>
      </c>
      <c r="M498" t="s">
        <v>891</v>
      </c>
      <c r="N498" s="8">
        <f>Table2[[#This Row],[Amount]]-Table2[[#This Row],[Profit]]</f>
        <v>219</v>
      </c>
      <c r="O498" s="7">
        <f>Table2[[#This Row],[Amount]]/Table2[[#This Row],[Quantity]]</f>
        <v>84</v>
      </c>
    </row>
    <row r="499" spans="1:15" x14ac:dyDescent="0.45">
      <c r="A499" t="s">
        <v>880</v>
      </c>
      <c r="B499" s="1">
        <v>43282</v>
      </c>
      <c r="C499" t="s">
        <v>683</v>
      </c>
      <c r="D499" t="s">
        <v>16</v>
      </c>
      <c r="E499" t="s">
        <v>17</v>
      </c>
      <c r="G499" t="s">
        <v>18</v>
      </c>
      <c r="H499" s="8">
        <v>165</v>
      </c>
      <c r="I499" s="8">
        <v>30</v>
      </c>
      <c r="J499">
        <v>3</v>
      </c>
      <c r="K499" t="s">
        <v>899</v>
      </c>
      <c r="L499" t="s">
        <v>907</v>
      </c>
      <c r="M499" t="s">
        <v>891</v>
      </c>
      <c r="N499" s="8">
        <f>Table2[[#This Row],[Amount]]-Table2[[#This Row],[Profit]]</f>
        <v>135</v>
      </c>
      <c r="O499" s="7">
        <f>Table2[[#This Row],[Amount]]/Table2[[#This Row],[Quantity]]</f>
        <v>55</v>
      </c>
    </row>
    <row r="500" spans="1:15" x14ac:dyDescent="0.45">
      <c r="A500" t="s">
        <v>881</v>
      </c>
      <c r="B500" s="1">
        <v>43334</v>
      </c>
      <c r="C500" t="s">
        <v>314</v>
      </c>
      <c r="D500" t="s">
        <v>61</v>
      </c>
      <c r="E500" t="s">
        <v>62</v>
      </c>
      <c r="G500" t="s">
        <v>499</v>
      </c>
      <c r="H500" s="8">
        <v>74</v>
      </c>
      <c r="I500" s="8">
        <v>-59</v>
      </c>
      <c r="J500">
        <v>2</v>
      </c>
      <c r="K500" t="s">
        <v>889</v>
      </c>
      <c r="L500" t="s">
        <v>909</v>
      </c>
      <c r="M500" t="s">
        <v>911</v>
      </c>
      <c r="N500" s="8">
        <f>Table2[[#This Row],[Amount]]-Table2[[#This Row],[Profit]]</f>
        <v>133</v>
      </c>
      <c r="O500" s="7">
        <f>Table2[[#This Row],[Amount]]/Table2[[#This Row],[Quantity]]</f>
        <v>37</v>
      </c>
    </row>
    <row r="501" spans="1:15" x14ac:dyDescent="0.45">
      <c r="A501" t="s">
        <v>882</v>
      </c>
      <c r="B501" s="1">
        <v>43187</v>
      </c>
      <c r="C501" t="s">
        <v>374</v>
      </c>
      <c r="D501" t="s">
        <v>100</v>
      </c>
      <c r="E501" t="s">
        <v>170</v>
      </c>
      <c r="G501" t="s">
        <v>389</v>
      </c>
      <c r="H501" s="8">
        <v>89</v>
      </c>
      <c r="I501" s="8">
        <v>17</v>
      </c>
      <c r="J501">
        <v>2</v>
      </c>
      <c r="K501" t="s">
        <v>899</v>
      </c>
      <c r="L501" t="s">
        <v>907</v>
      </c>
      <c r="M501" t="s">
        <v>902</v>
      </c>
      <c r="N501" s="8">
        <f>Table2[[#This Row],[Amount]]-Table2[[#This Row],[Profit]]</f>
        <v>72</v>
      </c>
      <c r="O501" s="7">
        <f>Table2[[#This Row],[Amount]]/Table2[[#This Row],[Quantity]]</f>
        <v>44.5</v>
      </c>
    </row>
    <row r="502" spans="1:15" x14ac:dyDescent="0.45">
      <c r="G502" t="s">
        <v>476</v>
      </c>
      <c r="H502" s="8">
        <v>228</v>
      </c>
      <c r="I502" s="8">
        <v>63</v>
      </c>
      <c r="J502">
        <v>3</v>
      </c>
      <c r="K502" t="s">
        <v>889</v>
      </c>
      <c r="L502" t="s">
        <v>890</v>
      </c>
      <c r="M502" t="s">
        <v>897</v>
      </c>
      <c r="N502" s="8">
        <f>Table2[[#This Row],[Amount]]-Table2[[#This Row],[Profit]]</f>
        <v>165</v>
      </c>
      <c r="O502" s="7">
        <f>Table2[[#This Row],[Amount]]/Table2[[#This Row],[Quantity]]</f>
        <v>76</v>
      </c>
    </row>
    <row r="503" spans="1:15" x14ac:dyDescent="0.45">
      <c r="G503" t="s">
        <v>22</v>
      </c>
      <c r="H503" s="8">
        <v>119</v>
      </c>
      <c r="I503" s="8">
        <v>-24</v>
      </c>
      <c r="J503">
        <v>4</v>
      </c>
      <c r="K503" t="s">
        <v>892</v>
      </c>
      <c r="L503" t="s">
        <v>912</v>
      </c>
      <c r="M503" t="s">
        <v>891</v>
      </c>
      <c r="N503" s="8">
        <f>Table2[[#This Row],[Amount]]-Table2[[#This Row],[Profit]]</f>
        <v>143</v>
      </c>
      <c r="O503" s="7">
        <f>Table2[[#This Row],[Amount]]/Table2[[#This Row],[Quantity]]</f>
        <v>29.75</v>
      </c>
    </row>
    <row r="504" spans="1:15" x14ac:dyDescent="0.45">
      <c r="G504" t="s">
        <v>300</v>
      </c>
      <c r="H504" s="8">
        <v>75</v>
      </c>
      <c r="I504" s="8">
        <v>-25</v>
      </c>
      <c r="J504">
        <v>3</v>
      </c>
      <c r="K504" t="s">
        <v>899</v>
      </c>
      <c r="L504" t="s">
        <v>907</v>
      </c>
      <c r="M504" t="s">
        <v>902</v>
      </c>
      <c r="N504" s="8">
        <f>Table2[[#This Row],[Amount]]-Table2[[#This Row],[Profit]]</f>
        <v>100</v>
      </c>
      <c r="O504" s="7">
        <f>Table2[[#This Row],[Amount]]/Table2[[#This Row],[Quantity]]</f>
        <v>25</v>
      </c>
    </row>
    <row r="505" spans="1:15" x14ac:dyDescent="0.45">
      <c r="G505" t="s">
        <v>177</v>
      </c>
      <c r="H505" s="8">
        <v>67</v>
      </c>
      <c r="I505" s="8">
        <v>20</v>
      </c>
      <c r="J505">
        <v>4</v>
      </c>
      <c r="K505" t="s">
        <v>899</v>
      </c>
      <c r="L505" t="s">
        <v>910</v>
      </c>
      <c r="M505" t="s">
        <v>902</v>
      </c>
      <c r="N505" s="8">
        <f>Table2[[#This Row],[Amount]]-Table2[[#This Row],[Profit]]</f>
        <v>47</v>
      </c>
      <c r="O505" s="7">
        <f>Table2[[#This Row],[Amount]]/Table2[[#This Row],[Quantity]]</f>
        <v>16.75</v>
      </c>
    </row>
    <row r="506" spans="1:15" x14ac:dyDescent="0.45">
      <c r="G506" t="s">
        <v>260</v>
      </c>
      <c r="H506" s="8">
        <v>7</v>
      </c>
      <c r="I506" s="8">
        <v>0</v>
      </c>
      <c r="J506">
        <v>1</v>
      </c>
      <c r="K506" t="s">
        <v>899</v>
      </c>
      <c r="L506" t="s">
        <v>908</v>
      </c>
      <c r="M506" t="s">
        <v>891</v>
      </c>
      <c r="N506" s="8">
        <f>Table2[[#This Row],[Amount]]-Table2[[#This Row],[Profit]]</f>
        <v>7</v>
      </c>
      <c r="O506" s="7">
        <f>Table2[[#This Row],[Amount]]/Table2[[#This Row],[Quantity]]</f>
        <v>7</v>
      </c>
    </row>
    <row r="507" spans="1:15" x14ac:dyDescent="0.45">
      <c r="G507" t="s">
        <v>371</v>
      </c>
      <c r="H507" s="8">
        <v>222</v>
      </c>
      <c r="I507" s="8">
        <v>35</v>
      </c>
      <c r="J507">
        <v>5</v>
      </c>
      <c r="K507" t="s">
        <v>899</v>
      </c>
      <c r="L507" t="s">
        <v>901</v>
      </c>
      <c r="M507" t="s">
        <v>897</v>
      </c>
      <c r="N507" s="8">
        <f>Table2[[#This Row],[Amount]]-Table2[[#This Row],[Profit]]</f>
        <v>187</v>
      </c>
      <c r="O507" s="7">
        <f>Table2[[#This Row],[Amount]]/Table2[[#This Row],[Quantity]]</f>
        <v>44.4</v>
      </c>
    </row>
    <row r="508" spans="1:15" x14ac:dyDescent="0.45">
      <c r="G508" t="s">
        <v>809</v>
      </c>
      <c r="H508" s="8">
        <v>219</v>
      </c>
      <c r="I508" s="8">
        <v>-9</v>
      </c>
      <c r="J508">
        <v>4</v>
      </c>
      <c r="K508" t="s">
        <v>899</v>
      </c>
      <c r="L508" t="s">
        <v>901</v>
      </c>
      <c r="M508" t="s">
        <v>897</v>
      </c>
      <c r="N508" s="8">
        <f>Table2[[#This Row],[Amount]]-Table2[[#This Row],[Profit]]</f>
        <v>228</v>
      </c>
      <c r="O508" s="7">
        <f>Table2[[#This Row],[Amount]]/Table2[[#This Row],[Quantity]]</f>
        <v>54.75</v>
      </c>
    </row>
    <row r="509" spans="1:15" x14ac:dyDescent="0.45">
      <c r="G509" t="s">
        <v>539</v>
      </c>
      <c r="H509" s="8">
        <v>42</v>
      </c>
      <c r="I509" s="8">
        <v>-23</v>
      </c>
      <c r="J509">
        <v>2</v>
      </c>
      <c r="K509" t="s">
        <v>892</v>
      </c>
      <c r="L509" t="s">
        <v>912</v>
      </c>
      <c r="M509" t="s">
        <v>902</v>
      </c>
      <c r="N509" s="8">
        <f>Table2[[#This Row],[Amount]]-Table2[[#This Row],[Profit]]</f>
        <v>65</v>
      </c>
      <c r="O509" s="7">
        <f>Table2[[#This Row],[Amount]]/Table2[[#This Row],[Quantity]]</f>
        <v>21</v>
      </c>
    </row>
    <row r="510" spans="1:15" x14ac:dyDescent="0.45">
      <c r="G510" t="s">
        <v>150</v>
      </c>
      <c r="H510" s="8">
        <v>216</v>
      </c>
      <c r="I510" s="8">
        <v>-135</v>
      </c>
      <c r="J510">
        <v>3</v>
      </c>
      <c r="K510" t="s">
        <v>892</v>
      </c>
      <c r="L510" t="s">
        <v>893</v>
      </c>
      <c r="M510" t="s">
        <v>897</v>
      </c>
      <c r="N510" s="8">
        <f>Table2[[#This Row],[Amount]]-Table2[[#This Row],[Profit]]</f>
        <v>351</v>
      </c>
      <c r="O510" s="7">
        <f>Table2[[#This Row],[Amount]]/Table2[[#This Row],[Quantity]]</f>
        <v>72</v>
      </c>
    </row>
    <row r="511" spans="1:15" x14ac:dyDescent="0.45">
      <c r="G511" t="s">
        <v>543</v>
      </c>
      <c r="H511" s="8">
        <v>47</v>
      </c>
      <c r="I511" s="8">
        <v>-21</v>
      </c>
      <c r="J511">
        <v>2</v>
      </c>
      <c r="K511" t="s">
        <v>889</v>
      </c>
      <c r="L511" t="s">
        <v>890</v>
      </c>
      <c r="M511" t="s">
        <v>891</v>
      </c>
      <c r="N511" s="8">
        <f>Table2[[#This Row],[Amount]]-Table2[[#This Row],[Profit]]</f>
        <v>68</v>
      </c>
      <c r="O511" s="7">
        <f>Table2[[#This Row],[Amount]]/Table2[[#This Row],[Quantity]]</f>
        <v>23.5</v>
      </c>
    </row>
    <row r="512" spans="1:15" x14ac:dyDescent="0.45">
      <c r="G512" t="s">
        <v>199</v>
      </c>
      <c r="H512" s="8">
        <v>68</v>
      </c>
      <c r="I512" s="8">
        <v>-55</v>
      </c>
      <c r="J512">
        <v>5</v>
      </c>
      <c r="K512" t="s">
        <v>889</v>
      </c>
      <c r="L512" t="s">
        <v>909</v>
      </c>
      <c r="M512" t="s">
        <v>902</v>
      </c>
      <c r="N512" s="8">
        <f>Table2[[#This Row],[Amount]]-Table2[[#This Row],[Profit]]</f>
        <v>123</v>
      </c>
      <c r="O512" s="7">
        <f>Table2[[#This Row],[Amount]]/Table2[[#This Row],[Quantity]]</f>
        <v>13.6</v>
      </c>
    </row>
    <row r="513" spans="7:15" x14ac:dyDescent="0.45">
      <c r="G513" t="s">
        <v>413</v>
      </c>
      <c r="H513" s="8">
        <v>74</v>
      </c>
      <c r="I513" s="8">
        <v>33</v>
      </c>
      <c r="J513">
        <v>2</v>
      </c>
      <c r="K513" t="s">
        <v>899</v>
      </c>
      <c r="L513" t="s">
        <v>913</v>
      </c>
      <c r="M513" t="s">
        <v>911</v>
      </c>
      <c r="N513" s="8">
        <f>Table2[[#This Row],[Amount]]-Table2[[#This Row],[Profit]]</f>
        <v>41</v>
      </c>
      <c r="O513" s="7">
        <f>Table2[[#This Row],[Amount]]/Table2[[#This Row],[Quantity]]</f>
        <v>37</v>
      </c>
    </row>
    <row r="514" spans="7:15" x14ac:dyDescent="0.45">
      <c r="G514" t="s">
        <v>290</v>
      </c>
      <c r="H514" s="8">
        <v>165</v>
      </c>
      <c r="I514" s="8">
        <v>46</v>
      </c>
      <c r="J514">
        <v>3</v>
      </c>
      <c r="K514" t="s">
        <v>892</v>
      </c>
      <c r="L514" t="s">
        <v>912</v>
      </c>
      <c r="M514" t="s">
        <v>891</v>
      </c>
      <c r="N514" s="8">
        <f>Table2[[#This Row],[Amount]]-Table2[[#This Row],[Profit]]</f>
        <v>119</v>
      </c>
      <c r="O514" s="7">
        <f>Table2[[#This Row],[Amount]]/Table2[[#This Row],[Quantity]]</f>
        <v>55</v>
      </c>
    </row>
    <row r="515" spans="7:15" x14ac:dyDescent="0.45">
      <c r="G515" t="s">
        <v>427</v>
      </c>
      <c r="H515" s="8">
        <v>101</v>
      </c>
      <c r="I515" s="8">
        <v>11</v>
      </c>
      <c r="J515">
        <v>2</v>
      </c>
      <c r="K515" t="s">
        <v>899</v>
      </c>
      <c r="L515" t="s">
        <v>903</v>
      </c>
      <c r="M515" t="s">
        <v>902</v>
      </c>
      <c r="N515" s="8">
        <f>Table2[[#This Row],[Amount]]-Table2[[#This Row],[Profit]]</f>
        <v>90</v>
      </c>
      <c r="O515" s="7">
        <f>Table2[[#This Row],[Amount]]/Table2[[#This Row],[Quantity]]</f>
        <v>50.5</v>
      </c>
    </row>
    <row r="516" spans="7:15" x14ac:dyDescent="0.45">
      <c r="G516" t="s">
        <v>603</v>
      </c>
      <c r="H516" s="8">
        <v>162</v>
      </c>
      <c r="I516" s="8">
        <v>73</v>
      </c>
      <c r="J516">
        <v>2</v>
      </c>
      <c r="K516" t="s">
        <v>889</v>
      </c>
      <c r="L516" t="s">
        <v>890</v>
      </c>
      <c r="M516" t="s">
        <v>891</v>
      </c>
      <c r="N516" s="8">
        <f>Table2[[#This Row],[Amount]]-Table2[[#This Row],[Profit]]</f>
        <v>89</v>
      </c>
      <c r="O516" s="7">
        <f>Table2[[#This Row],[Amount]]/Table2[[#This Row],[Quantity]]</f>
        <v>81</v>
      </c>
    </row>
    <row r="517" spans="7:15" x14ac:dyDescent="0.45">
      <c r="G517" t="s">
        <v>718</v>
      </c>
      <c r="H517" s="8">
        <v>20</v>
      </c>
      <c r="I517" s="8">
        <v>-22</v>
      </c>
      <c r="J517">
        <v>1</v>
      </c>
      <c r="K517" t="s">
        <v>892</v>
      </c>
      <c r="L517" t="s">
        <v>912</v>
      </c>
      <c r="M517" t="s">
        <v>902</v>
      </c>
      <c r="N517" s="8">
        <f>Table2[[#This Row],[Amount]]-Table2[[#This Row],[Profit]]</f>
        <v>42</v>
      </c>
      <c r="O517" s="7">
        <f>Table2[[#This Row],[Amount]]/Table2[[#This Row],[Quantity]]</f>
        <v>20</v>
      </c>
    </row>
    <row r="518" spans="7:15" x14ac:dyDescent="0.45">
      <c r="G518" t="s">
        <v>352</v>
      </c>
      <c r="H518" s="8">
        <v>162</v>
      </c>
      <c r="I518" s="8">
        <v>55</v>
      </c>
      <c r="J518">
        <v>3</v>
      </c>
      <c r="K518" t="s">
        <v>899</v>
      </c>
      <c r="L518" t="s">
        <v>907</v>
      </c>
      <c r="M518" t="s">
        <v>891</v>
      </c>
      <c r="N518" s="8">
        <f>Table2[[#This Row],[Amount]]-Table2[[#This Row],[Profit]]</f>
        <v>107</v>
      </c>
      <c r="O518" s="7">
        <f>Table2[[#This Row],[Amount]]/Table2[[#This Row],[Quantity]]</f>
        <v>54</v>
      </c>
    </row>
    <row r="519" spans="7:15" x14ac:dyDescent="0.45">
      <c r="G519" t="s">
        <v>416</v>
      </c>
      <c r="H519" s="8">
        <v>229</v>
      </c>
      <c r="I519" s="8">
        <v>-23</v>
      </c>
      <c r="J519">
        <v>2</v>
      </c>
      <c r="K519" t="s">
        <v>899</v>
      </c>
      <c r="L519" t="s">
        <v>901</v>
      </c>
      <c r="M519" t="s">
        <v>902</v>
      </c>
      <c r="N519" s="8">
        <f>Table2[[#This Row],[Amount]]-Table2[[#This Row],[Profit]]</f>
        <v>252</v>
      </c>
      <c r="O519" s="7">
        <f>Table2[[#This Row],[Amount]]/Table2[[#This Row],[Quantity]]</f>
        <v>114.5</v>
      </c>
    </row>
    <row r="520" spans="7:15" x14ac:dyDescent="0.45">
      <c r="G520" t="s">
        <v>237</v>
      </c>
      <c r="H520" s="8">
        <v>27</v>
      </c>
      <c r="I520" s="8">
        <v>0</v>
      </c>
      <c r="J520">
        <v>2</v>
      </c>
      <c r="K520" t="s">
        <v>899</v>
      </c>
      <c r="L520" t="s">
        <v>908</v>
      </c>
      <c r="M520" t="s">
        <v>891</v>
      </c>
      <c r="N520" s="8">
        <f>Table2[[#This Row],[Amount]]-Table2[[#This Row],[Profit]]</f>
        <v>27</v>
      </c>
      <c r="O520" s="7">
        <f>Table2[[#This Row],[Amount]]/Table2[[#This Row],[Quantity]]</f>
        <v>13.5</v>
      </c>
    </row>
    <row r="521" spans="7:15" x14ac:dyDescent="0.45">
      <c r="G521" t="s">
        <v>91</v>
      </c>
      <c r="H521" s="8">
        <v>685</v>
      </c>
      <c r="I521" s="8">
        <v>7</v>
      </c>
      <c r="J521">
        <v>7</v>
      </c>
      <c r="K521" t="s">
        <v>899</v>
      </c>
      <c r="L521" t="s">
        <v>900</v>
      </c>
      <c r="M521" t="s">
        <v>902</v>
      </c>
      <c r="N521" s="8">
        <f>Table2[[#This Row],[Amount]]-Table2[[#This Row],[Profit]]</f>
        <v>678</v>
      </c>
      <c r="O521" s="7">
        <f>Table2[[#This Row],[Amount]]/Table2[[#This Row],[Quantity]]</f>
        <v>97.857142857142861</v>
      </c>
    </row>
    <row r="522" spans="7:15" x14ac:dyDescent="0.45">
      <c r="G522" t="s">
        <v>678</v>
      </c>
      <c r="H522" s="8">
        <v>75</v>
      </c>
      <c r="I522" s="8">
        <v>2</v>
      </c>
      <c r="J522">
        <v>5</v>
      </c>
      <c r="K522" t="s">
        <v>899</v>
      </c>
      <c r="L522" t="s">
        <v>908</v>
      </c>
      <c r="M522" t="s">
        <v>911</v>
      </c>
      <c r="N522" s="8">
        <f>Table2[[#This Row],[Amount]]-Table2[[#This Row],[Profit]]</f>
        <v>73</v>
      </c>
      <c r="O522" s="7">
        <f>Table2[[#This Row],[Amount]]/Table2[[#This Row],[Quantity]]</f>
        <v>15</v>
      </c>
    </row>
    <row r="523" spans="7:15" x14ac:dyDescent="0.45">
      <c r="G523" t="s">
        <v>356</v>
      </c>
      <c r="H523" s="8">
        <v>161</v>
      </c>
      <c r="I523" s="8">
        <v>-229</v>
      </c>
      <c r="J523">
        <v>8</v>
      </c>
      <c r="K523" t="s">
        <v>892</v>
      </c>
      <c r="L523" t="s">
        <v>912</v>
      </c>
      <c r="M523" t="s">
        <v>891</v>
      </c>
      <c r="N523" s="8">
        <f>Table2[[#This Row],[Amount]]-Table2[[#This Row],[Profit]]</f>
        <v>390</v>
      </c>
      <c r="O523" s="7">
        <f>Table2[[#This Row],[Amount]]/Table2[[#This Row],[Quantity]]</f>
        <v>20.125</v>
      </c>
    </row>
    <row r="524" spans="7:15" x14ac:dyDescent="0.45">
      <c r="G524" t="s">
        <v>518</v>
      </c>
      <c r="H524" s="8">
        <v>71</v>
      </c>
      <c r="I524" s="8">
        <v>19</v>
      </c>
      <c r="J524">
        <v>3</v>
      </c>
      <c r="K524" t="s">
        <v>899</v>
      </c>
      <c r="L524" t="s">
        <v>910</v>
      </c>
      <c r="M524" t="s">
        <v>891</v>
      </c>
      <c r="N524" s="8">
        <f>Table2[[#This Row],[Amount]]-Table2[[#This Row],[Profit]]</f>
        <v>52</v>
      </c>
      <c r="O524" s="7">
        <f>Table2[[#This Row],[Amount]]/Table2[[#This Row],[Quantity]]</f>
        <v>23.666666666666668</v>
      </c>
    </row>
    <row r="525" spans="7:15" x14ac:dyDescent="0.45">
      <c r="G525" t="s">
        <v>226</v>
      </c>
      <c r="H525" s="8">
        <v>211</v>
      </c>
      <c r="I525" s="8">
        <v>-105</v>
      </c>
      <c r="J525">
        <v>2</v>
      </c>
      <c r="K525" t="s">
        <v>899</v>
      </c>
      <c r="L525" t="s">
        <v>901</v>
      </c>
      <c r="M525" t="s">
        <v>897</v>
      </c>
      <c r="N525" s="8">
        <f>Table2[[#This Row],[Amount]]-Table2[[#This Row],[Profit]]</f>
        <v>316</v>
      </c>
      <c r="O525" s="7">
        <f>Table2[[#This Row],[Amount]]/Table2[[#This Row],[Quantity]]</f>
        <v>105.5</v>
      </c>
    </row>
    <row r="526" spans="7:15" x14ac:dyDescent="0.45">
      <c r="G526" t="s">
        <v>580</v>
      </c>
      <c r="H526" s="8">
        <v>79</v>
      </c>
      <c r="I526" s="8">
        <v>5</v>
      </c>
      <c r="J526">
        <v>6</v>
      </c>
      <c r="K526" t="s">
        <v>899</v>
      </c>
      <c r="L526" t="s">
        <v>903</v>
      </c>
      <c r="M526" t="s">
        <v>911</v>
      </c>
      <c r="N526" s="8">
        <f>Table2[[#This Row],[Amount]]-Table2[[#This Row],[Profit]]</f>
        <v>74</v>
      </c>
      <c r="O526" s="7">
        <f>Table2[[#This Row],[Amount]]/Table2[[#This Row],[Quantity]]</f>
        <v>13.166666666666666</v>
      </c>
    </row>
    <row r="527" spans="7:15" x14ac:dyDescent="0.45">
      <c r="G527" t="s">
        <v>213</v>
      </c>
      <c r="H527" s="8">
        <v>32</v>
      </c>
      <c r="I527" s="8">
        <v>-22</v>
      </c>
      <c r="J527">
        <v>5</v>
      </c>
      <c r="K527" t="s">
        <v>899</v>
      </c>
      <c r="L527" t="s">
        <v>901</v>
      </c>
      <c r="M527" t="s">
        <v>902</v>
      </c>
      <c r="N527" s="8">
        <f>Table2[[#This Row],[Amount]]-Table2[[#This Row],[Profit]]</f>
        <v>54</v>
      </c>
      <c r="O527" s="7">
        <f>Table2[[#This Row],[Amount]]/Table2[[#This Row],[Quantity]]</f>
        <v>6.4</v>
      </c>
    </row>
    <row r="528" spans="7:15" x14ac:dyDescent="0.45">
      <c r="G528" t="s">
        <v>218</v>
      </c>
      <c r="H528" s="8">
        <v>161</v>
      </c>
      <c r="I528" s="8">
        <v>40</v>
      </c>
      <c r="J528">
        <v>3</v>
      </c>
      <c r="K528" t="s">
        <v>899</v>
      </c>
      <c r="L528" t="s">
        <v>907</v>
      </c>
      <c r="M528" t="s">
        <v>891</v>
      </c>
      <c r="N528" s="8">
        <f>Table2[[#This Row],[Amount]]-Table2[[#This Row],[Profit]]</f>
        <v>121</v>
      </c>
      <c r="O528" s="7">
        <f>Table2[[#This Row],[Amount]]/Table2[[#This Row],[Quantity]]</f>
        <v>53.666666666666664</v>
      </c>
    </row>
    <row r="529" spans="7:15" x14ac:dyDescent="0.45">
      <c r="G529" t="s">
        <v>260</v>
      </c>
      <c r="H529" s="8">
        <v>159</v>
      </c>
      <c r="I529" s="8">
        <v>4</v>
      </c>
      <c r="J529">
        <v>1</v>
      </c>
      <c r="K529" t="s">
        <v>899</v>
      </c>
      <c r="L529" t="s">
        <v>901</v>
      </c>
      <c r="M529" t="s">
        <v>891</v>
      </c>
      <c r="N529" s="8">
        <f>Table2[[#This Row],[Amount]]-Table2[[#This Row],[Profit]]</f>
        <v>155</v>
      </c>
      <c r="O529" s="7">
        <f>Table2[[#This Row],[Amount]]/Table2[[#This Row],[Quantity]]</f>
        <v>159</v>
      </c>
    </row>
    <row r="530" spans="7:15" x14ac:dyDescent="0.45">
      <c r="G530" t="s">
        <v>550</v>
      </c>
      <c r="H530" s="8">
        <v>210</v>
      </c>
      <c r="I530" s="8">
        <v>-50</v>
      </c>
      <c r="J530">
        <v>4</v>
      </c>
      <c r="K530" t="s">
        <v>899</v>
      </c>
      <c r="L530" t="s">
        <v>903</v>
      </c>
      <c r="M530" t="s">
        <v>897</v>
      </c>
      <c r="N530" s="8">
        <f>Table2[[#This Row],[Amount]]-Table2[[#This Row],[Profit]]</f>
        <v>260</v>
      </c>
      <c r="O530" s="7">
        <f>Table2[[#This Row],[Amount]]/Table2[[#This Row],[Quantity]]</f>
        <v>52.5</v>
      </c>
    </row>
    <row r="531" spans="7:15" x14ac:dyDescent="0.45">
      <c r="G531" t="s">
        <v>12</v>
      </c>
      <c r="H531" s="8">
        <v>79</v>
      </c>
      <c r="I531" s="8">
        <v>39</v>
      </c>
      <c r="J531">
        <v>2</v>
      </c>
      <c r="K531" t="s">
        <v>899</v>
      </c>
      <c r="L531" t="s">
        <v>913</v>
      </c>
      <c r="M531" t="s">
        <v>911</v>
      </c>
      <c r="N531" s="8">
        <f>Table2[[#This Row],[Amount]]-Table2[[#This Row],[Profit]]</f>
        <v>40</v>
      </c>
      <c r="O531" s="7">
        <f>Table2[[#This Row],[Amount]]/Table2[[#This Row],[Quantity]]</f>
        <v>39.5</v>
      </c>
    </row>
    <row r="532" spans="7:15" x14ac:dyDescent="0.45">
      <c r="G532" t="s">
        <v>381</v>
      </c>
      <c r="H532" s="8">
        <v>207</v>
      </c>
      <c r="I532" s="8">
        <v>153</v>
      </c>
      <c r="J532">
        <v>3</v>
      </c>
      <c r="K532" t="s">
        <v>899</v>
      </c>
      <c r="L532" t="s">
        <v>901</v>
      </c>
      <c r="M532" t="s">
        <v>897</v>
      </c>
      <c r="N532" s="8">
        <f>Table2[[#This Row],[Amount]]-Table2[[#This Row],[Profit]]</f>
        <v>54</v>
      </c>
      <c r="O532" s="7">
        <f>Table2[[#This Row],[Amount]]/Table2[[#This Row],[Quantity]]</f>
        <v>69</v>
      </c>
    </row>
    <row r="533" spans="7:15" x14ac:dyDescent="0.45">
      <c r="G533" t="s">
        <v>726</v>
      </c>
      <c r="H533" s="8">
        <v>36</v>
      </c>
      <c r="I533" s="8">
        <v>0</v>
      </c>
      <c r="J533">
        <v>4</v>
      </c>
      <c r="K533" t="s">
        <v>899</v>
      </c>
      <c r="L533" t="s">
        <v>904</v>
      </c>
      <c r="M533" t="s">
        <v>891</v>
      </c>
      <c r="N533" s="8">
        <f>Table2[[#This Row],[Amount]]-Table2[[#This Row],[Profit]]</f>
        <v>36</v>
      </c>
      <c r="O533" s="7">
        <f>Table2[[#This Row],[Amount]]/Table2[[#This Row],[Quantity]]</f>
        <v>9</v>
      </c>
    </row>
    <row r="534" spans="7:15" x14ac:dyDescent="0.45">
      <c r="G534" t="s">
        <v>216</v>
      </c>
      <c r="H534" s="8">
        <v>206</v>
      </c>
      <c r="I534" s="8">
        <v>12</v>
      </c>
      <c r="J534">
        <v>1</v>
      </c>
      <c r="K534" t="s">
        <v>889</v>
      </c>
      <c r="L534" t="s">
        <v>896</v>
      </c>
      <c r="M534" t="s">
        <v>897</v>
      </c>
      <c r="N534" s="8">
        <f>Table2[[#This Row],[Amount]]-Table2[[#This Row],[Profit]]</f>
        <v>194</v>
      </c>
      <c r="O534" s="7">
        <f>Table2[[#This Row],[Amount]]/Table2[[#This Row],[Quantity]]</f>
        <v>206</v>
      </c>
    </row>
    <row r="535" spans="7:15" x14ac:dyDescent="0.45">
      <c r="G535" t="s">
        <v>290</v>
      </c>
      <c r="H535" s="8">
        <v>46</v>
      </c>
      <c r="I535" s="8">
        <v>0</v>
      </c>
      <c r="J535">
        <v>4</v>
      </c>
      <c r="K535" t="s">
        <v>899</v>
      </c>
      <c r="L535" t="s">
        <v>908</v>
      </c>
      <c r="M535" t="s">
        <v>891</v>
      </c>
      <c r="N535" s="8">
        <f>Table2[[#This Row],[Amount]]-Table2[[#This Row],[Profit]]</f>
        <v>46</v>
      </c>
      <c r="O535" s="7">
        <f>Table2[[#This Row],[Amount]]/Table2[[#This Row],[Quantity]]</f>
        <v>11.5</v>
      </c>
    </row>
    <row r="536" spans="7:15" x14ac:dyDescent="0.45">
      <c r="G536" t="s">
        <v>360</v>
      </c>
      <c r="H536" s="8">
        <v>156</v>
      </c>
      <c r="I536" s="8">
        <v>23</v>
      </c>
      <c r="J536">
        <v>3</v>
      </c>
      <c r="K536" t="s">
        <v>899</v>
      </c>
      <c r="L536" t="s">
        <v>907</v>
      </c>
      <c r="M536" t="s">
        <v>891</v>
      </c>
      <c r="N536" s="8">
        <f>Table2[[#This Row],[Amount]]-Table2[[#This Row],[Profit]]</f>
        <v>133</v>
      </c>
      <c r="O536" s="7">
        <f>Table2[[#This Row],[Amount]]/Table2[[#This Row],[Quantity]]</f>
        <v>52</v>
      </c>
    </row>
    <row r="537" spans="7:15" x14ac:dyDescent="0.45">
      <c r="G537" t="s">
        <v>618</v>
      </c>
      <c r="H537" s="8">
        <v>154</v>
      </c>
      <c r="I537" s="8">
        <v>54</v>
      </c>
      <c r="J537">
        <v>3</v>
      </c>
      <c r="K537" t="s">
        <v>899</v>
      </c>
      <c r="L537" t="s">
        <v>903</v>
      </c>
      <c r="M537" t="s">
        <v>891</v>
      </c>
      <c r="N537" s="8">
        <f>Table2[[#This Row],[Amount]]-Table2[[#This Row],[Profit]]</f>
        <v>100</v>
      </c>
      <c r="O537" s="7">
        <f>Table2[[#This Row],[Amount]]/Table2[[#This Row],[Quantity]]</f>
        <v>51.333333333333336</v>
      </c>
    </row>
    <row r="538" spans="7:15" x14ac:dyDescent="0.45">
      <c r="G538" t="s">
        <v>821</v>
      </c>
      <c r="H538" s="8">
        <v>36</v>
      </c>
      <c r="I538" s="8">
        <v>15</v>
      </c>
      <c r="J538">
        <v>3</v>
      </c>
      <c r="K538" t="s">
        <v>899</v>
      </c>
      <c r="L538" t="s">
        <v>907</v>
      </c>
      <c r="M538" t="s">
        <v>902</v>
      </c>
      <c r="N538" s="8">
        <f>Table2[[#This Row],[Amount]]-Table2[[#This Row],[Profit]]</f>
        <v>21</v>
      </c>
      <c r="O538" s="7">
        <f>Table2[[#This Row],[Amount]]/Table2[[#This Row],[Quantity]]</f>
        <v>12</v>
      </c>
    </row>
    <row r="539" spans="7:15" x14ac:dyDescent="0.45">
      <c r="G539" t="s">
        <v>557</v>
      </c>
      <c r="H539" s="8">
        <v>206</v>
      </c>
      <c r="I539" s="8">
        <v>51</v>
      </c>
      <c r="J539">
        <v>4</v>
      </c>
      <c r="K539" t="s">
        <v>899</v>
      </c>
      <c r="L539" t="s">
        <v>903</v>
      </c>
      <c r="M539" t="s">
        <v>897</v>
      </c>
      <c r="N539" s="8">
        <f>Table2[[#This Row],[Amount]]-Table2[[#This Row],[Profit]]</f>
        <v>155</v>
      </c>
      <c r="O539" s="7">
        <f>Table2[[#This Row],[Amount]]/Table2[[#This Row],[Quantity]]</f>
        <v>51.5</v>
      </c>
    </row>
    <row r="540" spans="7:15" x14ac:dyDescent="0.45">
      <c r="G540" t="s">
        <v>561</v>
      </c>
      <c r="H540" s="8">
        <v>200</v>
      </c>
      <c r="I540" s="8">
        <v>7</v>
      </c>
      <c r="J540">
        <v>4</v>
      </c>
      <c r="K540" t="s">
        <v>889</v>
      </c>
      <c r="L540" t="s">
        <v>890</v>
      </c>
      <c r="M540" t="s">
        <v>897</v>
      </c>
      <c r="N540" s="8">
        <f>Table2[[#This Row],[Amount]]-Table2[[#This Row],[Profit]]</f>
        <v>193</v>
      </c>
      <c r="O540" s="7">
        <f>Table2[[#This Row],[Amount]]/Table2[[#This Row],[Quantity]]</f>
        <v>50</v>
      </c>
    </row>
    <row r="541" spans="7:15" x14ac:dyDescent="0.45">
      <c r="G541" t="s">
        <v>557</v>
      </c>
      <c r="H541" s="8">
        <v>199</v>
      </c>
      <c r="I541" s="8">
        <v>-1</v>
      </c>
      <c r="J541">
        <v>1</v>
      </c>
      <c r="K541" t="s">
        <v>899</v>
      </c>
      <c r="L541" t="s">
        <v>901</v>
      </c>
      <c r="M541" t="s">
        <v>897</v>
      </c>
      <c r="N541" s="8">
        <f>Table2[[#This Row],[Amount]]-Table2[[#This Row],[Profit]]</f>
        <v>200</v>
      </c>
      <c r="O541" s="7">
        <f>Table2[[#This Row],[Amount]]/Table2[[#This Row],[Quantity]]</f>
        <v>199</v>
      </c>
    </row>
    <row r="542" spans="7:15" x14ac:dyDescent="0.45">
      <c r="G542" t="s">
        <v>214</v>
      </c>
      <c r="H542" s="8">
        <v>154</v>
      </c>
      <c r="I542" s="8">
        <v>22</v>
      </c>
      <c r="J542">
        <v>7</v>
      </c>
      <c r="K542" t="s">
        <v>899</v>
      </c>
      <c r="L542" t="s">
        <v>910</v>
      </c>
      <c r="M542" t="s">
        <v>891</v>
      </c>
      <c r="N542" s="8">
        <f>Table2[[#This Row],[Amount]]-Table2[[#This Row],[Profit]]</f>
        <v>132</v>
      </c>
      <c r="O542" s="7">
        <f>Table2[[#This Row],[Amount]]/Table2[[#This Row],[Quantity]]</f>
        <v>22</v>
      </c>
    </row>
    <row r="543" spans="7:15" x14ac:dyDescent="0.45">
      <c r="G543" t="s">
        <v>622</v>
      </c>
      <c r="H543" s="8">
        <v>152</v>
      </c>
      <c r="I543" s="8">
        <v>23</v>
      </c>
      <c r="J543">
        <v>3</v>
      </c>
      <c r="K543" t="s">
        <v>892</v>
      </c>
      <c r="L543" t="s">
        <v>912</v>
      </c>
      <c r="M543" t="s">
        <v>891</v>
      </c>
      <c r="N543" s="8">
        <f>Table2[[#This Row],[Amount]]-Table2[[#This Row],[Profit]]</f>
        <v>129</v>
      </c>
      <c r="O543" s="7">
        <f>Table2[[#This Row],[Amount]]/Table2[[#This Row],[Quantity]]</f>
        <v>50.666666666666664</v>
      </c>
    </row>
    <row r="544" spans="7:15" x14ac:dyDescent="0.45">
      <c r="G544" t="s">
        <v>624</v>
      </c>
      <c r="H544" s="8">
        <v>152</v>
      </c>
      <c r="I544" s="8">
        <v>50</v>
      </c>
      <c r="J544">
        <v>6</v>
      </c>
      <c r="K544" t="s">
        <v>899</v>
      </c>
      <c r="L544" t="s">
        <v>907</v>
      </c>
      <c r="M544" t="s">
        <v>891</v>
      </c>
      <c r="N544" s="8">
        <f>Table2[[#This Row],[Amount]]-Table2[[#This Row],[Profit]]</f>
        <v>102</v>
      </c>
      <c r="O544" s="7">
        <f>Table2[[#This Row],[Amount]]/Table2[[#This Row],[Quantity]]</f>
        <v>25.333333333333332</v>
      </c>
    </row>
    <row r="545" spans="7:15" x14ac:dyDescent="0.45">
      <c r="G545" t="s">
        <v>416</v>
      </c>
      <c r="H545" s="8">
        <v>122</v>
      </c>
      <c r="I545" s="8">
        <v>-21</v>
      </c>
      <c r="J545">
        <v>3</v>
      </c>
      <c r="K545" t="s">
        <v>892</v>
      </c>
      <c r="L545" t="s">
        <v>912</v>
      </c>
      <c r="M545" t="s">
        <v>902</v>
      </c>
      <c r="N545" s="8">
        <f>Table2[[#This Row],[Amount]]-Table2[[#This Row],[Profit]]</f>
        <v>143</v>
      </c>
      <c r="O545" s="7">
        <f>Table2[[#This Row],[Amount]]/Table2[[#This Row],[Quantity]]</f>
        <v>40.666666666666664</v>
      </c>
    </row>
    <row r="546" spans="7:15" x14ac:dyDescent="0.45">
      <c r="G546" t="s">
        <v>421</v>
      </c>
      <c r="H546" s="8">
        <v>149</v>
      </c>
      <c r="I546" s="8">
        <v>48</v>
      </c>
      <c r="J546">
        <v>6</v>
      </c>
      <c r="K546" t="s">
        <v>899</v>
      </c>
      <c r="L546" t="s">
        <v>907</v>
      </c>
      <c r="M546" t="s">
        <v>891</v>
      </c>
      <c r="N546" s="8">
        <f>Table2[[#This Row],[Amount]]-Table2[[#This Row],[Profit]]</f>
        <v>101</v>
      </c>
      <c r="O546" s="7">
        <f>Table2[[#This Row],[Amount]]/Table2[[#This Row],[Quantity]]</f>
        <v>24.833333333333332</v>
      </c>
    </row>
    <row r="547" spans="7:15" x14ac:dyDescent="0.45">
      <c r="G547" t="s">
        <v>608</v>
      </c>
      <c r="H547" s="8">
        <v>149</v>
      </c>
      <c r="I547" s="8">
        <v>-87</v>
      </c>
      <c r="J547">
        <v>4</v>
      </c>
      <c r="K547" t="s">
        <v>899</v>
      </c>
      <c r="L547" t="s">
        <v>901</v>
      </c>
      <c r="M547" t="s">
        <v>891</v>
      </c>
      <c r="N547" s="8">
        <f>Table2[[#This Row],[Amount]]-Table2[[#This Row],[Profit]]</f>
        <v>236</v>
      </c>
      <c r="O547" s="7">
        <f>Table2[[#This Row],[Amount]]/Table2[[#This Row],[Quantity]]</f>
        <v>37.25</v>
      </c>
    </row>
    <row r="548" spans="7:15" x14ac:dyDescent="0.45">
      <c r="G548" t="s">
        <v>562</v>
      </c>
      <c r="H548" s="8">
        <v>197</v>
      </c>
      <c r="I548" s="8">
        <v>20</v>
      </c>
      <c r="J548">
        <v>4</v>
      </c>
      <c r="K548" t="s">
        <v>899</v>
      </c>
      <c r="L548" t="s">
        <v>904</v>
      </c>
      <c r="M548" t="s">
        <v>897</v>
      </c>
      <c r="N548" s="8">
        <f>Table2[[#This Row],[Amount]]-Table2[[#This Row],[Profit]]</f>
        <v>177</v>
      </c>
      <c r="O548" s="7">
        <f>Table2[[#This Row],[Amount]]/Table2[[#This Row],[Quantity]]</f>
        <v>49.25</v>
      </c>
    </row>
    <row r="549" spans="7:15" x14ac:dyDescent="0.45">
      <c r="G549" t="s">
        <v>755</v>
      </c>
      <c r="H549" s="8">
        <v>76</v>
      </c>
      <c r="I549" s="8">
        <v>-54</v>
      </c>
      <c r="J549">
        <v>3</v>
      </c>
      <c r="K549" t="s">
        <v>889</v>
      </c>
      <c r="L549" t="s">
        <v>890</v>
      </c>
      <c r="M549" t="s">
        <v>891</v>
      </c>
      <c r="N549" s="8">
        <f>Table2[[#This Row],[Amount]]-Table2[[#This Row],[Profit]]</f>
        <v>130</v>
      </c>
      <c r="O549" s="7">
        <f>Table2[[#This Row],[Amount]]/Table2[[#This Row],[Quantity]]</f>
        <v>25.333333333333332</v>
      </c>
    </row>
    <row r="550" spans="7:15" x14ac:dyDescent="0.45">
      <c r="G550" t="s">
        <v>375</v>
      </c>
      <c r="H550" s="8">
        <v>221</v>
      </c>
      <c r="I550" s="8">
        <v>-15</v>
      </c>
      <c r="J550">
        <v>2</v>
      </c>
      <c r="K550" t="s">
        <v>889</v>
      </c>
      <c r="L550" t="s">
        <v>890</v>
      </c>
      <c r="M550" t="s">
        <v>891</v>
      </c>
      <c r="N550" s="8">
        <f>Table2[[#This Row],[Amount]]-Table2[[#This Row],[Profit]]</f>
        <v>236</v>
      </c>
      <c r="O550" s="7">
        <f>Table2[[#This Row],[Amount]]/Table2[[#This Row],[Quantity]]</f>
        <v>110.5</v>
      </c>
    </row>
    <row r="551" spans="7:15" x14ac:dyDescent="0.45">
      <c r="G551" t="s">
        <v>397</v>
      </c>
      <c r="H551" s="8">
        <v>79</v>
      </c>
      <c r="I551" s="8">
        <v>32</v>
      </c>
      <c r="J551">
        <v>3</v>
      </c>
      <c r="K551" t="s">
        <v>899</v>
      </c>
      <c r="L551" t="s">
        <v>901</v>
      </c>
      <c r="M551" t="s">
        <v>911</v>
      </c>
      <c r="N551" s="8">
        <f>Table2[[#This Row],[Amount]]-Table2[[#This Row],[Profit]]</f>
        <v>47</v>
      </c>
      <c r="O551" s="7">
        <f>Table2[[#This Row],[Amount]]/Table2[[#This Row],[Quantity]]</f>
        <v>26.333333333333332</v>
      </c>
    </row>
    <row r="552" spans="7:15" x14ac:dyDescent="0.45">
      <c r="G552" t="s">
        <v>673</v>
      </c>
      <c r="H552" s="8">
        <v>45</v>
      </c>
      <c r="I552" s="8">
        <v>12</v>
      </c>
      <c r="J552">
        <v>7</v>
      </c>
      <c r="K552" t="s">
        <v>899</v>
      </c>
      <c r="L552" t="s">
        <v>903</v>
      </c>
      <c r="M552" t="s">
        <v>902</v>
      </c>
      <c r="N552" s="8">
        <f>Table2[[#This Row],[Amount]]-Table2[[#This Row],[Profit]]</f>
        <v>33</v>
      </c>
      <c r="O552" s="7">
        <f>Table2[[#This Row],[Amount]]/Table2[[#This Row],[Quantity]]</f>
        <v>6.4285714285714288</v>
      </c>
    </row>
    <row r="553" spans="7:15" x14ac:dyDescent="0.45">
      <c r="G553" t="s">
        <v>644</v>
      </c>
      <c r="H553" s="8">
        <v>149</v>
      </c>
      <c r="I553" s="8">
        <v>-1</v>
      </c>
      <c r="J553">
        <v>1</v>
      </c>
      <c r="K553" t="s">
        <v>899</v>
      </c>
      <c r="L553" t="s">
        <v>901</v>
      </c>
      <c r="M553" t="s">
        <v>891</v>
      </c>
      <c r="N553" s="8">
        <f>Table2[[#This Row],[Amount]]-Table2[[#This Row],[Profit]]</f>
        <v>150</v>
      </c>
      <c r="O553" s="7">
        <f>Table2[[#This Row],[Amount]]/Table2[[#This Row],[Quantity]]</f>
        <v>149</v>
      </c>
    </row>
    <row r="554" spans="7:15" x14ac:dyDescent="0.45">
      <c r="G554" t="s">
        <v>518</v>
      </c>
      <c r="H554" s="8">
        <v>80</v>
      </c>
      <c r="I554" s="8">
        <v>22</v>
      </c>
      <c r="J554">
        <v>3</v>
      </c>
      <c r="K554" t="s">
        <v>899</v>
      </c>
      <c r="L554" t="s">
        <v>907</v>
      </c>
      <c r="M554" t="s">
        <v>911</v>
      </c>
      <c r="N554" s="8">
        <f>Table2[[#This Row],[Amount]]-Table2[[#This Row],[Profit]]</f>
        <v>58</v>
      </c>
      <c r="O554" s="7">
        <f>Table2[[#This Row],[Amount]]/Table2[[#This Row],[Quantity]]</f>
        <v>26.666666666666668</v>
      </c>
    </row>
    <row r="555" spans="7:15" x14ac:dyDescent="0.45">
      <c r="G555" t="s">
        <v>510</v>
      </c>
      <c r="H555" s="8">
        <v>195</v>
      </c>
      <c r="I555" s="8">
        <v>12</v>
      </c>
      <c r="J555">
        <v>9</v>
      </c>
      <c r="K555" t="s">
        <v>899</v>
      </c>
      <c r="L555" t="s">
        <v>913</v>
      </c>
      <c r="M555" t="s">
        <v>897</v>
      </c>
      <c r="N555" s="8">
        <f>Table2[[#This Row],[Amount]]-Table2[[#This Row],[Profit]]</f>
        <v>183</v>
      </c>
      <c r="O555" s="7">
        <f>Table2[[#This Row],[Amount]]/Table2[[#This Row],[Quantity]]</f>
        <v>21.666666666666668</v>
      </c>
    </row>
    <row r="556" spans="7:15" x14ac:dyDescent="0.45">
      <c r="G556" t="s">
        <v>488</v>
      </c>
      <c r="H556" s="8">
        <v>19</v>
      </c>
      <c r="I556" s="8">
        <v>0</v>
      </c>
      <c r="J556">
        <v>3</v>
      </c>
      <c r="K556" t="s">
        <v>899</v>
      </c>
      <c r="L556" t="s">
        <v>905</v>
      </c>
      <c r="M556" t="s">
        <v>902</v>
      </c>
      <c r="N556" s="8">
        <f>Table2[[#This Row],[Amount]]-Table2[[#This Row],[Profit]]</f>
        <v>19</v>
      </c>
      <c r="O556" s="7">
        <f>Table2[[#This Row],[Amount]]/Table2[[#This Row],[Quantity]]</f>
        <v>6.333333333333333</v>
      </c>
    </row>
    <row r="557" spans="7:15" x14ac:dyDescent="0.45">
      <c r="G557" t="s">
        <v>177</v>
      </c>
      <c r="H557" s="8">
        <v>81</v>
      </c>
      <c r="I557" s="8">
        <v>41</v>
      </c>
      <c r="J557">
        <v>3</v>
      </c>
      <c r="K557" t="s">
        <v>899</v>
      </c>
      <c r="L557" t="s">
        <v>907</v>
      </c>
      <c r="M557" t="s">
        <v>911</v>
      </c>
      <c r="N557" s="8">
        <f>Table2[[#This Row],[Amount]]-Table2[[#This Row],[Profit]]</f>
        <v>40</v>
      </c>
      <c r="O557" s="7">
        <f>Table2[[#This Row],[Amount]]/Table2[[#This Row],[Quantity]]</f>
        <v>27</v>
      </c>
    </row>
    <row r="558" spans="7:15" x14ac:dyDescent="0.45">
      <c r="G558" t="s">
        <v>743</v>
      </c>
      <c r="H558" s="8">
        <v>83</v>
      </c>
      <c r="I558" s="8">
        <v>34</v>
      </c>
      <c r="J558">
        <v>5</v>
      </c>
      <c r="K558" t="s">
        <v>899</v>
      </c>
      <c r="L558" t="s">
        <v>913</v>
      </c>
      <c r="M558" t="s">
        <v>911</v>
      </c>
      <c r="N558" s="8">
        <f>Table2[[#This Row],[Amount]]-Table2[[#This Row],[Profit]]</f>
        <v>49</v>
      </c>
      <c r="O558" s="7">
        <f>Table2[[#This Row],[Amount]]/Table2[[#This Row],[Quantity]]</f>
        <v>16.600000000000001</v>
      </c>
    </row>
    <row r="559" spans="7:15" x14ac:dyDescent="0.45">
      <c r="G559" t="s">
        <v>627</v>
      </c>
      <c r="H559" s="8">
        <v>149</v>
      </c>
      <c r="I559" s="8">
        <v>17</v>
      </c>
      <c r="J559">
        <v>4</v>
      </c>
      <c r="K559" t="s">
        <v>892</v>
      </c>
      <c r="L559" t="s">
        <v>912</v>
      </c>
      <c r="M559" t="s">
        <v>891</v>
      </c>
      <c r="N559" s="8">
        <f>Table2[[#This Row],[Amount]]-Table2[[#This Row],[Profit]]</f>
        <v>132</v>
      </c>
      <c r="O559" s="7">
        <f>Table2[[#This Row],[Amount]]/Table2[[#This Row],[Quantity]]</f>
        <v>37.25</v>
      </c>
    </row>
    <row r="560" spans="7:15" x14ac:dyDescent="0.45">
      <c r="G560" t="s">
        <v>566</v>
      </c>
      <c r="H560" s="8">
        <v>193</v>
      </c>
      <c r="I560" s="8">
        <v>46</v>
      </c>
      <c r="J560">
        <v>1</v>
      </c>
      <c r="K560" t="s">
        <v>889</v>
      </c>
      <c r="L560" t="s">
        <v>896</v>
      </c>
      <c r="M560" t="s">
        <v>897</v>
      </c>
      <c r="N560" s="8">
        <f>Table2[[#This Row],[Amount]]-Table2[[#This Row],[Profit]]</f>
        <v>147</v>
      </c>
      <c r="O560" s="7">
        <f>Table2[[#This Row],[Amount]]/Table2[[#This Row],[Quantity]]</f>
        <v>193</v>
      </c>
    </row>
    <row r="561" spans="7:15" x14ac:dyDescent="0.45">
      <c r="G561" t="s">
        <v>138</v>
      </c>
      <c r="H561" s="8">
        <v>85</v>
      </c>
      <c r="I561" s="8">
        <v>24</v>
      </c>
      <c r="J561">
        <v>10</v>
      </c>
      <c r="K561" t="s">
        <v>899</v>
      </c>
      <c r="L561" t="s">
        <v>903</v>
      </c>
      <c r="M561" t="s">
        <v>911</v>
      </c>
      <c r="N561" s="8">
        <f>Table2[[#This Row],[Amount]]-Table2[[#This Row],[Profit]]</f>
        <v>61</v>
      </c>
      <c r="O561" s="7">
        <f>Table2[[#This Row],[Amount]]/Table2[[#This Row],[Quantity]]</f>
        <v>8.5</v>
      </c>
    </row>
    <row r="562" spans="7:15" x14ac:dyDescent="0.45">
      <c r="G562" t="s">
        <v>644</v>
      </c>
      <c r="H562" s="8">
        <v>44</v>
      </c>
      <c r="I562" s="8">
        <v>-17</v>
      </c>
      <c r="J562">
        <v>5</v>
      </c>
      <c r="K562" t="s">
        <v>899</v>
      </c>
      <c r="L562" t="s">
        <v>901</v>
      </c>
      <c r="M562" t="s">
        <v>902</v>
      </c>
      <c r="N562" s="8">
        <f>Table2[[#This Row],[Amount]]-Table2[[#This Row],[Profit]]</f>
        <v>61</v>
      </c>
      <c r="O562" s="7">
        <f>Table2[[#This Row],[Amount]]/Table2[[#This Row],[Quantity]]</f>
        <v>8.8000000000000007</v>
      </c>
    </row>
    <row r="563" spans="7:15" x14ac:dyDescent="0.45">
      <c r="G563" t="s">
        <v>573</v>
      </c>
      <c r="H563" s="8">
        <v>149</v>
      </c>
      <c r="I563" s="8">
        <v>-40</v>
      </c>
      <c r="J563">
        <v>2</v>
      </c>
      <c r="K563" t="s">
        <v>889</v>
      </c>
      <c r="L563" t="s">
        <v>898</v>
      </c>
      <c r="M563" t="s">
        <v>891</v>
      </c>
      <c r="N563" s="8">
        <f>Table2[[#This Row],[Amount]]-Table2[[#This Row],[Profit]]</f>
        <v>189</v>
      </c>
      <c r="O563" s="7">
        <f>Table2[[#This Row],[Amount]]/Table2[[#This Row],[Quantity]]</f>
        <v>74.5</v>
      </c>
    </row>
    <row r="564" spans="7:15" x14ac:dyDescent="0.45">
      <c r="G564" t="s">
        <v>275</v>
      </c>
      <c r="H564" s="8">
        <v>26</v>
      </c>
      <c r="I564" s="8">
        <v>0</v>
      </c>
      <c r="J564">
        <v>2</v>
      </c>
      <c r="K564" t="s">
        <v>899</v>
      </c>
      <c r="L564" t="s">
        <v>904</v>
      </c>
      <c r="M564" t="s">
        <v>891</v>
      </c>
      <c r="N564" s="8">
        <f>Table2[[#This Row],[Amount]]-Table2[[#This Row],[Profit]]</f>
        <v>26</v>
      </c>
      <c r="O564" s="7">
        <f>Table2[[#This Row],[Amount]]/Table2[[#This Row],[Quantity]]</f>
        <v>13</v>
      </c>
    </row>
    <row r="565" spans="7:15" x14ac:dyDescent="0.45">
      <c r="G565" t="s">
        <v>519</v>
      </c>
      <c r="H565" s="8">
        <v>86</v>
      </c>
      <c r="I565" s="8">
        <v>0</v>
      </c>
      <c r="J565">
        <v>4</v>
      </c>
      <c r="K565" t="s">
        <v>899</v>
      </c>
      <c r="L565" t="s">
        <v>910</v>
      </c>
      <c r="M565" t="s">
        <v>911</v>
      </c>
      <c r="N565" s="8">
        <f>Table2[[#This Row],[Amount]]-Table2[[#This Row],[Profit]]</f>
        <v>86</v>
      </c>
      <c r="O565" s="7">
        <f>Table2[[#This Row],[Amount]]/Table2[[#This Row],[Quantity]]</f>
        <v>21.5</v>
      </c>
    </row>
    <row r="566" spans="7:15" x14ac:dyDescent="0.45">
      <c r="G566" t="s">
        <v>740</v>
      </c>
      <c r="H566" s="8">
        <v>86</v>
      </c>
      <c r="I566" s="8">
        <v>22</v>
      </c>
      <c r="J566">
        <v>2</v>
      </c>
      <c r="K566" t="s">
        <v>899</v>
      </c>
      <c r="L566" t="s">
        <v>901</v>
      </c>
      <c r="M566" t="s">
        <v>911</v>
      </c>
      <c r="N566" s="8">
        <f>Table2[[#This Row],[Amount]]-Table2[[#This Row],[Profit]]</f>
        <v>64</v>
      </c>
      <c r="O566" s="7">
        <f>Table2[[#This Row],[Amount]]/Table2[[#This Row],[Quantity]]</f>
        <v>43</v>
      </c>
    </row>
    <row r="567" spans="7:15" x14ac:dyDescent="0.45">
      <c r="G567" t="s">
        <v>70</v>
      </c>
      <c r="H567" s="8">
        <v>79</v>
      </c>
      <c r="I567" s="8">
        <v>16</v>
      </c>
      <c r="J567">
        <v>3</v>
      </c>
      <c r="K567" t="s">
        <v>899</v>
      </c>
      <c r="L567" t="s">
        <v>910</v>
      </c>
      <c r="M567" t="s">
        <v>891</v>
      </c>
      <c r="N567" s="8">
        <f>Table2[[#This Row],[Amount]]-Table2[[#This Row],[Profit]]</f>
        <v>63</v>
      </c>
      <c r="O567" s="7">
        <f>Table2[[#This Row],[Amount]]/Table2[[#This Row],[Quantity]]</f>
        <v>26.333333333333332</v>
      </c>
    </row>
    <row r="568" spans="7:15" x14ac:dyDescent="0.45">
      <c r="G568" t="s">
        <v>567</v>
      </c>
      <c r="H568" s="8">
        <v>193</v>
      </c>
      <c r="I568" s="8">
        <v>-275</v>
      </c>
      <c r="J568">
        <v>3</v>
      </c>
      <c r="K568" t="s">
        <v>889</v>
      </c>
      <c r="L568" t="s">
        <v>898</v>
      </c>
      <c r="M568" t="s">
        <v>897</v>
      </c>
      <c r="N568" s="8">
        <f>Table2[[#This Row],[Amount]]-Table2[[#This Row],[Profit]]</f>
        <v>468</v>
      </c>
      <c r="O568" s="7">
        <f>Table2[[#This Row],[Amount]]/Table2[[#This Row],[Quantity]]</f>
        <v>64.333333333333329</v>
      </c>
    </row>
    <row r="569" spans="7:15" x14ac:dyDescent="0.45">
      <c r="G569" t="s">
        <v>339</v>
      </c>
      <c r="H569" s="8">
        <v>148</v>
      </c>
      <c r="I569" s="8">
        <v>0</v>
      </c>
      <c r="J569">
        <v>3</v>
      </c>
      <c r="K569" t="s">
        <v>899</v>
      </c>
      <c r="L569" t="s">
        <v>901</v>
      </c>
      <c r="M569" t="s">
        <v>891</v>
      </c>
      <c r="N569" s="8">
        <f>Table2[[#This Row],[Amount]]-Table2[[#This Row],[Profit]]</f>
        <v>148</v>
      </c>
      <c r="O569" s="7">
        <f>Table2[[#This Row],[Amount]]/Table2[[#This Row],[Quantity]]</f>
        <v>49.333333333333336</v>
      </c>
    </row>
    <row r="570" spans="7:15" x14ac:dyDescent="0.45">
      <c r="G570" t="s">
        <v>202</v>
      </c>
      <c r="H570" s="8">
        <v>70</v>
      </c>
      <c r="I570" s="8">
        <v>-14</v>
      </c>
      <c r="J570">
        <v>2</v>
      </c>
      <c r="K570" t="s">
        <v>892</v>
      </c>
      <c r="L570" t="s">
        <v>912</v>
      </c>
      <c r="M570" t="s">
        <v>902</v>
      </c>
      <c r="N570" s="8">
        <f>Table2[[#This Row],[Amount]]-Table2[[#This Row],[Profit]]</f>
        <v>84</v>
      </c>
      <c r="O570" s="7">
        <f>Table2[[#This Row],[Amount]]/Table2[[#This Row],[Quantity]]</f>
        <v>35</v>
      </c>
    </row>
    <row r="571" spans="7:15" x14ac:dyDescent="0.45">
      <c r="G571" t="s">
        <v>629</v>
      </c>
      <c r="H571" s="8">
        <v>148</v>
      </c>
      <c r="I571" s="8">
        <v>59</v>
      </c>
      <c r="J571">
        <v>3</v>
      </c>
      <c r="K571" t="s">
        <v>899</v>
      </c>
      <c r="L571" t="s">
        <v>903</v>
      </c>
      <c r="M571" t="s">
        <v>891</v>
      </c>
      <c r="N571" s="8">
        <f>Table2[[#This Row],[Amount]]-Table2[[#This Row],[Profit]]</f>
        <v>89</v>
      </c>
      <c r="O571" s="7">
        <f>Table2[[#This Row],[Amount]]/Table2[[#This Row],[Quantity]]</f>
        <v>49.333333333333336</v>
      </c>
    </row>
    <row r="572" spans="7:15" x14ac:dyDescent="0.45">
      <c r="G572" t="s">
        <v>93</v>
      </c>
      <c r="H572" s="8">
        <v>190</v>
      </c>
      <c r="I572" s="8">
        <v>19</v>
      </c>
      <c r="J572">
        <v>9</v>
      </c>
      <c r="K572" t="s">
        <v>892</v>
      </c>
      <c r="L572" t="s">
        <v>912</v>
      </c>
      <c r="M572" t="s">
        <v>897</v>
      </c>
      <c r="N572" s="8">
        <f>Table2[[#This Row],[Amount]]-Table2[[#This Row],[Profit]]</f>
        <v>171</v>
      </c>
      <c r="O572" s="7">
        <f>Table2[[#This Row],[Amount]]/Table2[[#This Row],[Quantity]]</f>
        <v>21.111111111111111</v>
      </c>
    </row>
    <row r="573" spans="7:15" x14ac:dyDescent="0.45">
      <c r="G573" t="s">
        <v>662</v>
      </c>
      <c r="H573" s="8">
        <v>52</v>
      </c>
      <c r="I573" s="8">
        <v>14</v>
      </c>
      <c r="J573">
        <v>2</v>
      </c>
      <c r="K573" t="s">
        <v>899</v>
      </c>
      <c r="L573" t="s">
        <v>907</v>
      </c>
      <c r="M573" t="s">
        <v>891</v>
      </c>
      <c r="N573" s="8">
        <f>Table2[[#This Row],[Amount]]-Table2[[#This Row],[Profit]]</f>
        <v>38</v>
      </c>
      <c r="O573" s="7">
        <f>Table2[[#This Row],[Amount]]/Table2[[#This Row],[Quantity]]</f>
        <v>26</v>
      </c>
    </row>
    <row r="574" spans="7:15" x14ac:dyDescent="0.45">
      <c r="G574" t="s">
        <v>603</v>
      </c>
      <c r="H574" s="8">
        <v>147</v>
      </c>
      <c r="I574" s="8">
        <v>44</v>
      </c>
      <c r="J574">
        <v>3</v>
      </c>
      <c r="K574" t="s">
        <v>899</v>
      </c>
      <c r="L574" t="s">
        <v>901</v>
      </c>
      <c r="M574" t="s">
        <v>891</v>
      </c>
      <c r="N574" s="8">
        <f>Table2[[#This Row],[Amount]]-Table2[[#This Row],[Profit]]</f>
        <v>103</v>
      </c>
      <c r="O574" s="7">
        <f>Table2[[#This Row],[Amount]]/Table2[[#This Row],[Quantity]]</f>
        <v>49</v>
      </c>
    </row>
    <row r="575" spans="7:15" x14ac:dyDescent="0.45">
      <c r="G575" t="s">
        <v>509</v>
      </c>
      <c r="H575" s="8">
        <v>190</v>
      </c>
      <c r="I575" s="8">
        <v>68</v>
      </c>
      <c r="J575">
        <v>8</v>
      </c>
      <c r="K575" t="s">
        <v>899</v>
      </c>
      <c r="L575" t="s">
        <v>910</v>
      </c>
      <c r="M575" t="s">
        <v>897</v>
      </c>
      <c r="N575" s="8">
        <f>Table2[[#This Row],[Amount]]-Table2[[#This Row],[Profit]]</f>
        <v>122</v>
      </c>
      <c r="O575" s="7">
        <f>Table2[[#This Row],[Amount]]/Table2[[#This Row],[Quantity]]</f>
        <v>23.75</v>
      </c>
    </row>
    <row r="576" spans="7:15" x14ac:dyDescent="0.45">
      <c r="G576" t="s">
        <v>160</v>
      </c>
      <c r="H576" s="8">
        <v>80</v>
      </c>
      <c r="I576" s="8">
        <v>-56</v>
      </c>
      <c r="J576">
        <v>4</v>
      </c>
      <c r="K576" t="s">
        <v>889</v>
      </c>
      <c r="L576" t="s">
        <v>890</v>
      </c>
      <c r="M576" t="s">
        <v>902</v>
      </c>
      <c r="N576" s="8">
        <f>Table2[[#This Row],[Amount]]-Table2[[#This Row],[Profit]]</f>
        <v>136</v>
      </c>
      <c r="O576" s="7">
        <f>Table2[[#This Row],[Amount]]/Table2[[#This Row],[Quantity]]</f>
        <v>20</v>
      </c>
    </row>
    <row r="577" spans="7:15" x14ac:dyDescent="0.45">
      <c r="G577" t="s">
        <v>221</v>
      </c>
      <c r="H577" s="8">
        <v>147</v>
      </c>
      <c r="I577" s="8">
        <v>48</v>
      </c>
      <c r="J577">
        <v>3</v>
      </c>
      <c r="K577" t="s">
        <v>899</v>
      </c>
      <c r="L577" t="s">
        <v>901</v>
      </c>
      <c r="M577" t="s">
        <v>891</v>
      </c>
      <c r="N577" s="8">
        <f>Table2[[#This Row],[Amount]]-Table2[[#This Row],[Profit]]</f>
        <v>99</v>
      </c>
      <c r="O577" s="7">
        <f>Table2[[#This Row],[Amount]]/Table2[[#This Row],[Quantity]]</f>
        <v>49</v>
      </c>
    </row>
    <row r="578" spans="7:15" x14ac:dyDescent="0.45">
      <c r="G578" t="s">
        <v>162</v>
      </c>
      <c r="H578" s="8">
        <v>66</v>
      </c>
      <c r="I578" s="8">
        <v>12</v>
      </c>
      <c r="J578">
        <v>3</v>
      </c>
      <c r="K578" t="s">
        <v>899</v>
      </c>
      <c r="L578" t="s">
        <v>907</v>
      </c>
      <c r="M578" t="s">
        <v>891</v>
      </c>
      <c r="N578" s="8">
        <f>Table2[[#This Row],[Amount]]-Table2[[#This Row],[Profit]]</f>
        <v>54</v>
      </c>
      <c r="O578" s="7">
        <f>Table2[[#This Row],[Amount]]/Table2[[#This Row],[Quantity]]</f>
        <v>22</v>
      </c>
    </row>
    <row r="579" spans="7:15" x14ac:dyDescent="0.45">
      <c r="G579" t="s">
        <v>736</v>
      </c>
      <c r="H579" s="8">
        <v>86</v>
      </c>
      <c r="I579" s="8">
        <v>8</v>
      </c>
      <c r="J579">
        <v>2</v>
      </c>
      <c r="K579" t="s">
        <v>899</v>
      </c>
      <c r="L579" t="s">
        <v>901</v>
      </c>
      <c r="M579" t="s">
        <v>911</v>
      </c>
      <c r="N579" s="8">
        <f>Table2[[#This Row],[Amount]]-Table2[[#This Row],[Profit]]</f>
        <v>78</v>
      </c>
      <c r="O579" s="7">
        <f>Table2[[#This Row],[Amount]]/Table2[[#This Row],[Quantity]]</f>
        <v>43</v>
      </c>
    </row>
    <row r="580" spans="7:15" x14ac:dyDescent="0.45">
      <c r="G580" t="s">
        <v>360</v>
      </c>
      <c r="H580" s="8">
        <v>88</v>
      </c>
      <c r="I580" s="8">
        <v>19</v>
      </c>
      <c r="J580">
        <v>2</v>
      </c>
      <c r="K580" t="s">
        <v>899</v>
      </c>
      <c r="L580" t="s">
        <v>913</v>
      </c>
      <c r="M580" t="s">
        <v>911</v>
      </c>
      <c r="N580" s="8">
        <f>Table2[[#This Row],[Amount]]-Table2[[#This Row],[Profit]]</f>
        <v>69</v>
      </c>
      <c r="O580" s="7">
        <f>Table2[[#This Row],[Amount]]/Table2[[#This Row],[Quantity]]</f>
        <v>44</v>
      </c>
    </row>
    <row r="581" spans="7:15" x14ac:dyDescent="0.45">
      <c r="G581" t="s">
        <v>177</v>
      </c>
      <c r="H581" s="8">
        <v>188</v>
      </c>
      <c r="I581" s="8">
        <v>-193</v>
      </c>
      <c r="J581">
        <v>2</v>
      </c>
      <c r="K581" t="s">
        <v>889</v>
      </c>
      <c r="L581" t="s">
        <v>890</v>
      </c>
      <c r="M581" t="s">
        <v>897</v>
      </c>
      <c r="N581" s="8">
        <f>Table2[[#This Row],[Amount]]-Table2[[#This Row],[Profit]]</f>
        <v>381</v>
      </c>
      <c r="O581" s="7">
        <f>Table2[[#This Row],[Amount]]/Table2[[#This Row],[Quantity]]</f>
        <v>94</v>
      </c>
    </row>
    <row r="582" spans="7:15" x14ac:dyDescent="0.45">
      <c r="G582" t="s">
        <v>286</v>
      </c>
      <c r="H582" s="8">
        <v>89</v>
      </c>
      <c r="I582" s="8">
        <v>29</v>
      </c>
      <c r="J582">
        <v>2</v>
      </c>
      <c r="K582" t="s">
        <v>899</v>
      </c>
      <c r="L582" t="s">
        <v>907</v>
      </c>
      <c r="M582" t="s">
        <v>902</v>
      </c>
      <c r="N582" s="8">
        <f>Table2[[#This Row],[Amount]]-Table2[[#This Row],[Profit]]</f>
        <v>60</v>
      </c>
      <c r="O582" s="7">
        <f>Table2[[#This Row],[Amount]]/Table2[[#This Row],[Quantity]]</f>
        <v>44.5</v>
      </c>
    </row>
    <row r="583" spans="7:15" x14ac:dyDescent="0.45">
      <c r="G583" t="s">
        <v>639</v>
      </c>
      <c r="H583" s="8">
        <v>146</v>
      </c>
      <c r="I583" s="8">
        <v>19</v>
      </c>
      <c r="J583">
        <v>5</v>
      </c>
      <c r="K583" t="s">
        <v>899</v>
      </c>
      <c r="L583" t="s">
        <v>907</v>
      </c>
      <c r="M583" t="s">
        <v>891</v>
      </c>
      <c r="N583" s="8">
        <f>Table2[[#This Row],[Amount]]-Table2[[#This Row],[Profit]]</f>
        <v>127</v>
      </c>
      <c r="O583" s="7">
        <f>Table2[[#This Row],[Amount]]/Table2[[#This Row],[Quantity]]</f>
        <v>29.2</v>
      </c>
    </row>
    <row r="584" spans="7:15" x14ac:dyDescent="0.45">
      <c r="G584" t="s">
        <v>267</v>
      </c>
      <c r="H584" s="8">
        <v>143</v>
      </c>
      <c r="I584" s="8">
        <v>32</v>
      </c>
      <c r="J584">
        <v>1</v>
      </c>
      <c r="K584" t="s">
        <v>892</v>
      </c>
      <c r="L584" t="s">
        <v>895</v>
      </c>
      <c r="M584" t="s">
        <v>891</v>
      </c>
      <c r="N584" s="8">
        <f>Table2[[#This Row],[Amount]]-Table2[[#This Row],[Profit]]</f>
        <v>111</v>
      </c>
      <c r="O584" s="7">
        <f>Table2[[#This Row],[Amount]]/Table2[[#This Row],[Quantity]]</f>
        <v>143</v>
      </c>
    </row>
    <row r="585" spans="7:15" x14ac:dyDescent="0.45">
      <c r="G585" t="s">
        <v>273</v>
      </c>
      <c r="H585" s="8">
        <v>25</v>
      </c>
      <c r="I585" s="8">
        <v>-1</v>
      </c>
      <c r="J585">
        <v>4</v>
      </c>
      <c r="K585" t="s">
        <v>899</v>
      </c>
      <c r="L585" t="s">
        <v>904</v>
      </c>
      <c r="M585" t="s">
        <v>891</v>
      </c>
      <c r="N585" s="8">
        <f>Table2[[#This Row],[Amount]]-Table2[[#This Row],[Profit]]</f>
        <v>26</v>
      </c>
      <c r="O585" s="7">
        <f>Table2[[#This Row],[Amount]]/Table2[[#This Row],[Quantity]]</f>
        <v>6.25</v>
      </c>
    </row>
    <row r="586" spans="7:15" x14ac:dyDescent="0.45">
      <c r="G586" t="s">
        <v>580</v>
      </c>
      <c r="H586" s="8">
        <v>30</v>
      </c>
      <c r="I586" s="8">
        <v>12</v>
      </c>
      <c r="J586">
        <v>3</v>
      </c>
      <c r="K586" t="s">
        <v>899</v>
      </c>
      <c r="L586" t="s">
        <v>905</v>
      </c>
      <c r="M586" t="s">
        <v>902</v>
      </c>
      <c r="N586" s="8">
        <f>Table2[[#This Row],[Amount]]-Table2[[#This Row],[Profit]]</f>
        <v>18</v>
      </c>
      <c r="O586" s="7">
        <f>Table2[[#This Row],[Amount]]/Table2[[#This Row],[Quantity]]</f>
        <v>10</v>
      </c>
    </row>
    <row r="587" spans="7:15" x14ac:dyDescent="0.45">
      <c r="G587" t="s">
        <v>364</v>
      </c>
      <c r="H587" s="8">
        <v>140</v>
      </c>
      <c r="I587" s="8">
        <v>-58</v>
      </c>
      <c r="J587">
        <v>4</v>
      </c>
      <c r="K587" t="s">
        <v>892</v>
      </c>
      <c r="L587" t="s">
        <v>912</v>
      </c>
      <c r="M587" t="s">
        <v>891</v>
      </c>
      <c r="N587" s="8">
        <f>Table2[[#This Row],[Amount]]-Table2[[#This Row],[Profit]]</f>
        <v>198</v>
      </c>
      <c r="O587" s="7">
        <f>Table2[[#This Row],[Amount]]/Table2[[#This Row],[Quantity]]</f>
        <v>35</v>
      </c>
    </row>
    <row r="588" spans="7:15" x14ac:dyDescent="0.45">
      <c r="G588" t="s">
        <v>265</v>
      </c>
      <c r="H588" s="8">
        <v>83</v>
      </c>
      <c r="I588" s="8">
        <v>-48</v>
      </c>
      <c r="J588">
        <v>1</v>
      </c>
      <c r="K588" t="s">
        <v>892</v>
      </c>
      <c r="L588" t="s">
        <v>895</v>
      </c>
      <c r="M588" t="s">
        <v>902</v>
      </c>
      <c r="N588" s="8">
        <f>Table2[[#This Row],[Amount]]-Table2[[#This Row],[Profit]]</f>
        <v>131</v>
      </c>
      <c r="O588" s="7">
        <f>Table2[[#This Row],[Amount]]/Table2[[#This Row],[Quantity]]</f>
        <v>83</v>
      </c>
    </row>
    <row r="589" spans="7:15" x14ac:dyDescent="0.45">
      <c r="G589" t="s">
        <v>235</v>
      </c>
      <c r="H589" s="8">
        <v>140</v>
      </c>
      <c r="I589" s="8">
        <v>6</v>
      </c>
      <c r="J589">
        <v>5</v>
      </c>
      <c r="K589" t="s">
        <v>899</v>
      </c>
      <c r="L589" t="s">
        <v>901</v>
      </c>
      <c r="M589" t="s">
        <v>891</v>
      </c>
      <c r="N589" s="8">
        <f>Table2[[#This Row],[Amount]]-Table2[[#This Row],[Profit]]</f>
        <v>134</v>
      </c>
      <c r="O589" s="7">
        <f>Table2[[#This Row],[Amount]]/Table2[[#This Row],[Quantity]]</f>
        <v>28</v>
      </c>
    </row>
    <row r="590" spans="7:15" x14ac:dyDescent="0.45">
      <c r="G590" t="s">
        <v>726</v>
      </c>
      <c r="H590" s="8">
        <v>28</v>
      </c>
      <c r="I590" s="8">
        <v>14</v>
      </c>
      <c r="J590">
        <v>4</v>
      </c>
      <c r="K590" t="s">
        <v>899</v>
      </c>
      <c r="L590" t="s">
        <v>903</v>
      </c>
      <c r="M590" t="s">
        <v>891</v>
      </c>
      <c r="N590" s="8">
        <f>Table2[[#This Row],[Amount]]-Table2[[#This Row],[Profit]]</f>
        <v>14</v>
      </c>
      <c r="O590" s="7">
        <f>Table2[[#This Row],[Amount]]/Table2[[#This Row],[Quantity]]</f>
        <v>7</v>
      </c>
    </row>
    <row r="591" spans="7:15" x14ac:dyDescent="0.45">
      <c r="G591" t="s">
        <v>649</v>
      </c>
      <c r="H591" s="8">
        <v>139</v>
      </c>
      <c r="I591" s="8">
        <v>14</v>
      </c>
      <c r="J591">
        <v>3</v>
      </c>
      <c r="K591" t="s">
        <v>899</v>
      </c>
      <c r="L591" t="s">
        <v>907</v>
      </c>
      <c r="M591" t="s">
        <v>891</v>
      </c>
      <c r="N591" s="8">
        <f>Table2[[#This Row],[Amount]]-Table2[[#This Row],[Profit]]</f>
        <v>125</v>
      </c>
      <c r="O591" s="7">
        <f>Table2[[#This Row],[Amount]]/Table2[[#This Row],[Quantity]]</f>
        <v>46.333333333333336</v>
      </c>
    </row>
    <row r="592" spans="7:15" x14ac:dyDescent="0.45">
      <c r="G592" t="s">
        <v>52</v>
      </c>
      <c r="H592" s="8">
        <v>30</v>
      </c>
      <c r="I592" s="8">
        <v>14</v>
      </c>
      <c r="J592">
        <v>3</v>
      </c>
      <c r="K592" t="s">
        <v>899</v>
      </c>
      <c r="L592" t="s">
        <v>903</v>
      </c>
      <c r="M592" t="s">
        <v>902</v>
      </c>
      <c r="N592" s="8">
        <f>Table2[[#This Row],[Amount]]-Table2[[#This Row],[Profit]]</f>
        <v>16</v>
      </c>
      <c r="O592" s="7">
        <f>Table2[[#This Row],[Amount]]/Table2[[#This Row],[Quantity]]</f>
        <v>10</v>
      </c>
    </row>
    <row r="593" spans="7:15" x14ac:dyDescent="0.45">
      <c r="G593" t="s">
        <v>506</v>
      </c>
      <c r="H593" s="8">
        <v>89</v>
      </c>
      <c r="I593" s="8">
        <v>36</v>
      </c>
      <c r="J593">
        <v>3</v>
      </c>
      <c r="K593" t="s">
        <v>899</v>
      </c>
      <c r="L593" t="s">
        <v>913</v>
      </c>
      <c r="M593" t="s">
        <v>902</v>
      </c>
      <c r="N593" s="8">
        <f>Table2[[#This Row],[Amount]]-Table2[[#This Row],[Profit]]</f>
        <v>53</v>
      </c>
      <c r="O593" s="7">
        <f>Table2[[#This Row],[Amount]]/Table2[[#This Row],[Quantity]]</f>
        <v>29.666666666666668</v>
      </c>
    </row>
    <row r="594" spans="7:15" x14ac:dyDescent="0.45">
      <c r="G594" t="s">
        <v>183</v>
      </c>
      <c r="H594" s="8">
        <v>187</v>
      </c>
      <c r="I594" s="8">
        <v>30</v>
      </c>
      <c r="J594">
        <v>4</v>
      </c>
      <c r="K594" t="s">
        <v>889</v>
      </c>
      <c r="L594" t="s">
        <v>909</v>
      </c>
      <c r="M594" t="s">
        <v>897</v>
      </c>
      <c r="N594" s="8">
        <f>Table2[[#This Row],[Amount]]-Table2[[#This Row],[Profit]]</f>
        <v>157</v>
      </c>
      <c r="O594" s="7">
        <f>Table2[[#This Row],[Amount]]/Table2[[#This Row],[Quantity]]</f>
        <v>46.75</v>
      </c>
    </row>
    <row r="595" spans="7:15" x14ac:dyDescent="0.45">
      <c r="G595" t="s">
        <v>360</v>
      </c>
      <c r="H595" s="8">
        <v>139</v>
      </c>
      <c r="I595" s="8">
        <v>21</v>
      </c>
      <c r="J595">
        <v>3</v>
      </c>
      <c r="K595" t="s">
        <v>889</v>
      </c>
      <c r="L595" t="s">
        <v>909</v>
      </c>
      <c r="M595" t="s">
        <v>891</v>
      </c>
      <c r="N595" s="8">
        <f>Table2[[#This Row],[Amount]]-Table2[[#This Row],[Profit]]</f>
        <v>118</v>
      </c>
      <c r="O595" s="7">
        <f>Table2[[#This Row],[Amount]]/Table2[[#This Row],[Quantity]]</f>
        <v>46.333333333333336</v>
      </c>
    </row>
    <row r="596" spans="7:15" x14ac:dyDescent="0.45">
      <c r="G596" t="s">
        <v>530</v>
      </c>
      <c r="H596" s="8">
        <v>437</v>
      </c>
      <c r="I596" s="8">
        <v>-14</v>
      </c>
      <c r="J596">
        <v>2</v>
      </c>
      <c r="K596" t="s">
        <v>899</v>
      </c>
      <c r="L596" t="s">
        <v>901</v>
      </c>
      <c r="M596" t="s">
        <v>902</v>
      </c>
      <c r="N596" s="8">
        <f>Table2[[#This Row],[Amount]]-Table2[[#This Row],[Profit]]</f>
        <v>451</v>
      </c>
      <c r="O596" s="7">
        <f>Table2[[#This Row],[Amount]]/Table2[[#This Row],[Quantity]]</f>
        <v>218.5</v>
      </c>
    </row>
    <row r="597" spans="7:15" x14ac:dyDescent="0.45">
      <c r="G597" t="s">
        <v>118</v>
      </c>
      <c r="H597" s="8">
        <v>138</v>
      </c>
      <c r="I597" s="8">
        <v>-3</v>
      </c>
      <c r="J597">
        <v>5</v>
      </c>
      <c r="K597" t="s">
        <v>899</v>
      </c>
      <c r="L597" t="s">
        <v>901</v>
      </c>
      <c r="M597" t="s">
        <v>891</v>
      </c>
      <c r="N597" s="8">
        <f>Table2[[#This Row],[Amount]]-Table2[[#This Row],[Profit]]</f>
        <v>141</v>
      </c>
      <c r="O597" s="7">
        <f>Table2[[#This Row],[Amount]]/Table2[[#This Row],[Quantity]]</f>
        <v>27.6</v>
      </c>
    </row>
    <row r="598" spans="7:15" x14ac:dyDescent="0.45">
      <c r="G598" t="s">
        <v>378</v>
      </c>
      <c r="H598" s="8">
        <v>85</v>
      </c>
      <c r="I598" s="8">
        <v>13</v>
      </c>
      <c r="J598">
        <v>2</v>
      </c>
      <c r="K598" t="s">
        <v>899</v>
      </c>
      <c r="L598" t="s">
        <v>913</v>
      </c>
      <c r="M598" t="s">
        <v>902</v>
      </c>
      <c r="N598" s="8">
        <f>Table2[[#This Row],[Amount]]-Table2[[#This Row],[Profit]]</f>
        <v>72</v>
      </c>
      <c r="O598" s="7">
        <f>Table2[[#This Row],[Amount]]/Table2[[#This Row],[Quantity]]</f>
        <v>42.5</v>
      </c>
    </row>
    <row r="599" spans="7:15" x14ac:dyDescent="0.45">
      <c r="G599" t="s">
        <v>310</v>
      </c>
      <c r="H599" s="8">
        <v>83</v>
      </c>
      <c r="I599" s="8">
        <v>12</v>
      </c>
      <c r="J599">
        <v>3</v>
      </c>
      <c r="K599" t="s">
        <v>899</v>
      </c>
      <c r="L599" t="s">
        <v>907</v>
      </c>
      <c r="M599" t="s">
        <v>902</v>
      </c>
      <c r="N599" s="8">
        <f>Table2[[#This Row],[Amount]]-Table2[[#This Row],[Profit]]</f>
        <v>71</v>
      </c>
      <c r="O599" s="7">
        <f>Table2[[#This Row],[Amount]]/Table2[[#This Row],[Quantity]]</f>
        <v>27.666666666666668</v>
      </c>
    </row>
    <row r="600" spans="7:15" x14ac:dyDescent="0.45">
      <c r="G600" t="s">
        <v>418</v>
      </c>
      <c r="H600" s="8">
        <v>91</v>
      </c>
      <c r="I600" s="8">
        <v>22</v>
      </c>
      <c r="J600">
        <v>2</v>
      </c>
      <c r="K600" t="s">
        <v>899</v>
      </c>
      <c r="L600" t="s">
        <v>907</v>
      </c>
      <c r="M600" t="s">
        <v>902</v>
      </c>
      <c r="N600" s="8">
        <f>Table2[[#This Row],[Amount]]-Table2[[#This Row],[Profit]]</f>
        <v>69</v>
      </c>
      <c r="O600" s="7">
        <f>Table2[[#This Row],[Amount]]/Table2[[#This Row],[Quantity]]</f>
        <v>45.5</v>
      </c>
    </row>
    <row r="601" spans="7:15" x14ac:dyDescent="0.45">
      <c r="G601" t="s">
        <v>277</v>
      </c>
      <c r="H601" s="8">
        <v>137</v>
      </c>
      <c r="I601" s="8">
        <v>5</v>
      </c>
      <c r="J601">
        <v>5</v>
      </c>
      <c r="K601" t="s">
        <v>899</v>
      </c>
      <c r="L601" t="s">
        <v>913</v>
      </c>
      <c r="M601" t="s">
        <v>891</v>
      </c>
      <c r="N601" s="8">
        <f>Table2[[#This Row],[Amount]]-Table2[[#This Row],[Profit]]</f>
        <v>132</v>
      </c>
      <c r="O601" s="7">
        <f>Table2[[#This Row],[Amount]]/Table2[[#This Row],[Quantity]]</f>
        <v>27.4</v>
      </c>
    </row>
    <row r="602" spans="7:15" x14ac:dyDescent="0.45">
      <c r="G602" t="s">
        <v>815</v>
      </c>
      <c r="H602" s="8">
        <v>33</v>
      </c>
      <c r="I602" s="8">
        <v>-12</v>
      </c>
      <c r="J602">
        <v>7</v>
      </c>
      <c r="K602" t="s">
        <v>899</v>
      </c>
      <c r="L602" t="s">
        <v>901</v>
      </c>
      <c r="M602" t="s">
        <v>902</v>
      </c>
      <c r="N602" s="8">
        <f>Table2[[#This Row],[Amount]]-Table2[[#This Row],[Profit]]</f>
        <v>45</v>
      </c>
      <c r="O602" s="7">
        <f>Table2[[#This Row],[Amount]]/Table2[[#This Row],[Quantity]]</f>
        <v>4.7142857142857144</v>
      </c>
    </row>
    <row r="603" spans="7:15" x14ac:dyDescent="0.45">
      <c r="G603" t="s">
        <v>73</v>
      </c>
      <c r="H603" s="8">
        <v>134</v>
      </c>
      <c r="I603" s="8">
        <v>-34</v>
      </c>
      <c r="J603">
        <v>2</v>
      </c>
      <c r="K603" t="s">
        <v>892</v>
      </c>
      <c r="L603" t="s">
        <v>893</v>
      </c>
      <c r="M603" t="s">
        <v>891</v>
      </c>
      <c r="N603" s="8">
        <f>Table2[[#This Row],[Amount]]-Table2[[#This Row],[Profit]]</f>
        <v>168</v>
      </c>
      <c r="O603" s="7">
        <f>Table2[[#This Row],[Amount]]/Table2[[#This Row],[Quantity]]</f>
        <v>67</v>
      </c>
    </row>
    <row r="604" spans="7:15" x14ac:dyDescent="0.45">
      <c r="G604" t="s">
        <v>655</v>
      </c>
      <c r="H604" s="8">
        <v>134</v>
      </c>
      <c r="I604" s="8">
        <v>42</v>
      </c>
      <c r="J604">
        <v>2</v>
      </c>
      <c r="K604" t="s">
        <v>892</v>
      </c>
      <c r="L604" t="s">
        <v>893</v>
      </c>
      <c r="M604" t="s">
        <v>891</v>
      </c>
      <c r="N604" s="8">
        <f>Table2[[#This Row],[Amount]]-Table2[[#This Row],[Profit]]</f>
        <v>92</v>
      </c>
      <c r="O604" s="7">
        <f>Table2[[#This Row],[Amount]]/Table2[[#This Row],[Quantity]]</f>
        <v>67</v>
      </c>
    </row>
    <row r="605" spans="7:15" x14ac:dyDescent="0.45">
      <c r="G605" t="s">
        <v>657</v>
      </c>
      <c r="H605" s="8">
        <v>133</v>
      </c>
      <c r="I605" s="8">
        <v>-56</v>
      </c>
      <c r="J605">
        <v>2</v>
      </c>
      <c r="K605" t="s">
        <v>892</v>
      </c>
      <c r="L605" t="s">
        <v>893</v>
      </c>
      <c r="M605" t="s">
        <v>891</v>
      </c>
      <c r="N605" s="8">
        <f>Table2[[#This Row],[Amount]]-Table2[[#This Row],[Profit]]</f>
        <v>189</v>
      </c>
      <c r="O605" s="7">
        <f>Table2[[#This Row],[Amount]]/Table2[[#This Row],[Quantity]]</f>
        <v>66.5</v>
      </c>
    </row>
    <row r="606" spans="7:15" x14ac:dyDescent="0.45">
      <c r="G606" t="s">
        <v>332</v>
      </c>
      <c r="H606" s="8">
        <v>93</v>
      </c>
      <c r="I606" s="8">
        <v>-84</v>
      </c>
      <c r="J606">
        <v>3</v>
      </c>
      <c r="K606" t="s">
        <v>899</v>
      </c>
      <c r="L606" t="s">
        <v>901</v>
      </c>
      <c r="M606" t="s">
        <v>902</v>
      </c>
      <c r="N606" s="8">
        <f>Table2[[#This Row],[Amount]]-Table2[[#This Row],[Profit]]</f>
        <v>177</v>
      </c>
      <c r="O606" s="7">
        <f>Table2[[#This Row],[Amount]]/Table2[[#This Row],[Quantity]]</f>
        <v>31</v>
      </c>
    </row>
    <row r="607" spans="7:15" x14ac:dyDescent="0.45">
      <c r="G607" t="s">
        <v>446</v>
      </c>
      <c r="H607" s="8">
        <v>86</v>
      </c>
      <c r="I607" s="8">
        <v>-21</v>
      </c>
      <c r="J607">
        <v>1</v>
      </c>
      <c r="K607" t="s">
        <v>889</v>
      </c>
      <c r="L607" t="s">
        <v>890</v>
      </c>
      <c r="M607" t="s">
        <v>902</v>
      </c>
      <c r="N607" s="8">
        <f>Table2[[#This Row],[Amount]]-Table2[[#This Row],[Profit]]</f>
        <v>107</v>
      </c>
      <c r="O607" s="7">
        <f>Table2[[#This Row],[Amount]]/Table2[[#This Row],[Quantity]]</f>
        <v>86</v>
      </c>
    </row>
    <row r="608" spans="7:15" x14ac:dyDescent="0.45">
      <c r="G608" t="s">
        <v>282</v>
      </c>
      <c r="H608" s="8">
        <v>132</v>
      </c>
      <c r="I608" s="8">
        <v>54</v>
      </c>
      <c r="J608">
        <v>5</v>
      </c>
      <c r="K608" t="s">
        <v>899</v>
      </c>
      <c r="L608" t="s">
        <v>907</v>
      </c>
      <c r="M608" t="s">
        <v>891</v>
      </c>
      <c r="N608" s="8">
        <f>Table2[[#This Row],[Amount]]-Table2[[#This Row],[Profit]]</f>
        <v>78</v>
      </c>
      <c r="O608" s="7">
        <f>Table2[[#This Row],[Amount]]/Table2[[#This Row],[Quantity]]</f>
        <v>26.4</v>
      </c>
    </row>
    <row r="609" spans="7:15" x14ac:dyDescent="0.45">
      <c r="G609" t="s">
        <v>121</v>
      </c>
      <c r="H609" s="8">
        <v>132</v>
      </c>
      <c r="I609" s="8">
        <v>-10</v>
      </c>
      <c r="J609">
        <v>3</v>
      </c>
      <c r="K609" t="s">
        <v>899</v>
      </c>
      <c r="L609" t="s">
        <v>901</v>
      </c>
      <c r="M609" t="s">
        <v>891</v>
      </c>
      <c r="N609" s="8">
        <f>Table2[[#This Row],[Amount]]-Table2[[#This Row],[Profit]]</f>
        <v>142</v>
      </c>
      <c r="O609" s="7">
        <f>Table2[[#This Row],[Amount]]/Table2[[#This Row],[Quantity]]</f>
        <v>44</v>
      </c>
    </row>
    <row r="610" spans="7:15" x14ac:dyDescent="0.45">
      <c r="G610" t="s">
        <v>317</v>
      </c>
      <c r="H610" s="8">
        <v>132</v>
      </c>
      <c r="I610" s="8">
        <v>-79</v>
      </c>
      <c r="J610">
        <v>5</v>
      </c>
      <c r="K610" t="s">
        <v>892</v>
      </c>
      <c r="L610" t="s">
        <v>912</v>
      </c>
      <c r="M610" t="s">
        <v>891</v>
      </c>
      <c r="N610" s="8">
        <f>Table2[[#This Row],[Amount]]-Table2[[#This Row],[Profit]]</f>
        <v>211</v>
      </c>
      <c r="O610" s="7">
        <f>Table2[[#This Row],[Amount]]/Table2[[#This Row],[Quantity]]</f>
        <v>26.4</v>
      </c>
    </row>
    <row r="611" spans="7:15" x14ac:dyDescent="0.45">
      <c r="G611" t="s">
        <v>271</v>
      </c>
      <c r="H611" s="8">
        <v>93</v>
      </c>
      <c r="I611" s="8">
        <v>-65</v>
      </c>
      <c r="J611">
        <v>4</v>
      </c>
      <c r="K611" t="s">
        <v>899</v>
      </c>
      <c r="L611" t="s">
        <v>907</v>
      </c>
      <c r="M611" t="s">
        <v>902</v>
      </c>
      <c r="N611" s="8">
        <f>Table2[[#This Row],[Amount]]-Table2[[#This Row],[Profit]]</f>
        <v>158</v>
      </c>
      <c r="O611" s="7">
        <f>Table2[[#This Row],[Amount]]/Table2[[#This Row],[Quantity]]</f>
        <v>23.25</v>
      </c>
    </row>
    <row r="612" spans="7:15" x14ac:dyDescent="0.45">
      <c r="G612" t="s">
        <v>725</v>
      </c>
      <c r="H612" s="8">
        <v>95</v>
      </c>
      <c r="I612" s="8">
        <v>5</v>
      </c>
      <c r="J612">
        <v>2</v>
      </c>
      <c r="K612" t="s">
        <v>899</v>
      </c>
      <c r="L612" t="s">
        <v>907</v>
      </c>
      <c r="M612" t="s">
        <v>902</v>
      </c>
      <c r="N612" s="8">
        <f>Table2[[#This Row],[Amount]]-Table2[[#This Row],[Profit]]</f>
        <v>90</v>
      </c>
      <c r="O612" s="7">
        <f>Table2[[#This Row],[Amount]]/Table2[[#This Row],[Quantity]]</f>
        <v>47.5</v>
      </c>
    </row>
    <row r="613" spans="7:15" x14ac:dyDescent="0.45">
      <c r="G613" t="s">
        <v>315</v>
      </c>
      <c r="H613" s="8">
        <v>97</v>
      </c>
      <c r="I613" s="8">
        <v>12</v>
      </c>
      <c r="J613">
        <v>2</v>
      </c>
      <c r="K613" t="s">
        <v>899</v>
      </c>
      <c r="L613" t="s">
        <v>903</v>
      </c>
      <c r="M613" t="s">
        <v>902</v>
      </c>
      <c r="N613" s="8">
        <f>Table2[[#This Row],[Amount]]-Table2[[#This Row],[Profit]]</f>
        <v>85</v>
      </c>
      <c r="O613" s="7">
        <f>Table2[[#This Row],[Amount]]/Table2[[#This Row],[Quantity]]</f>
        <v>48.5</v>
      </c>
    </row>
    <row r="614" spans="7:15" x14ac:dyDescent="0.45">
      <c r="G614" t="s">
        <v>659</v>
      </c>
      <c r="H614" s="8">
        <v>131</v>
      </c>
      <c r="I614" s="8">
        <v>-154</v>
      </c>
      <c r="J614">
        <v>8</v>
      </c>
      <c r="K614" t="s">
        <v>892</v>
      </c>
      <c r="L614" t="s">
        <v>912</v>
      </c>
      <c r="M614" t="s">
        <v>891</v>
      </c>
      <c r="N614" s="8">
        <f>Table2[[#This Row],[Amount]]-Table2[[#This Row],[Profit]]</f>
        <v>285</v>
      </c>
      <c r="O614" s="7">
        <f>Table2[[#This Row],[Amount]]/Table2[[#This Row],[Quantity]]</f>
        <v>16.375</v>
      </c>
    </row>
    <row r="615" spans="7:15" x14ac:dyDescent="0.45">
      <c r="G615" t="s">
        <v>333</v>
      </c>
      <c r="H615" s="8">
        <v>97</v>
      </c>
      <c r="I615" s="8">
        <v>29</v>
      </c>
      <c r="J615">
        <v>2</v>
      </c>
      <c r="K615" t="s">
        <v>899</v>
      </c>
      <c r="L615" t="s">
        <v>903</v>
      </c>
      <c r="M615" t="s">
        <v>902</v>
      </c>
      <c r="N615" s="8">
        <f>Table2[[#This Row],[Amount]]-Table2[[#This Row],[Profit]]</f>
        <v>68</v>
      </c>
      <c r="O615" s="7">
        <f>Table2[[#This Row],[Amount]]/Table2[[#This Row],[Quantity]]</f>
        <v>48.5</v>
      </c>
    </row>
    <row r="616" spans="7:15" x14ac:dyDescent="0.45">
      <c r="G616" t="s">
        <v>52</v>
      </c>
      <c r="H616" s="8">
        <v>128</v>
      </c>
      <c r="I616" s="8">
        <v>4</v>
      </c>
      <c r="J616">
        <v>3</v>
      </c>
      <c r="K616" t="s">
        <v>899</v>
      </c>
      <c r="L616" t="s">
        <v>901</v>
      </c>
      <c r="M616" t="s">
        <v>891</v>
      </c>
      <c r="N616" s="8">
        <f>Table2[[#This Row],[Amount]]-Table2[[#This Row],[Profit]]</f>
        <v>124</v>
      </c>
      <c r="O616" s="7">
        <f>Table2[[#This Row],[Amount]]/Table2[[#This Row],[Quantity]]</f>
        <v>42.666666666666664</v>
      </c>
    </row>
    <row r="617" spans="7:15" x14ac:dyDescent="0.45">
      <c r="G617" t="s">
        <v>539</v>
      </c>
      <c r="H617" s="8">
        <v>186</v>
      </c>
      <c r="I617" s="8">
        <v>241</v>
      </c>
      <c r="J617">
        <v>9</v>
      </c>
      <c r="K617" t="s">
        <v>899</v>
      </c>
      <c r="L617" t="s">
        <v>913</v>
      </c>
      <c r="M617" t="s">
        <v>897</v>
      </c>
      <c r="N617" s="8">
        <f>Table2[[#This Row],[Amount]]-Table2[[#This Row],[Profit]]</f>
        <v>-55</v>
      </c>
      <c r="O617" s="7">
        <f>Table2[[#This Row],[Amount]]/Table2[[#This Row],[Quantity]]</f>
        <v>20.666666666666668</v>
      </c>
    </row>
    <row r="618" spans="7:15" x14ac:dyDescent="0.45">
      <c r="G618" t="s">
        <v>70</v>
      </c>
      <c r="H618" s="8">
        <v>128</v>
      </c>
      <c r="I618" s="8">
        <v>47</v>
      </c>
      <c r="J618">
        <v>4</v>
      </c>
      <c r="K618" t="s">
        <v>899</v>
      </c>
      <c r="L618" t="s">
        <v>903</v>
      </c>
      <c r="M618" t="s">
        <v>891</v>
      </c>
      <c r="N618" s="8">
        <f>Table2[[#This Row],[Amount]]-Table2[[#This Row],[Profit]]</f>
        <v>81</v>
      </c>
      <c r="O618" s="7">
        <f>Table2[[#This Row],[Amount]]/Table2[[#This Row],[Quantity]]</f>
        <v>32</v>
      </c>
    </row>
    <row r="619" spans="7:15" x14ac:dyDescent="0.45">
      <c r="G619" t="s">
        <v>277</v>
      </c>
      <c r="H619" s="8">
        <v>185</v>
      </c>
      <c r="I619" s="8">
        <v>48</v>
      </c>
      <c r="J619">
        <v>4</v>
      </c>
      <c r="K619" t="s">
        <v>899</v>
      </c>
      <c r="L619" t="s">
        <v>907</v>
      </c>
      <c r="M619" t="s">
        <v>897</v>
      </c>
      <c r="N619" s="8">
        <f>Table2[[#This Row],[Amount]]-Table2[[#This Row],[Profit]]</f>
        <v>137</v>
      </c>
      <c r="O619" s="7">
        <f>Table2[[#This Row],[Amount]]/Table2[[#This Row],[Quantity]]</f>
        <v>46.25</v>
      </c>
    </row>
    <row r="620" spans="7:15" x14ac:dyDescent="0.45">
      <c r="G620" t="s">
        <v>840</v>
      </c>
      <c r="H620" s="8">
        <v>29</v>
      </c>
      <c r="I620" s="8">
        <v>10</v>
      </c>
      <c r="J620">
        <v>2</v>
      </c>
      <c r="K620" t="s">
        <v>899</v>
      </c>
      <c r="L620" t="s">
        <v>907</v>
      </c>
      <c r="M620" t="s">
        <v>891</v>
      </c>
      <c r="N620" s="8">
        <f>Table2[[#This Row],[Amount]]-Table2[[#This Row],[Profit]]</f>
        <v>19</v>
      </c>
      <c r="O620" s="7">
        <f>Table2[[#This Row],[Amount]]/Table2[[#This Row],[Quantity]]</f>
        <v>14.5</v>
      </c>
    </row>
    <row r="621" spans="7:15" x14ac:dyDescent="0.45">
      <c r="G621" t="s">
        <v>635</v>
      </c>
      <c r="H621" s="8">
        <v>127</v>
      </c>
      <c r="I621" s="8">
        <v>29</v>
      </c>
      <c r="J621">
        <v>3</v>
      </c>
      <c r="K621" t="s">
        <v>892</v>
      </c>
      <c r="L621" t="s">
        <v>912</v>
      </c>
      <c r="M621" t="s">
        <v>891</v>
      </c>
      <c r="N621" s="8">
        <f>Table2[[#This Row],[Amount]]-Table2[[#This Row],[Profit]]</f>
        <v>98</v>
      </c>
      <c r="O621" s="7">
        <f>Table2[[#This Row],[Amount]]/Table2[[#This Row],[Quantity]]</f>
        <v>42.333333333333336</v>
      </c>
    </row>
    <row r="622" spans="7:15" x14ac:dyDescent="0.45">
      <c r="G622" t="s">
        <v>682</v>
      </c>
      <c r="H622" s="8">
        <v>97</v>
      </c>
      <c r="I622" s="8">
        <v>36</v>
      </c>
      <c r="J622">
        <v>7</v>
      </c>
      <c r="K622" t="s">
        <v>899</v>
      </c>
      <c r="L622" t="s">
        <v>903</v>
      </c>
      <c r="M622" t="s">
        <v>902</v>
      </c>
      <c r="N622" s="8">
        <f>Table2[[#This Row],[Amount]]-Table2[[#This Row],[Profit]]</f>
        <v>61</v>
      </c>
      <c r="O622" s="7">
        <f>Table2[[#This Row],[Amount]]/Table2[[#This Row],[Quantity]]</f>
        <v>13.857142857142858</v>
      </c>
    </row>
    <row r="623" spans="7:15" x14ac:dyDescent="0.45">
      <c r="G623" t="s">
        <v>670</v>
      </c>
      <c r="H623" s="8">
        <v>125</v>
      </c>
      <c r="I623" s="8">
        <v>0</v>
      </c>
      <c r="J623">
        <v>3</v>
      </c>
      <c r="K623" t="s">
        <v>889</v>
      </c>
      <c r="L623" t="s">
        <v>909</v>
      </c>
      <c r="M623" t="s">
        <v>891</v>
      </c>
      <c r="N623" s="8">
        <f>Table2[[#This Row],[Amount]]-Table2[[#This Row],[Profit]]</f>
        <v>125</v>
      </c>
      <c r="O623" s="7">
        <f>Table2[[#This Row],[Amount]]/Table2[[#This Row],[Quantity]]</f>
        <v>41.666666666666664</v>
      </c>
    </row>
    <row r="624" spans="7:15" x14ac:dyDescent="0.45">
      <c r="G624" t="s">
        <v>858</v>
      </c>
      <c r="H624" s="8">
        <v>299</v>
      </c>
      <c r="I624" s="8">
        <v>-8</v>
      </c>
      <c r="J624">
        <v>2</v>
      </c>
      <c r="K624" t="s">
        <v>899</v>
      </c>
      <c r="L624" t="s">
        <v>901</v>
      </c>
      <c r="M624" t="s">
        <v>891</v>
      </c>
      <c r="N624" s="8">
        <f>Table2[[#This Row],[Amount]]-Table2[[#This Row],[Profit]]</f>
        <v>307</v>
      </c>
      <c r="O624" s="7">
        <f>Table2[[#This Row],[Amount]]/Table2[[#This Row],[Quantity]]</f>
        <v>149.5</v>
      </c>
    </row>
    <row r="625" spans="7:15" x14ac:dyDescent="0.45">
      <c r="G625" t="s">
        <v>671</v>
      </c>
      <c r="H625" s="8">
        <v>124</v>
      </c>
      <c r="I625" s="8">
        <v>54</v>
      </c>
      <c r="J625">
        <v>5</v>
      </c>
      <c r="K625" t="s">
        <v>899</v>
      </c>
      <c r="L625" t="s">
        <v>910</v>
      </c>
      <c r="M625" t="s">
        <v>891</v>
      </c>
      <c r="N625" s="8">
        <f>Table2[[#This Row],[Amount]]-Table2[[#This Row],[Profit]]</f>
        <v>70</v>
      </c>
      <c r="O625" s="7">
        <f>Table2[[#This Row],[Amount]]/Table2[[#This Row],[Quantity]]</f>
        <v>24.8</v>
      </c>
    </row>
    <row r="626" spans="7:15" x14ac:dyDescent="0.45">
      <c r="G626" t="s">
        <v>118</v>
      </c>
      <c r="H626" s="8">
        <v>90</v>
      </c>
      <c r="I626" s="8">
        <v>17</v>
      </c>
      <c r="J626">
        <v>3</v>
      </c>
      <c r="K626" t="s">
        <v>899</v>
      </c>
      <c r="L626" t="s">
        <v>913</v>
      </c>
      <c r="M626" t="s">
        <v>891</v>
      </c>
      <c r="N626" s="8">
        <f>Table2[[#This Row],[Amount]]-Table2[[#This Row],[Profit]]</f>
        <v>73</v>
      </c>
      <c r="O626" s="7">
        <f>Table2[[#This Row],[Amount]]/Table2[[#This Row],[Quantity]]</f>
        <v>30</v>
      </c>
    </row>
    <row r="627" spans="7:15" x14ac:dyDescent="0.45">
      <c r="G627" t="s">
        <v>114</v>
      </c>
      <c r="H627" s="8">
        <v>122</v>
      </c>
      <c r="I627" s="8">
        <v>11</v>
      </c>
      <c r="J627">
        <v>4</v>
      </c>
      <c r="K627" t="s">
        <v>899</v>
      </c>
      <c r="L627" t="s">
        <v>903</v>
      </c>
      <c r="M627" t="s">
        <v>891</v>
      </c>
      <c r="N627" s="8">
        <f>Table2[[#This Row],[Amount]]-Table2[[#This Row],[Profit]]</f>
        <v>111</v>
      </c>
      <c r="O627" s="7">
        <f>Table2[[#This Row],[Amount]]/Table2[[#This Row],[Quantity]]</f>
        <v>30.5</v>
      </c>
    </row>
    <row r="628" spans="7:15" x14ac:dyDescent="0.45">
      <c r="G628" t="s">
        <v>673</v>
      </c>
      <c r="H628" s="8">
        <v>122</v>
      </c>
      <c r="I628" s="8">
        <v>-66</v>
      </c>
      <c r="J628">
        <v>9</v>
      </c>
      <c r="K628" t="s">
        <v>889</v>
      </c>
      <c r="L628" t="s">
        <v>909</v>
      </c>
      <c r="M628" t="s">
        <v>891</v>
      </c>
      <c r="N628" s="8">
        <f>Table2[[#This Row],[Amount]]-Table2[[#This Row],[Profit]]</f>
        <v>188</v>
      </c>
      <c r="O628" s="7">
        <f>Table2[[#This Row],[Amount]]/Table2[[#This Row],[Quantity]]</f>
        <v>13.555555555555555</v>
      </c>
    </row>
    <row r="629" spans="7:15" x14ac:dyDescent="0.45">
      <c r="G629" t="s">
        <v>577</v>
      </c>
      <c r="H629" s="8">
        <v>90</v>
      </c>
      <c r="I629" s="8">
        <v>30</v>
      </c>
      <c r="J629">
        <v>2</v>
      </c>
      <c r="K629" t="s">
        <v>892</v>
      </c>
      <c r="L629" t="s">
        <v>893</v>
      </c>
      <c r="M629" t="s">
        <v>902</v>
      </c>
      <c r="N629" s="8">
        <f>Table2[[#This Row],[Amount]]-Table2[[#This Row],[Profit]]</f>
        <v>60</v>
      </c>
      <c r="O629" s="7">
        <f>Table2[[#This Row],[Amount]]/Table2[[#This Row],[Quantity]]</f>
        <v>45</v>
      </c>
    </row>
    <row r="630" spans="7:15" x14ac:dyDescent="0.45">
      <c r="G630" t="s">
        <v>241</v>
      </c>
      <c r="H630" s="8">
        <v>182</v>
      </c>
      <c r="I630" s="8">
        <v>-11</v>
      </c>
      <c r="J630">
        <v>3</v>
      </c>
      <c r="K630" t="s">
        <v>892</v>
      </c>
      <c r="L630" t="s">
        <v>895</v>
      </c>
      <c r="M630" t="s">
        <v>897</v>
      </c>
      <c r="N630" s="8">
        <f>Table2[[#This Row],[Amount]]-Table2[[#This Row],[Profit]]</f>
        <v>193</v>
      </c>
      <c r="O630" s="7">
        <f>Table2[[#This Row],[Amount]]/Table2[[#This Row],[Quantity]]</f>
        <v>60.666666666666664</v>
      </c>
    </row>
    <row r="631" spans="7:15" x14ac:dyDescent="0.45">
      <c r="G631" t="s">
        <v>677</v>
      </c>
      <c r="H631" s="8">
        <v>122</v>
      </c>
      <c r="I631" s="8">
        <v>59</v>
      </c>
      <c r="J631">
        <v>7</v>
      </c>
      <c r="K631" t="s">
        <v>892</v>
      </c>
      <c r="L631" t="s">
        <v>912</v>
      </c>
      <c r="M631" t="s">
        <v>891</v>
      </c>
      <c r="N631" s="8">
        <f>Table2[[#This Row],[Amount]]-Table2[[#This Row],[Profit]]</f>
        <v>63</v>
      </c>
      <c r="O631" s="7">
        <f>Table2[[#This Row],[Amount]]/Table2[[#This Row],[Quantity]]</f>
        <v>17.428571428571427</v>
      </c>
    </row>
    <row r="632" spans="7:15" x14ac:dyDescent="0.45">
      <c r="G632" t="s">
        <v>680</v>
      </c>
      <c r="H632" s="8">
        <v>121</v>
      </c>
      <c r="I632" s="8">
        <v>19</v>
      </c>
      <c r="J632">
        <v>4</v>
      </c>
      <c r="K632" t="s">
        <v>899</v>
      </c>
      <c r="L632" t="s">
        <v>907</v>
      </c>
      <c r="M632" t="s">
        <v>891</v>
      </c>
      <c r="N632" s="8">
        <f>Table2[[#This Row],[Amount]]-Table2[[#This Row],[Profit]]</f>
        <v>102</v>
      </c>
      <c r="O632" s="7">
        <f>Table2[[#This Row],[Amount]]/Table2[[#This Row],[Quantity]]</f>
        <v>30.25</v>
      </c>
    </row>
    <row r="633" spans="7:15" x14ac:dyDescent="0.45">
      <c r="G633" t="s">
        <v>352</v>
      </c>
      <c r="H633" s="8">
        <v>120</v>
      </c>
      <c r="I633" s="8">
        <v>1</v>
      </c>
      <c r="J633">
        <v>1</v>
      </c>
      <c r="K633" t="s">
        <v>892</v>
      </c>
      <c r="L633" t="s">
        <v>893</v>
      </c>
      <c r="M633" t="s">
        <v>891</v>
      </c>
      <c r="N633" s="8">
        <f>Table2[[#This Row],[Amount]]-Table2[[#This Row],[Profit]]</f>
        <v>119</v>
      </c>
      <c r="O633" s="7">
        <f>Table2[[#This Row],[Amount]]/Table2[[#This Row],[Quantity]]</f>
        <v>120</v>
      </c>
    </row>
    <row r="634" spans="7:15" x14ac:dyDescent="0.45">
      <c r="G634" t="s">
        <v>286</v>
      </c>
      <c r="H634" s="8">
        <v>120</v>
      </c>
      <c r="I634" s="8">
        <v>23</v>
      </c>
      <c r="J634">
        <v>5</v>
      </c>
      <c r="K634" t="s">
        <v>899</v>
      </c>
      <c r="L634" t="s">
        <v>907</v>
      </c>
      <c r="M634" t="s">
        <v>891</v>
      </c>
      <c r="N634" s="8">
        <f>Table2[[#This Row],[Amount]]-Table2[[#This Row],[Profit]]</f>
        <v>97</v>
      </c>
      <c r="O634" s="7">
        <f>Table2[[#This Row],[Amount]]/Table2[[#This Row],[Quantity]]</f>
        <v>24</v>
      </c>
    </row>
    <row r="635" spans="7:15" x14ac:dyDescent="0.45">
      <c r="G635" t="s">
        <v>18</v>
      </c>
      <c r="H635" s="8">
        <v>34</v>
      </c>
      <c r="I635" s="8">
        <v>-11</v>
      </c>
      <c r="J635">
        <v>5</v>
      </c>
      <c r="K635" t="s">
        <v>899</v>
      </c>
      <c r="L635" t="s">
        <v>910</v>
      </c>
      <c r="M635" t="s">
        <v>891</v>
      </c>
      <c r="N635" s="8">
        <f>Table2[[#This Row],[Amount]]-Table2[[#This Row],[Profit]]</f>
        <v>45</v>
      </c>
      <c r="O635" s="7">
        <f>Table2[[#This Row],[Amount]]/Table2[[#This Row],[Quantity]]</f>
        <v>6.8</v>
      </c>
    </row>
    <row r="636" spans="7:15" x14ac:dyDescent="0.45">
      <c r="G636" t="s">
        <v>200</v>
      </c>
      <c r="H636" s="8">
        <v>117</v>
      </c>
      <c r="I636" s="8">
        <v>17</v>
      </c>
      <c r="J636">
        <v>6</v>
      </c>
      <c r="K636" t="s">
        <v>899</v>
      </c>
      <c r="L636" t="s">
        <v>904</v>
      </c>
      <c r="M636" t="s">
        <v>891</v>
      </c>
      <c r="N636" s="8">
        <f>Table2[[#This Row],[Amount]]-Table2[[#This Row],[Profit]]</f>
        <v>100</v>
      </c>
      <c r="O636" s="7">
        <f>Table2[[#This Row],[Amount]]/Table2[[#This Row],[Quantity]]</f>
        <v>19.5</v>
      </c>
    </row>
    <row r="637" spans="7:15" x14ac:dyDescent="0.45">
      <c r="G637" t="s">
        <v>254</v>
      </c>
      <c r="H637" s="8">
        <v>38</v>
      </c>
      <c r="I637" s="8">
        <v>9</v>
      </c>
      <c r="J637">
        <v>2</v>
      </c>
      <c r="K637" t="s">
        <v>899</v>
      </c>
      <c r="L637" t="s">
        <v>907</v>
      </c>
      <c r="M637" t="s">
        <v>891</v>
      </c>
      <c r="N637" s="8">
        <f>Table2[[#This Row],[Amount]]-Table2[[#This Row],[Profit]]</f>
        <v>29</v>
      </c>
      <c r="O637" s="7">
        <f>Table2[[#This Row],[Amount]]/Table2[[#This Row],[Quantity]]</f>
        <v>19</v>
      </c>
    </row>
    <row r="638" spans="7:15" x14ac:dyDescent="0.45">
      <c r="G638" t="s">
        <v>239</v>
      </c>
      <c r="H638" s="8">
        <v>117</v>
      </c>
      <c r="I638" s="8">
        <v>-6</v>
      </c>
      <c r="J638">
        <v>3</v>
      </c>
      <c r="K638" t="s">
        <v>889</v>
      </c>
      <c r="L638" t="s">
        <v>898</v>
      </c>
      <c r="M638" t="s">
        <v>891</v>
      </c>
      <c r="N638" s="8">
        <f>Table2[[#This Row],[Amount]]-Table2[[#This Row],[Profit]]</f>
        <v>123</v>
      </c>
      <c r="O638" s="7">
        <f>Table2[[#This Row],[Amount]]/Table2[[#This Row],[Quantity]]</f>
        <v>39</v>
      </c>
    </row>
    <row r="639" spans="7:15" x14ac:dyDescent="0.45">
      <c r="G639" t="s">
        <v>581</v>
      </c>
      <c r="H639" s="8">
        <v>180</v>
      </c>
      <c r="I639" s="8">
        <v>54</v>
      </c>
      <c r="J639">
        <v>4</v>
      </c>
      <c r="K639" t="s">
        <v>899</v>
      </c>
      <c r="L639" t="s">
        <v>910</v>
      </c>
      <c r="M639" t="s">
        <v>897</v>
      </c>
      <c r="N639" s="8">
        <f>Table2[[#This Row],[Amount]]-Table2[[#This Row],[Profit]]</f>
        <v>126</v>
      </c>
      <c r="O639" s="7">
        <f>Table2[[#This Row],[Amount]]/Table2[[#This Row],[Quantity]]</f>
        <v>45</v>
      </c>
    </row>
    <row r="640" spans="7:15" x14ac:dyDescent="0.45">
      <c r="G640" t="s">
        <v>387</v>
      </c>
      <c r="H640" s="8">
        <v>99</v>
      </c>
      <c r="I640" s="8">
        <v>-5</v>
      </c>
      <c r="J640">
        <v>1</v>
      </c>
      <c r="K640" t="s">
        <v>899</v>
      </c>
      <c r="L640" t="s">
        <v>901</v>
      </c>
      <c r="M640" t="s">
        <v>902</v>
      </c>
      <c r="N640" s="8">
        <f>Table2[[#This Row],[Amount]]-Table2[[#This Row],[Profit]]</f>
        <v>104</v>
      </c>
      <c r="O640" s="7">
        <f>Table2[[#This Row],[Amount]]/Table2[[#This Row],[Quantity]]</f>
        <v>99</v>
      </c>
    </row>
    <row r="641" spans="7:15" x14ac:dyDescent="0.45">
      <c r="G641" t="s">
        <v>260</v>
      </c>
      <c r="H641" s="8">
        <v>172</v>
      </c>
      <c r="I641" s="8">
        <v>-103</v>
      </c>
      <c r="J641">
        <v>3</v>
      </c>
      <c r="K641" t="s">
        <v>892</v>
      </c>
      <c r="L641" t="s">
        <v>893</v>
      </c>
      <c r="M641" t="s">
        <v>894</v>
      </c>
      <c r="N641" s="8">
        <f>Table2[[#This Row],[Amount]]-Table2[[#This Row],[Profit]]</f>
        <v>275</v>
      </c>
      <c r="O641" s="7">
        <f>Table2[[#This Row],[Amount]]/Table2[[#This Row],[Quantity]]</f>
        <v>57.333333333333336</v>
      </c>
    </row>
    <row r="642" spans="7:15" x14ac:dyDescent="0.45">
      <c r="G642" t="s">
        <v>136</v>
      </c>
      <c r="H642" s="8">
        <v>116</v>
      </c>
      <c r="I642" s="8">
        <v>16</v>
      </c>
      <c r="J642">
        <v>4</v>
      </c>
      <c r="K642" t="s">
        <v>899</v>
      </c>
      <c r="L642" t="s">
        <v>907</v>
      </c>
      <c r="M642" t="s">
        <v>891</v>
      </c>
      <c r="N642" s="8">
        <f>Table2[[#This Row],[Amount]]-Table2[[#This Row],[Profit]]</f>
        <v>100</v>
      </c>
      <c r="O642" s="7">
        <f>Table2[[#This Row],[Amount]]/Table2[[#This Row],[Quantity]]</f>
        <v>29</v>
      </c>
    </row>
    <row r="643" spans="7:15" x14ac:dyDescent="0.45">
      <c r="G643" t="s">
        <v>239</v>
      </c>
      <c r="H643" s="8">
        <v>116</v>
      </c>
      <c r="I643" s="8">
        <v>-4</v>
      </c>
      <c r="J643">
        <v>1</v>
      </c>
      <c r="K643" t="s">
        <v>899</v>
      </c>
      <c r="L643" t="s">
        <v>901</v>
      </c>
      <c r="M643" t="s">
        <v>891</v>
      </c>
      <c r="N643" s="8">
        <f>Table2[[#This Row],[Amount]]-Table2[[#This Row],[Profit]]</f>
        <v>120</v>
      </c>
      <c r="O643" s="7">
        <f>Table2[[#This Row],[Amount]]/Table2[[#This Row],[Quantity]]</f>
        <v>116</v>
      </c>
    </row>
    <row r="644" spans="7:15" x14ac:dyDescent="0.45">
      <c r="G644" t="s">
        <v>592</v>
      </c>
      <c r="H644" s="8">
        <v>171</v>
      </c>
      <c r="I644" s="8">
        <v>68</v>
      </c>
      <c r="J644">
        <v>7</v>
      </c>
      <c r="K644" t="s">
        <v>899</v>
      </c>
      <c r="L644" t="s">
        <v>907</v>
      </c>
      <c r="M644" t="s">
        <v>894</v>
      </c>
      <c r="N644" s="8">
        <f>Table2[[#This Row],[Amount]]-Table2[[#This Row],[Profit]]</f>
        <v>103</v>
      </c>
      <c r="O644" s="7">
        <f>Table2[[#This Row],[Amount]]/Table2[[#This Row],[Quantity]]</f>
        <v>24.428571428571427</v>
      </c>
    </row>
    <row r="645" spans="7:15" x14ac:dyDescent="0.45">
      <c r="G645" t="s">
        <v>392</v>
      </c>
      <c r="H645" s="8">
        <v>46</v>
      </c>
      <c r="I645" s="8">
        <v>14</v>
      </c>
      <c r="J645">
        <v>5</v>
      </c>
      <c r="K645" t="s">
        <v>899</v>
      </c>
      <c r="L645" t="s">
        <v>905</v>
      </c>
      <c r="M645" t="s">
        <v>891</v>
      </c>
      <c r="N645" s="8">
        <f>Table2[[#This Row],[Amount]]-Table2[[#This Row],[Profit]]</f>
        <v>32</v>
      </c>
      <c r="O645" s="7">
        <f>Table2[[#This Row],[Amount]]/Table2[[#This Row],[Quantity]]</f>
        <v>9.1999999999999993</v>
      </c>
    </row>
    <row r="646" spans="7:15" x14ac:dyDescent="0.45">
      <c r="G646" t="s">
        <v>154</v>
      </c>
      <c r="H646" s="8">
        <v>115</v>
      </c>
      <c r="I646" s="8">
        <v>-39</v>
      </c>
      <c r="J646">
        <v>3</v>
      </c>
      <c r="K646" t="s">
        <v>899</v>
      </c>
      <c r="L646" t="s">
        <v>900</v>
      </c>
      <c r="M646" t="s">
        <v>891</v>
      </c>
      <c r="N646" s="8">
        <f>Table2[[#This Row],[Amount]]-Table2[[#This Row],[Profit]]</f>
        <v>154</v>
      </c>
      <c r="O646" s="7">
        <f>Table2[[#This Row],[Amount]]/Table2[[#This Row],[Quantity]]</f>
        <v>38.333333333333336</v>
      </c>
    </row>
    <row r="647" spans="7:15" x14ac:dyDescent="0.45">
      <c r="G647" t="s">
        <v>716</v>
      </c>
      <c r="H647" s="8">
        <v>100</v>
      </c>
      <c r="I647" s="8">
        <v>7</v>
      </c>
      <c r="J647">
        <v>2</v>
      </c>
      <c r="K647" t="s">
        <v>899</v>
      </c>
      <c r="L647" t="s">
        <v>910</v>
      </c>
      <c r="M647" t="s">
        <v>902</v>
      </c>
      <c r="N647" s="8">
        <f>Table2[[#This Row],[Amount]]-Table2[[#This Row],[Profit]]</f>
        <v>93</v>
      </c>
      <c r="O647" s="7">
        <f>Table2[[#This Row],[Amount]]/Table2[[#This Row],[Quantity]]</f>
        <v>50</v>
      </c>
    </row>
    <row r="648" spans="7:15" x14ac:dyDescent="0.45">
      <c r="G648" t="s">
        <v>9</v>
      </c>
      <c r="H648" s="8">
        <v>44</v>
      </c>
      <c r="I648" s="8">
        <v>8</v>
      </c>
      <c r="J648">
        <v>2</v>
      </c>
      <c r="K648" t="s">
        <v>899</v>
      </c>
      <c r="L648" t="s">
        <v>907</v>
      </c>
      <c r="M648" t="s">
        <v>891</v>
      </c>
      <c r="N648" s="8">
        <f>Table2[[#This Row],[Amount]]-Table2[[#This Row],[Profit]]</f>
        <v>36</v>
      </c>
      <c r="O648" s="7">
        <f>Table2[[#This Row],[Amount]]/Table2[[#This Row],[Quantity]]</f>
        <v>22</v>
      </c>
    </row>
    <row r="649" spans="7:15" x14ac:dyDescent="0.45">
      <c r="G649" t="s">
        <v>652</v>
      </c>
      <c r="H649" s="8">
        <v>139</v>
      </c>
      <c r="I649" s="8">
        <v>14</v>
      </c>
      <c r="J649">
        <v>3</v>
      </c>
      <c r="K649" t="s">
        <v>899</v>
      </c>
      <c r="L649" t="s">
        <v>904</v>
      </c>
      <c r="M649" t="s">
        <v>891</v>
      </c>
      <c r="N649" s="8">
        <f>Table2[[#This Row],[Amount]]-Table2[[#This Row],[Profit]]</f>
        <v>125</v>
      </c>
      <c r="O649" s="7">
        <f>Table2[[#This Row],[Amount]]/Table2[[#This Row],[Quantity]]</f>
        <v>46.333333333333336</v>
      </c>
    </row>
    <row r="650" spans="7:15" x14ac:dyDescent="0.45">
      <c r="G650" t="s">
        <v>591</v>
      </c>
      <c r="H650" s="8">
        <v>171</v>
      </c>
      <c r="I650" s="8">
        <v>-140</v>
      </c>
      <c r="J650">
        <v>2</v>
      </c>
      <c r="K650" t="s">
        <v>892</v>
      </c>
      <c r="L650" t="s">
        <v>895</v>
      </c>
      <c r="M650" t="s">
        <v>894</v>
      </c>
      <c r="N650" s="8">
        <f>Table2[[#This Row],[Amount]]-Table2[[#This Row],[Profit]]</f>
        <v>311</v>
      </c>
      <c r="O650" s="7">
        <f>Table2[[#This Row],[Amount]]/Table2[[#This Row],[Quantity]]</f>
        <v>85.5</v>
      </c>
    </row>
    <row r="651" spans="7:15" x14ac:dyDescent="0.45">
      <c r="G651" t="s">
        <v>714</v>
      </c>
      <c r="H651" s="8">
        <v>100</v>
      </c>
      <c r="I651" s="8">
        <v>12</v>
      </c>
      <c r="J651">
        <v>2</v>
      </c>
      <c r="K651" t="s">
        <v>899</v>
      </c>
      <c r="L651" t="s">
        <v>910</v>
      </c>
      <c r="M651" t="s">
        <v>902</v>
      </c>
      <c r="N651" s="8">
        <f>Table2[[#This Row],[Amount]]-Table2[[#This Row],[Profit]]</f>
        <v>88</v>
      </c>
      <c r="O651" s="7">
        <f>Table2[[#This Row],[Amount]]/Table2[[#This Row],[Quantity]]</f>
        <v>50</v>
      </c>
    </row>
    <row r="652" spans="7:15" x14ac:dyDescent="0.45">
      <c r="G652" t="s">
        <v>235</v>
      </c>
      <c r="H652" s="8">
        <v>115</v>
      </c>
      <c r="I652" s="8">
        <v>25</v>
      </c>
      <c r="J652">
        <v>6</v>
      </c>
      <c r="K652" t="s">
        <v>899</v>
      </c>
      <c r="L652" t="s">
        <v>907</v>
      </c>
      <c r="M652" t="s">
        <v>891</v>
      </c>
      <c r="N652" s="8">
        <f>Table2[[#This Row],[Amount]]-Table2[[#This Row],[Profit]]</f>
        <v>90</v>
      </c>
      <c r="O652" s="7">
        <f>Table2[[#This Row],[Amount]]/Table2[[#This Row],[Quantity]]</f>
        <v>19.166666666666668</v>
      </c>
    </row>
    <row r="653" spans="7:15" x14ac:dyDescent="0.45">
      <c r="G653" t="s">
        <v>239</v>
      </c>
      <c r="H653" s="8">
        <v>168</v>
      </c>
      <c r="I653" s="8">
        <v>-9</v>
      </c>
      <c r="J653">
        <v>3</v>
      </c>
      <c r="K653" t="s">
        <v>899</v>
      </c>
      <c r="L653" t="s">
        <v>901</v>
      </c>
      <c r="M653" t="s">
        <v>891</v>
      </c>
      <c r="N653" s="8">
        <f>Table2[[#This Row],[Amount]]-Table2[[#This Row],[Profit]]</f>
        <v>177</v>
      </c>
      <c r="O653" s="7">
        <f>Table2[[#This Row],[Amount]]/Table2[[#This Row],[Quantity]]</f>
        <v>56</v>
      </c>
    </row>
    <row r="654" spans="7:15" x14ac:dyDescent="0.45">
      <c r="G654" t="s">
        <v>692</v>
      </c>
      <c r="H654" s="8">
        <v>115</v>
      </c>
      <c r="I654" s="8">
        <v>47</v>
      </c>
      <c r="J654">
        <v>2</v>
      </c>
      <c r="K654" t="s">
        <v>889</v>
      </c>
      <c r="L654" t="s">
        <v>909</v>
      </c>
      <c r="M654" t="s">
        <v>891</v>
      </c>
      <c r="N654" s="8">
        <f>Table2[[#This Row],[Amount]]-Table2[[#This Row],[Profit]]</f>
        <v>68</v>
      </c>
      <c r="O654" s="7">
        <f>Table2[[#This Row],[Amount]]/Table2[[#This Row],[Quantity]]</f>
        <v>57.5</v>
      </c>
    </row>
    <row r="655" spans="7:15" x14ac:dyDescent="0.45">
      <c r="G655" t="s">
        <v>34</v>
      </c>
      <c r="H655" s="8">
        <v>168</v>
      </c>
      <c r="I655" s="8">
        <v>-111</v>
      </c>
      <c r="J655">
        <v>2</v>
      </c>
      <c r="K655" t="s">
        <v>889</v>
      </c>
      <c r="L655" t="s">
        <v>898</v>
      </c>
      <c r="M655" t="s">
        <v>894</v>
      </c>
      <c r="N655" s="8">
        <f>Table2[[#This Row],[Amount]]-Table2[[#This Row],[Profit]]</f>
        <v>279</v>
      </c>
      <c r="O655" s="7">
        <f>Table2[[#This Row],[Amount]]/Table2[[#This Row],[Quantity]]</f>
        <v>84</v>
      </c>
    </row>
    <row r="656" spans="7:15" x14ac:dyDescent="0.45">
      <c r="G656" t="s">
        <v>834</v>
      </c>
      <c r="H656" s="8">
        <v>31</v>
      </c>
      <c r="I656" s="8">
        <v>-7</v>
      </c>
      <c r="J656">
        <v>5</v>
      </c>
      <c r="K656" t="s">
        <v>899</v>
      </c>
      <c r="L656" t="s">
        <v>905</v>
      </c>
      <c r="M656" t="s">
        <v>902</v>
      </c>
      <c r="N656" s="8">
        <f>Table2[[#This Row],[Amount]]-Table2[[#This Row],[Profit]]</f>
        <v>38</v>
      </c>
      <c r="O656" s="7">
        <f>Table2[[#This Row],[Amount]]/Table2[[#This Row],[Quantity]]</f>
        <v>6.2</v>
      </c>
    </row>
    <row r="657" spans="7:15" x14ac:dyDescent="0.45">
      <c r="G657" t="s">
        <v>70</v>
      </c>
      <c r="H657" s="8">
        <v>114</v>
      </c>
      <c r="I657" s="8">
        <v>41</v>
      </c>
      <c r="J657">
        <v>6</v>
      </c>
      <c r="K657" t="s">
        <v>892</v>
      </c>
      <c r="L657" t="s">
        <v>912</v>
      </c>
      <c r="M657" t="s">
        <v>891</v>
      </c>
      <c r="N657" s="8">
        <f>Table2[[#This Row],[Amount]]-Table2[[#This Row],[Profit]]</f>
        <v>73</v>
      </c>
      <c r="O657" s="7">
        <f>Table2[[#This Row],[Amount]]/Table2[[#This Row],[Quantity]]</f>
        <v>19</v>
      </c>
    </row>
    <row r="658" spans="7:15" x14ac:dyDescent="0.45">
      <c r="G658" t="s">
        <v>288</v>
      </c>
      <c r="H658" s="8">
        <v>111</v>
      </c>
      <c r="I658" s="8">
        <v>9</v>
      </c>
      <c r="J658">
        <v>4</v>
      </c>
      <c r="K658" t="s">
        <v>899</v>
      </c>
      <c r="L658" t="s">
        <v>907</v>
      </c>
      <c r="M658" t="s">
        <v>891</v>
      </c>
      <c r="N658" s="8">
        <f>Table2[[#This Row],[Amount]]-Table2[[#This Row],[Profit]]</f>
        <v>102</v>
      </c>
      <c r="O658" s="7">
        <f>Table2[[#This Row],[Amount]]/Table2[[#This Row],[Quantity]]</f>
        <v>27.75</v>
      </c>
    </row>
    <row r="659" spans="7:15" x14ac:dyDescent="0.45">
      <c r="G659" t="s">
        <v>877</v>
      </c>
      <c r="H659" s="8">
        <v>11</v>
      </c>
      <c r="I659" s="8">
        <v>-8</v>
      </c>
      <c r="J659">
        <v>2</v>
      </c>
      <c r="K659" t="s">
        <v>899</v>
      </c>
      <c r="L659" t="s">
        <v>905</v>
      </c>
      <c r="M659" t="s">
        <v>902</v>
      </c>
      <c r="N659" s="8">
        <f>Table2[[#This Row],[Amount]]-Table2[[#This Row],[Profit]]</f>
        <v>19</v>
      </c>
      <c r="O659" s="7">
        <f>Table2[[#This Row],[Amount]]/Table2[[#This Row],[Quantity]]</f>
        <v>5.5</v>
      </c>
    </row>
    <row r="660" spans="7:15" x14ac:dyDescent="0.45">
      <c r="G660" t="s">
        <v>452</v>
      </c>
      <c r="H660" s="8">
        <v>110</v>
      </c>
      <c r="I660" s="8">
        <v>35</v>
      </c>
      <c r="J660">
        <v>1</v>
      </c>
      <c r="K660" t="s">
        <v>892</v>
      </c>
      <c r="L660" t="s">
        <v>912</v>
      </c>
      <c r="M660" t="s">
        <v>891</v>
      </c>
      <c r="N660" s="8">
        <f>Table2[[#This Row],[Amount]]-Table2[[#This Row],[Profit]]</f>
        <v>75</v>
      </c>
      <c r="O660" s="7">
        <f>Table2[[#This Row],[Amount]]/Table2[[#This Row],[Quantity]]</f>
        <v>110</v>
      </c>
    </row>
    <row r="661" spans="7:15" x14ac:dyDescent="0.45">
      <c r="G661" t="s">
        <v>392</v>
      </c>
      <c r="H661" s="8">
        <v>59</v>
      </c>
      <c r="I661" s="8">
        <v>15</v>
      </c>
      <c r="J661">
        <v>2</v>
      </c>
      <c r="K661" t="s">
        <v>899</v>
      </c>
      <c r="L661" t="s">
        <v>910</v>
      </c>
      <c r="M661" t="s">
        <v>902</v>
      </c>
      <c r="N661" s="8">
        <f>Table2[[#This Row],[Amount]]-Table2[[#This Row],[Profit]]</f>
        <v>44</v>
      </c>
      <c r="O661" s="7">
        <f>Table2[[#This Row],[Amount]]/Table2[[#This Row],[Quantity]]</f>
        <v>29.5</v>
      </c>
    </row>
    <row r="662" spans="7:15" x14ac:dyDescent="0.45">
      <c r="G662" t="s">
        <v>397</v>
      </c>
      <c r="H662" s="8">
        <v>166</v>
      </c>
      <c r="I662" s="8">
        <v>27</v>
      </c>
      <c r="J662">
        <v>2</v>
      </c>
      <c r="K662" t="s">
        <v>889</v>
      </c>
      <c r="L662" t="s">
        <v>909</v>
      </c>
      <c r="M662" t="s">
        <v>894</v>
      </c>
      <c r="N662" s="8">
        <f>Table2[[#This Row],[Amount]]-Table2[[#This Row],[Profit]]</f>
        <v>139</v>
      </c>
      <c r="O662" s="7">
        <f>Table2[[#This Row],[Amount]]/Table2[[#This Row],[Quantity]]</f>
        <v>83</v>
      </c>
    </row>
    <row r="663" spans="7:15" x14ac:dyDescent="0.45">
      <c r="G663" t="s">
        <v>116</v>
      </c>
      <c r="H663" s="8">
        <v>109</v>
      </c>
      <c r="I663" s="8">
        <v>-6</v>
      </c>
      <c r="J663">
        <v>6</v>
      </c>
      <c r="K663" t="s">
        <v>899</v>
      </c>
      <c r="L663" t="s">
        <v>901</v>
      </c>
      <c r="M663" t="s">
        <v>891</v>
      </c>
      <c r="N663" s="8">
        <f>Table2[[#This Row],[Amount]]-Table2[[#This Row],[Profit]]</f>
        <v>115</v>
      </c>
      <c r="O663" s="7">
        <f>Table2[[#This Row],[Amount]]/Table2[[#This Row],[Quantity]]</f>
        <v>18.166666666666668</v>
      </c>
    </row>
    <row r="664" spans="7:15" x14ac:dyDescent="0.45">
      <c r="G664" t="s">
        <v>555</v>
      </c>
      <c r="H664" s="8">
        <v>34</v>
      </c>
      <c r="I664" s="8">
        <v>-6</v>
      </c>
      <c r="J664">
        <v>4</v>
      </c>
      <c r="K664" t="s">
        <v>899</v>
      </c>
      <c r="L664" t="s">
        <v>908</v>
      </c>
      <c r="M664" t="s">
        <v>891</v>
      </c>
      <c r="N664" s="8">
        <f>Table2[[#This Row],[Amount]]-Table2[[#This Row],[Profit]]</f>
        <v>40</v>
      </c>
      <c r="O664" s="7">
        <f>Table2[[#This Row],[Amount]]/Table2[[#This Row],[Quantity]]</f>
        <v>8.5</v>
      </c>
    </row>
    <row r="665" spans="7:15" x14ac:dyDescent="0.45">
      <c r="G665" t="s">
        <v>271</v>
      </c>
      <c r="H665" s="8">
        <v>109</v>
      </c>
      <c r="I665" s="8">
        <v>40</v>
      </c>
      <c r="J665">
        <v>1</v>
      </c>
      <c r="K665" t="s">
        <v>892</v>
      </c>
      <c r="L665" t="s">
        <v>912</v>
      </c>
      <c r="M665" t="s">
        <v>891</v>
      </c>
      <c r="N665" s="8">
        <f>Table2[[#This Row],[Amount]]-Table2[[#This Row],[Profit]]</f>
        <v>69</v>
      </c>
      <c r="O665" s="7">
        <f>Table2[[#This Row],[Amount]]/Table2[[#This Row],[Quantity]]</f>
        <v>109</v>
      </c>
    </row>
    <row r="666" spans="7:15" x14ac:dyDescent="0.45">
      <c r="G666" t="s">
        <v>89</v>
      </c>
      <c r="H666" s="8">
        <v>108</v>
      </c>
      <c r="I666" s="8">
        <v>22</v>
      </c>
      <c r="J666">
        <v>3</v>
      </c>
      <c r="K666" t="s">
        <v>889</v>
      </c>
      <c r="L666" t="s">
        <v>909</v>
      </c>
      <c r="M666" t="s">
        <v>891</v>
      </c>
      <c r="N666" s="8">
        <f>Table2[[#This Row],[Amount]]-Table2[[#This Row],[Profit]]</f>
        <v>86</v>
      </c>
      <c r="O666" s="7">
        <f>Table2[[#This Row],[Amount]]/Table2[[#This Row],[Quantity]]</f>
        <v>36</v>
      </c>
    </row>
    <row r="667" spans="7:15" x14ac:dyDescent="0.45">
      <c r="G667" t="s">
        <v>50</v>
      </c>
      <c r="H667" s="8">
        <v>103</v>
      </c>
      <c r="I667" s="8">
        <v>50</v>
      </c>
      <c r="J667">
        <v>2</v>
      </c>
      <c r="K667" t="s">
        <v>892</v>
      </c>
      <c r="L667" t="s">
        <v>912</v>
      </c>
      <c r="M667" t="s">
        <v>902</v>
      </c>
      <c r="N667" s="8">
        <f>Table2[[#This Row],[Amount]]-Table2[[#This Row],[Profit]]</f>
        <v>53</v>
      </c>
      <c r="O667" s="7">
        <f>Table2[[#This Row],[Amount]]/Table2[[#This Row],[Quantity]]</f>
        <v>51.5</v>
      </c>
    </row>
    <row r="668" spans="7:15" x14ac:dyDescent="0.45">
      <c r="G668" t="s">
        <v>722</v>
      </c>
      <c r="H668" s="8">
        <v>10</v>
      </c>
      <c r="I668" s="8">
        <v>-8</v>
      </c>
      <c r="J668">
        <v>2</v>
      </c>
      <c r="K668" t="s">
        <v>899</v>
      </c>
      <c r="L668" t="s">
        <v>905</v>
      </c>
      <c r="M668" t="s">
        <v>891</v>
      </c>
      <c r="N668" s="8">
        <f>Table2[[#This Row],[Amount]]-Table2[[#This Row],[Profit]]</f>
        <v>18</v>
      </c>
      <c r="O668" s="7">
        <f>Table2[[#This Row],[Amount]]/Table2[[#This Row],[Quantity]]</f>
        <v>5</v>
      </c>
    </row>
    <row r="669" spans="7:15" x14ac:dyDescent="0.45">
      <c r="G669" t="s">
        <v>144</v>
      </c>
      <c r="H669" s="8">
        <v>90</v>
      </c>
      <c r="I669" s="8">
        <v>17</v>
      </c>
      <c r="J669">
        <v>3</v>
      </c>
      <c r="K669" t="s">
        <v>899</v>
      </c>
      <c r="L669" t="s">
        <v>903</v>
      </c>
      <c r="M669" t="s">
        <v>891</v>
      </c>
      <c r="N669" s="8">
        <f>Table2[[#This Row],[Amount]]-Table2[[#This Row],[Profit]]</f>
        <v>73</v>
      </c>
      <c r="O669" s="7">
        <f>Table2[[#This Row],[Amount]]/Table2[[#This Row],[Quantity]]</f>
        <v>30</v>
      </c>
    </row>
    <row r="670" spans="7:15" x14ac:dyDescent="0.45">
      <c r="G670" t="s">
        <v>416</v>
      </c>
      <c r="H670" s="8">
        <v>105</v>
      </c>
      <c r="I670" s="8">
        <v>46</v>
      </c>
      <c r="J670">
        <v>2</v>
      </c>
      <c r="K670" t="s">
        <v>899</v>
      </c>
      <c r="L670" t="s">
        <v>907</v>
      </c>
      <c r="M670" t="s">
        <v>902</v>
      </c>
      <c r="N670" s="8">
        <f>Table2[[#This Row],[Amount]]-Table2[[#This Row],[Profit]]</f>
        <v>59</v>
      </c>
      <c r="O670" s="7">
        <f>Table2[[#This Row],[Amount]]/Table2[[#This Row],[Quantity]]</f>
        <v>52.5</v>
      </c>
    </row>
    <row r="671" spans="7:15" x14ac:dyDescent="0.45">
      <c r="G671" t="s">
        <v>608</v>
      </c>
      <c r="H671" s="8">
        <v>105</v>
      </c>
      <c r="I671" s="8">
        <v>20</v>
      </c>
      <c r="J671">
        <v>2</v>
      </c>
      <c r="K671" t="s">
        <v>899</v>
      </c>
      <c r="L671" t="s">
        <v>907</v>
      </c>
      <c r="M671" t="s">
        <v>911</v>
      </c>
      <c r="N671" s="8">
        <f>Table2[[#This Row],[Amount]]-Table2[[#This Row],[Profit]]</f>
        <v>85</v>
      </c>
      <c r="O671" s="7">
        <f>Table2[[#This Row],[Amount]]/Table2[[#This Row],[Quantity]]</f>
        <v>52.5</v>
      </c>
    </row>
    <row r="672" spans="7:15" x14ac:dyDescent="0.45">
      <c r="G672" t="s">
        <v>851</v>
      </c>
      <c r="H672" s="8">
        <v>22</v>
      </c>
      <c r="I672" s="8">
        <v>-6</v>
      </c>
      <c r="J672">
        <v>1</v>
      </c>
      <c r="K672" t="s">
        <v>892</v>
      </c>
      <c r="L672" t="s">
        <v>912</v>
      </c>
      <c r="M672" t="s">
        <v>891</v>
      </c>
      <c r="N672" s="8">
        <f>Table2[[#This Row],[Amount]]-Table2[[#This Row],[Profit]]</f>
        <v>28</v>
      </c>
      <c r="O672" s="7">
        <f>Table2[[#This Row],[Amount]]/Table2[[#This Row],[Quantity]]</f>
        <v>22</v>
      </c>
    </row>
    <row r="673" spans="7:15" x14ac:dyDescent="0.45">
      <c r="G673" t="s">
        <v>246</v>
      </c>
      <c r="H673" s="8">
        <v>105</v>
      </c>
      <c r="I673" s="8">
        <v>-33</v>
      </c>
      <c r="J673">
        <v>5</v>
      </c>
      <c r="K673" t="s">
        <v>899</v>
      </c>
      <c r="L673" t="s">
        <v>904</v>
      </c>
      <c r="M673" t="s">
        <v>891</v>
      </c>
      <c r="N673" s="8">
        <f>Table2[[#This Row],[Amount]]-Table2[[#This Row],[Profit]]</f>
        <v>138</v>
      </c>
      <c r="O673" s="7">
        <f>Table2[[#This Row],[Amount]]/Table2[[#This Row],[Quantity]]</f>
        <v>21</v>
      </c>
    </row>
    <row r="674" spans="7:15" x14ac:dyDescent="0.45">
      <c r="G674" t="s">
        <v>457</v>
      </c>
      <c r="H674" s="8">
        <v>105</v>
      </c>
      <c r="I674" s="8">
        <v>25</v>
      </c>
      <c r="J674">
        <v>2</v>
      </c>
      <c r="K674" t="s">
        <v>899</v>
      </c>
      <c r="L674" t="s">
        <v>903</v>
      </c>
      <c r="M674" t="s">
        <v>894</v>
      </c>
      <c r="N674" s="8">
        <f>Table2[[#This Row],[Amount]]-Table2[[#This Row],[Profit]]</f>
        <v>80</v>
      </c>
      <c r="O674" s="7">
        <f>Table2[[#This Row],[Amount]]/Table2[[#This Row],[Quantity]]</f>
        <v>52.5</v>
      </c>
    </row>
    <row r="675" spans="7:15" x14ac:dyDescent="0.45">
      <c r="G675" t="s">
        <v>335</v>
      </c>
      <c r="H675" s="8">
        <v>25</v>
      </c>
      <c r="I675" s="8">
        <v>-7</v>
      </c>
      <c r="J675">
        <v>5</v>
      </c>
      <c r="K675" t="s">
        <v>899</v>
      </c>
      <c r="L675" t="s">
        <v>901</v>
      </c>
      <c r="M675" t="s">
        <v>902</v>
      </c>
      <c r="N675" s="8">
        <f>Table2[[#This Row],[Amount]]-Table2[[#This Row],[Profit]]</f>
        <v>32</v>
      </c>
      <c r="O675" s="7">
        <f>Table2[[#This Row],[Amount]]/Table2[[#This Row],[Quantity]]</f>
        <v>5</v>
      </c>
    </row>
    <row r="676" spans="7:15" x14ac:dyDescent="0.45">
      <c r="G676" t="s">
        <v>50</v>
      </c>
      <c r="H676" s="8">
        <v>104</v>
      </c>
      <c r="I676" s="8">
        <v>2</v>
      </c>
      <c r="J676">
        <v>2</v>
      </c>
      <c r="K676" t="s">
        <v>892</v>
      </c>
      <c r="L676" t="s">
        <v>912</v>
      </c>
      <c r="M676" t="s">
        <v>891</v>
      </c>
      <c r="N676" s="8">
        <f>Table2[[#This Row],[Amount]]-Table2[[#This Row],[Profit]]</f>
        <v>102</v>
      </c>
      <c r="O676" s="7">
        <f>Table2[[#This Row],[Amount]]/Table2[[#This Row],[Quantity]]</f>
        <v>52</v>
      </c>
    </row>
    <row r="677" spans="7:15" x14ac:dyDescent="0.45">
      <c r="G677" t="s">
        <v>869</v>
      </c>
      <c r="H677" s="8">
        <v>16</v>
      </c>
      <c r="I677" s="8">
        <v>5</v>
      </c>
      <c r="J677">
        <v>1</v>
      </c>
      <c r="K677" t="s">
        <v>899</v>
      </c>
      <c r="L677" t="s">
        <v>907</v>
      </c>
      <c r="M677" t="s">
        <v>902</v>
      </c>
      <c r="N677" s="8">
        <f>Table2[[#This Row],[Amount]]-Table2[[#This Row],[Profit]]</f>
        <v>11</v>
      </c>
      <c r="O677" s="7">
        <f>Table2[[#This Row],[Amount]]/Table2[[#This Row],[Quantity]]</f>
        <v>16</v>
      </c>
    </row>
    <row r="678" spans="7:15" x14ac:dyDescent="0.45">
      <c r="G678" t="s">
        <v>480</v>
      </c>
      <c r="H678" s="8">
        <v>64</v>
      </c>
      <c r="I678" s="8">
        <v>-7</v>
      </c>
      <c r="J678">
        <v>3</v>
      </c>
      <c r="K678" t="s">
        <v>899</v>
      </c>
      <c r="L678" t="s">
        <v>901</v>
      </c>
      <c r="M678" t="s">
        <v>891</v>
      </c>
      <c r="N678" s="8">
        <f>Table2[[#This Row],[Amount]]-Table2[[#This Row],[Profit]]</f>
        <v>71</v>
      </c>
      <c r="O678" s="7">
        <f>Table2[[#This Row],[Amount]]/Table2[[#This Row],[Quantity]]</f>
        <v>21.333333333333332</v>
      </c>
    </row>
    <row r="679" spans="7:15" x14ac:dyDescent="0.45">
      <c r="G679" t="s">
        <v>819</v>
      </c>
      <c r="H679" s="8">
        <v>38</v>
      </c>
      <c r="I679" s="8">
        <v>-6</v>
      </c>
      <c r="J679">
        <v>2</v>
      </c>
      <c r="K679" t="s">
        <v>892</v>
      </c>
      <c r="L679" t="s">
        <v>912</v>
      </c>
      <c r="M679" t="s">
        <v>902</v>
      </c>
      <c r="N679" s="8">
        <f>Table2[[#This Row],[Amount]]-Table2[[#This Row],[Profit]]</f>
        <v>44</v>
      </c>
      <c r="O679" s="7">
        <f>Table2[[#This Row],[Amount]]/Table2[[#This Row],[Quantity]]</f>
        <v>19</v>
      </c>
    </row>
    <row r="680" spans="7:15" x14ac:dyDescent="0.45">
      <c r="G680" t="s">
        <v>244</v>
      </c>
      <c r="H680" s="8">
        <v>83</v>
      </c>
      <c r="I680" s="8">
        <v>12</v>
      </c>
      <c r="J680">
        <v>2</v>
      </c>
      <c r="K680" t="s">
        <v>892</v>
      </c>
      <c r="L680" t="s">
        <v>893</v>
      </c>
      <c r="M680" t="s">
        <v>891</v>
      </c>
      <c r="N680" s="8">
        <f>Table2[[#This Row],[Amount]]-Table2[[#This Row],[Profit]]</f>
        <v>71</v>
      </c>
      <c r="O680" s="7">
        <f>Table2[[#This Row],[Amount]]/Table2[[#This Row],[Quantity]]</f>
        <v>41.5</v>
      </c>
    </row>
    <row r="681" spans="7:15" x14ac:dyDescent="0.45">
      <c r="G681" t="s">
        <v>509</v>
      </c>
      <c r="H681" s="8">
        <v>103</v>
      </c>
      <c r="I681" s="8">
        <v>36</v>
      </c>
      <c r="J681">
        <v>2</v>
      </c>
      <c r="K681" t="s">
        <v>899</v>
      </c>
      <c r="L681" t="s">
        <v>903</v>
      </c>
      <c r="M681" t="s">
        <v>891</v>
      </c>
      <c r="N681" s="8">
        <f>Table2[[#This Row],[Amount]]-Table2[[#This Row],[Profit]]</f>
        <v>67</v>
      </c>
      <c r="O681" s="7">
        <f>Table2[[#This Row],[Amount]]/Table2[[#This Row],[Quantity]]</f>
        <v>51.5</v>
      </c>
    </row>
    <row r="682" spans="7:15" x14ac:dyDescent="0.45">
      <c r="G682" t="s">
        <v>339</v>
      </c>
      <c r="H682" s="8">
        <v>37</v>
      </c>
      <c r="I682" s="8">
        <v>-6</v>
      </c>
      <c r="J682">
        <v>1</v>
      </c>
      <c r="K682" t="s">
        <v>899</v>
      </c>
      <c r="L682" t="s">
        <v>901</v>
      </c>
      <c r="M682" t="s">
        <v>902</v>
      </c>
      <c r="N682" s="8">
        <f>Table2[[#This Row],[Amount]]-Table2[[#This Row],[Profit]]</f>
        <v>43</v>
      </c>
      <c r="O682" s="7">
        <f>Table2[[#This Row],[Amount]]/Table2[[#This Row],[Quantity]]</f>
        <v>37</v>
      </c>
    </row>
    <row r="683" spans="7:15" x14ac:dyDescent="0.45">
      <c r="G683" t="s">
        <v>703</v>
      </c>
      <c r="H683" s="8">
        <v>105</v>
      </c>
      <c r="I683" s="8">
        <v>33</v>
      </c>
      <c r="J683">
        <v>6</v>
      </c>
      <c r="K683" t="s">
        <v>899</v>
      </c>
      <c r="L683" t="s">
        <v>901</v>
      </c>
      <c r="M683" t="s">
        <v>894</v>
      </c>
      <c r="N683" s="8">
        <f>Table2[[#This Row],[Amount]]-Table2[[#This Row],[Profit]]</f>
        <v>72</v>
      </c>
      <c r="O683" s="7">
        <f>Table2[[#This Row],[Amount]]/Table2[[#This Row],[Quantity]]</f>
        <v>17.5</v>
      </c>
    </row>
    <row r="684" spans="7:15" x14ac:dyDescent="0.45">
      <c r="G684" t="s">
        <v>369</v>
      </c>
      <c r="H684" s="8">
        <v>78</v>
      </c>
      <c r="I684" s="8">
        <v>-6</v>
      </c>
      <c r="J684">
        <v>2</v>
      </c>
      <c r="K684" t="s">
        <v>892</v>
      </c>
      <c r="L684" t="s">
        <v>912</v>
      </c>
      <c r="M684" t="s">
        <v>902</v>
      </c>
      <c r="N684" s="8">
        <f>Table2[[#This Row],[Amount]]-Table2[[#This Row],[Profit]]</f>
        <v>84</v>
      </c>
      <c r="O684" s="7">
        <f>Table2[[#This Row],[Amount]]/Table2[[#This Row],[Quantity]]</f>
        <v>39</v>
      </c>
    </row>
    <row r="685" spans="7:15" x14ac:dyDescent="0.45">
      <c r="G685" t="s">
        <v>48</v>
      </c>
      <c r="H685" s="8">
        <v>102</v>
      </c>
      <c r="I685" s="8">
        <v>-90</v>
      </c>
      <c r="J685">
        <v>1</v>
      </c>
      <c r="K685" t="s">
        <v>899</v>
      </c>
      <c r="L685" t="s">
        <v>901</v>
      </c>
      <c r="M685" t="s">
        <v>891</v>
      </c>
      <c r="N685" s="8">
        <f>Table2[[#This Row],[Amount]]-Table2[[#This Row],[Profit]]</f>
        <v>192</v>
      </c>
      <c r="O685" s="7">
        <f>Table2[[#This Row],[Amount]]/Table2[[#This Row],[Quantity]]</f>
        <v>102</v>
      </c>
    </row>
    <row r="686" spans="7:15" x14ac:dyDescent="0.45">
      <c r="G686" t="s">
        <v>707</v>
      </c>
      <c r="H686" s="8">
        <v>102</v>
      </c>
      <c r="I686" s="8">
        <v>11</v>
      </c>
      <c r="J686">
        <v>6</v>
      </c>
      <c r="K686" t="s">
        <v>899</v>
      </c>
      <c r="L686" t="s">
        <v>910</v>
      </c>
      <c r="M686" t="s">
        <v>891</v>
      </c>
      <c r="N686" s="8">
        <f>Table2[[#This Row],[Amount]]-Table2[[#This Row],[Profit]]</f>
        <v>91</v>
      </c>
      <c r="O686" s="7">
        <f>Table2[[#This Row],[Amount]]/Table2[[#This Row],[Quantity]]</f>
        <v>17</v>
      </c>
    </row>
    <row r="687" spans="7:15" x14ac:dyDescent="0.45">
      <c r="G687" t="s">
        <v>375</v>
      </c>
      <c r="H687" s="8">
        <v>10</v>
      </c>
      <c r="I687" s="8">
        <v>-8</v>
      </c>
      <c r="J687">
        <v>1</v>
      </c>
      <c r="K687" t="s">
        <v>899</v>
      </c>
      <c r="L687" t="s">
        <v>904</v>
      </c>
      <c r="M687" t="s">
        <v>902</v>
      </c>
      <c r="N687" s="8">
        <f>Table2[[#This Row],[Amount]]-Table2[[#This Row],[Profit]]</f>
        <v>18</v>
      </c>
      <c r="O687" s="7">
        <f>Table2[[#This Row],[Amount]]/Table2[[#This Row],[Quantity]]</f>
        <v>10</v>
      </c>
    </row>
    <row r="688" spans="7:15" x14ac:dyDescent="0.45">
      <c r="G688" t="s">
        <v>126</v>
      </c>
      <c r="H688" s="8">
        <v>101</v>
      </c>
      <c r="I688" s="8">
        <v>18</v>
      </c>
      <c r="J688">
        <v>9</v>
      </c>
      <c r="K688" t="s">
        <v>899</v>
      </c>
      <c r="L688" t="s">
        <v>905</v>
      </c>
      <c r="M688" t="s">
        <v>891</v>
      </c>
      <c r="N688" s="8">
        <f>Table2[[#This Row],[Amount]]-Table2[[#This Row],[Profit]]</f>
        <v>83</v>
      </c>
      <c r="O688" s="7">
        <f>Table2[[#This Row],[Amount]]/Table2[[#This Row],[Quantity]]</f>
        <v>11.222222222222221</v>
      </c>
    </row>
    <row r="689" spans="7:15" x14ac:dyDescent="0.45">
      <c r="G689" t="s">
        <v>812</v>
      </c>
      <c r="H689" s="8">
        <v>42</v>
      </c>
      <c r="I689" s="8">
        <v>-6</v>
      </c>
      <c r="J689">
        <v>4</v>
      </c>
      <c r="K689" t="s">
        <v>899</v>
      </c>
      <c r="L689" t="s">
        <v>901</v>
      </c>
      <c r="M689" t="s">
        <v>902</v>
      </c>
      <c r="N689" s="8">
        <f>Table2[[#This Row],[Amount]]-Table2[[#This Row],[Profit]]</f>
        <v>48</v>
      </c>
      <c r="O689" s="7">
        <f>Table2[[#This Row],[Amount]]/Table2[[#This Row],[Quantity]]</f>
        <v>10.5</v>
      </c>
    </row>
    <row r="690" spans="7:15" x14ac:dyDescent="0.45">
      <c r="G690" t="s">
        <v>546</v>
      </c>
      <c r="H690" s="8">
        <v>56</v>
      </c>
      <c r="I690" s="8">
        <v>18</v>
      </c>
      <c r="J690">
        <v>2</v>
      </c>
      <c r="K690" t="s">
        <v>899</v>
      </c>
      <c r="L690" t="s">
        <v>903</v>
      </c>
      <c r="M690" t="s">
        <v>902</v>
      </c>
      <c r="N690" s="8">
        <f>Table2[[#This Row],[Amount]]-Table2[[#This Row],[Profit]]</f>
        <v>38</v>
      </c>
      <c r="O690" s="7">
        <f>Table2[[#This Row],[Amount]]/Table2[[#This Row],[Quantity]]</f>
        <v>28</v>
      </c>
    </row>
    <row r="691" spans="7:15" x14ac:dyDescent="0.45">
      <c r="G691" t="s">
        <v>335</v>
      </c>
      <c r="H691" s="8">
        <v>95</v>
      </c>
      <c r="I691" s="8">
        <v>5</v>
      </c>
      <c r="J691">
        <v>2</v>
      </c>
      <c r="K691" t="s">
        <v>899</v>
      </c>
      <c r="L691" t="s">
        <v>907</v>
      </c>
      <c r="M691" t="s">
        <v>891</v>
      </c>
      <c r="N691" s="8">
        <f>Table2[[#This Row],[Amount]]-Table2[[#This Row],[Profit]]</f>
        <v>90</v>
      </c>
      <c r="O691" s="7">
        <f>Table2[[#This Row],[Amount]]/Table2[[#This Row],[Quantity]]</f>
        <v>47.5</v>
      </c>
    </row>
    <row r="692" spans="7:15" x14ac:dyDescent="0.45">
      <c r="G692" t="s">
        <v>606</v>
      </c>
      <c r="H692" s="8">
        <v>159</v>
      </c>
      <c r="I692" s="8">
        <v>2</v>
      </c>
      <c r="J692">
        <v>3</v>
      </c>
      <c r="K692" t="s">
        <v>892</v>
      </c>
      <c r="L692" t="s">
        <v>912</v>
      </c>
      <c r="M692" t="s">
        <v>894</v>
      </c>
      <c r="N692" s="8">
        <f>Table2[[#This Row],[Amount]]-Table2[[#This Row],[Profit]]</f>
        <v>157</v>
      </c>
      <c r="O692" s="7">
        <f>Table2[[#This Row],[Amount]]/Table2[[#This Row],[Quantity]]</f>
        <v>53</v>
      </c>
    </row>
    <row r="693" spans="7:15" x14ac:dyDescent="0.45">
      <c r="G693" t="s">
        <v>608</v>
      </c>
      <c r="H693" s="8">
        <v>158</v>
      </c>
      <c r="I693" s="8">
        <v>69</v>
      </c>
      <c r="J693">
        <v>3</v>
      </c>
      <c r="K693" t="s">
        <v>899</v>
      </c>
      <c r="L693" t="s">
        <v>907</v>
      </c>
      <c r="M693" t="s">
        <v>894</v>
      </c>
      <c r="N693" s="8">
        <f>Table2[[#This Row],[Amount]]-Table2[[#This Row],[Profit]]</f>
        <v>89</v>
      </c>
      <c r="O693" s="7">
        <f>Table2[[#This Row],[Amount]]/Table2[[#This Row],[Quantity]]</f>
        <v>52.666666666666664</v>
      </c>
    </row>
    <row r="694" spans="7:15" x14ac:dyDescent="0.45">
      <c r="G694" t="s">
        <v>375</v>
      </c>
      <c r="H694" s="8">
        <v>106</v>
      </c>
      <c r="I694" s="8">
        <v>0</v>
      </c>
      <c r="J694">
        <v>2</v>
      </c>
      <c r="K694" t="s">
        <v>889</v>
      </c>
      <c r="L694" t="s">
        <v>898</v>
      </c>
      <c r="M694" t="s">
        <v>894</v>
      </c>
      <c r="N694" s="8">
        <f>Table2[[#This Row],[Amount]]-Table2[[#This Row],[Profit]]</f>
        <v>106</v>
      </c>
      <c r="O694" s="7">
        <f>Table2[[#This Row],[Amount]]/Table2[[#This Row],[Quantity]]</f>
        <v>53</v>
      </c>
    </row>
    <row r="695" spans="7:15" x14ac:dyDescent="0.45">
      <c r="G695" t="s">
        <v>269</v>
      </c>
      <c r="H695" s="8">
        <v>101</v>
      </c>
      <c r="I695" s="8">
        <v>16</v>
      </c>
      <c r="J695">
        <v>4</v>
      </c>
      <c r="K695" t="s">
        <v>899</v>
      </c>
      <c r="L695" t="s">
        <v>910</v>
      </c>
      <c r="M695" t="s">
        <v>891</v>
      </c>
      <c r="N695" s="8">
        <f>Table2[[#This Row],[Amount]]-Table2[[#This Row],[Profit]]</f>
        <v>85</v>
      </c>
      <c r="O695" s="7">
        <f>Table2[[#This Row],[Amount]]/Table2[[#This Row],[Quantity]]</f>
        <v>25.25</v>
      </c>
    </row>
    <row r="696" spans="7:15" x14ac:dyDescent="0.45">
      <c r="G696" t="s">
        <v>389</v>
      </c>
      <c r="H696" s="8">
        <v>107</v>
      </c>
      <c r="I696" s="8">
        <v>37</v>
      </c>
      <c r="J696">
        <v>3</v>
      </c>
      <c r="K696" t="s">
        <v>899</v>
      </c>
      <c r="L696" t="s">
        <v>913</v>
      </c>
      <c r="M696" t="s">
        <v>891</v>
      </c>
      <c r="N696" s="8">
        <f>Table2[[#This Row],[Amount]]-Table2[[#This Row],[Profit]]</f>
        <v>70</v>
      </c>
      <c r="O696" s="7">
        <f>Table2[[#This Row],[Amount]]/Table2[[#This Row],[Quantity]]</f>
        <v>35.666666666666664</v>
      </c>
    </row>
    <row r="697" spans="7:15" x14ac:dyDescent="0.45">
      <c r="G697" t="s">
        <v>486</v>
      </c>
      <c r="H697" s="8">
        <v>156</v>
      </c>
      <c r="I697" s="8">
        <v>36</v>
      </c>
      <c r="J697">
        <v>5</v>
      </c>
      <c r="K697" t="s">
        <v>899</v>
      </c>
      <c r="L697" t="s">
        <v>910</v>
      </c>
      <c r="M697" t="s">
        <v>894</v>
      </c>
      <c r="N697" s="8">
        <f>Table2[[#This Row],[Amount]]-Table2[[#This Row],[Profit]]</f>
        <v>120</v>
      </c>
      <c r="O697" s="7">
        <f>Table2[[#This Row],[Amount]]/Table2[[#This Row],[Quantity]]</f>
        <v>31.2</v>
      </c>
    </row>
    <row r="698" spans="7:15" x14ac:dyDescent="0.45">
      <c r="G698" t="s">
        <v>700</v>
      </c>
      <c r="H698" s="8">
        <v>108</v>
      </c>
      <c r="I698" s="8">
        <v>-19</v>
      </c>
      <c r="J698">
        <v>3</v>
      </c>
      <c r="K698" t="s">
        <v>889</v>
      </c>
      <c r="L698" t="s">
        <v>890</v>
      </c>
      <c r="M698" t="s">
        <v>902</v>
      </c>
      <c r="N698" s="8">
        <f>Table2[[#This Row],[Amount]]-Table2[[#This Row],[Profit]]</f>
        <v>127</v>
      </c>
      <c r="O698" s="7">
        <f>Table2[[#This Row],[Amount]]/Table2[[#This Row],[Quantity]]</f>
        <v>36</v>
      </c>
    </row>
    <row r="699" spans="7:15" x14ac:dyDescent="0.45">
      <c r="G699" t="s">
        <v>199</v>
      </c>
      <c r="H699" s="8">
        <v>107</v>
      </c>
      <c r="I699" s="8">
        <v>-54</v>
      </c>
      <c r="J699">
        <v>4</v>
      </c>
      <c r="K699" t="s">
        <v>899</v>
      </c>
      <c r="L699" t="s">
        <v>907</v>
      </c>
      <c r="M699" t="s">
        <v>894</v>
      </c>
      <c r="N699" s="8">
        <f>Table2[[#This Row],[Amount]]-Table2[[#This Row],[Profit]]</f>
        <v>161</v>
      </c>
      <c r="O699" s="7">
        <f>Table2[[#This Row],[Amount]]/Table2[[#This Row],[Quantity]]</f>
        <v>26.75</v>
      </c>
    </row>
    <row r="700" spans="7:15" x14ac:dyDescent="0.45">
      <c r="G700" t="s">
        <v>711</v>
      </c>
      <c r="H700" s="8">
        <v>100</v>
      </c>
      <c r="I700" s="8">
        <v>-58</v>
      </c>
      <c r="J700">
        <v>4</v>
      </c>
      <c r="K700" t="s">
        <v>899</v>
      </c>
      <c r="L700" t="s">
        <v>903</v>
      </c>
      <c r="M700" t="s">
        <v>891</v>
      </c>
      <c r="N700" s="8">
        <f>Table2[[#This Row],[Amount]]-Table2[[#This Row],[Profit]]</f>
        <v>158</v>
      </c>
      <c r="O700" s="7">
        <f>Table2[[#This Row],[Amount]]/Table2[[#This Row],[Quantity]]</f>
        <v>25</v>
      </c>
    </row>
    <row r="701" spans="7:15" x14ac:dyDescent="0.45">
      <c r="G701" t="s">
        <v>562</v>
      </c>
      <c r="H701" s="8">
        <v>108</v>
      </c>
      <c r="I701" s="8">
        <v>26</v>
      </c>
      <c r="J701">
        <v>4</v>
      </c>
      <c r="K701" t="s">
        <v>899</v>
      </c>
      <c r="L701" t="s">
        <v>913</v>
      </c>
      <c r="M701" t="s">
        <v>902</v>
      </c>
      <c r="N701" s="8">
        <f>Table2[[#This Row],[Amount]]-Table2[[#This Row],[Profit]]</f>
        <v>82</v>
      </c>
      <c r="O701" s="7">
        <f>Table2[[#This Row],[Amount]]/Table2[[#This Row],[Quantity]]</f>
        <v>27</v>
      </c>
    </row>
    <row r="702" spans="7:15" x14ac:dyDescent="0.45">
      <c r="G702" t="s">
        <v>712</v>
      </c>
      <c r="H702" s="8">
        <v>100</v>
      </c>
      <c r="I702" s="8">
        <v>6</v>
      </c>
      <c r="J702">
        <v>4</v>
      </c>
      <c r="K702" t="s">
        <v>899</v>
      </c>
      <c r="L702" t="s">
        <v>907</v>
      </c>
      <c r="M702" t="s">
        <v>891</v>
      </c>
      <c r="N702" s="8">
        <f>Table2[[#This Row],[Amount]]-Table2[[#This Row],[Profit]]</f>
        <v>94</v>
      </c>
      <c r="O702" s="7">
        <f>Table2[[#This Row],[Amount]]/Table2[[#This Row],[Quantity]]</f>
        <v>25</v>
      </c>
    </row>
    <row r="703" spans="7:15" x14ac:dyDescent="0.45">
      <c r="G703" t="s">
        <v>661</v>
      </c>
      <c r="H703" s="8">
        <v>100</v>
      </c>
      <c r="I703" s="8">
        <v>-23</v>
      </c>
      <c r="J703">
        <v>1</v>
      </c>
      <c r="K703" t="s">
        <v>889</v>
      </c>
      <c r="L703" t="s">
        <v>898</v>
      </c>
      <c r="M703" t="s">
        <v>891</v>
      </c>
      <c r="N703" s="8">
        <f>Table2[[#This Row],[Amount]]-Table2[[#This Row],[Profit]]</f>
        <v>123</v>
      </c>
      <c r="O703" s="7">
        <f>Table2[[#This Row],[Amount]]/Table2[[#This Row],[Quantity]]</f>
        <v>100</v>
      </c>
    </row>
    <row r="704" spans="7:15" x14ac:dyDescent="0.45">
      <c r="G704" t="s">
        <v>281</v>
      </c>
      <c r="H704" s="8">
        <v>43</v>
      </c>
      <c r="I704" s="8">
        <v>17</v>
      </c>
      <c r="J704">
        <v>2</v>
      </c>
      <c r="K704" t="s">
        <v>899</v>
      </c>
      <c r="L704" t="s">
        <v>910</v>
      </c>
      <c r="M704" t="s">
        <v>902</v>
      </c>
      <c r="N704" s="8">
        <f>Table2[[#This Row],[Amount]]-Table2[[#This Row],[Profit]]</f>
        <v>26</v>
      </c>
      <c r="O704" s="7">
        <f>Table2[[#This Row],[Amount]]/Table2[[#This Row],[Quantity]]</f>
        <v>21.5</v>
      </c>
    </row>
    <row r="705" spans="7:15" x14ac:dyDescent="0.45">
      <c r="G705" t="s">
        <v>614</v>
      </c>
      <c r="H705" s="8">
        <v>155</v>
      </c>
      <c r="I705" s="8">
        <v>26</v>
      </c>
      <c r="J705">
        <v>3</v>
      </c>
      <c r="K705" t="s">
        <v>899</v>
      </c>
      <c r="L705" t="s">
        <v>907</v>
      </c>
      <c r="M705" t="s">
        <v>894</v>
      </c>
      <c r="N705" s="8">
        <f>Table2[[#This Row],[Amount]]-Table2[[#This Row],[Profit]]</f>
        <v>129</v>
      </c>
      <c r="O705" s="7">
        <f>Table2[[#This Row],[Amount]]/Table2[[#This Row],[Quantity]]</f>
        <v>51.666666666666664</v>
      </c>
    </row>
    <row r="706" spans="7:15" x14ac:dyDescent="0.45">
      <c r="G706" t="s">
        <v>625</v>
      </c>
      <c r="H706" s="8">
        <v>151</v>
      </c>
      <c r="I706" s="8">
        <v>9</v>
      </c>
      <c r="J706">
        <v>3</v>
      </c>
      <c r="K706" t="s">
        <v>899</v>
      </c>
      <c r="L706" t="s">
        <v>903</v>
      </c>
      <c r="M706" t="s">
        <v>894</v>
      </c>
      <c r="N706" s="8">
        <f>Table2[[#This Row],[Amount]]-Table2[[#This Row],[Profit]]</f>
        <v>142</v>
      </c>
      <c r="O706" s="7">
        <f>Table2[[#This Row],[Amount]]/Table2[[#This Row],[Quantity]]</f>
        <v>50.333333333333336</v>
      </c>
    </row>
    <row r="707" spans="7:15" x14ac:dyDescent="0.45">
      <c r="G707" t="s">
        <v>350</v>
      </c>
      <c r="H707" s="8">
        <v>151</v>
      </c>
      <c r="I707" s="8">
        <v>29</v>
      </c>
      <c r="J707">
        <v>5</v>
      </c>
      <c r="K707" t="s">
        <v>899</v>
      </c>
      <c r="L707" t="s">
        <v>903</v>
      </c>
      <c r="M707" t="s">
        <v>894</v>
      </c>
      <c r="N707" s="8">
        <f>Table2[[#This Row],[Amount]]-Table2[[#This Row],[Profit]]</f>
        <v>122</v>
      </c>
      <c r="O707" s="7">
        <f>Table2[[#This Row],[Amount]]/Table2[[#This Row],[Quantity]]</f>
        <v>30.2</v>
      </c>
    </row>
    <row r="708" spans="7:15" x14ac:dyDescent="0.45">
      <c r="G708" t="s">
        <v>436</v>
      </c>
      <c r="H708" s="8">
        <v>110</v>
      </c>
      <c r="I708" s="8">
        <v>-68</v>
      </c>
      <c r="J708">
        <v>4</v>
      </c>
      <c r="K708" t="s">
        <v>899</v>
      </c>
      <c r="L708" t="s">
        <v>901</v>
      </c>
      <c r="M708" t="s">
        <v>894</v>
      </c>
      <c r="N708" s="8">
        <f>Table2[[#This Row],[Amount]]-Table2[[#This Row],[Profit]]</f>
        <v>178</v>
      </c>
      <c r="O708" s="7">
        <f>Table2[[#This Row],[Amount]]/Table2[[#This Row],[Quantity]]</f>
        <v>27.5</v>
      </c>
    </row>
    <row r="709" spans="7:15" x14ac:dyDescent="0.45">
      <c r="G709" t="s">
        <v>18</v>
      </c>
      <c r="H709" s="8">
        <v>98</v>
      </c>
      <c r="I709" s="8">
        <v>9</v>
      </c>
      <c r="J709">
        <v>2</v>
      </c>
      <c r="K709" t="s">
        <v>892</v>
      </c>
      <c r="L709" t="s">
        <v>912</v>
      </c>
      <c r="M709" t="s">
        <v>891</v>
      </c>
      <c r="N709" s="8">
        <f>Table2[[#This Row],[Amount]]-Table2[[#This Row],[Profit]]</f>
        <v>89</v>
      </c>
      <c r="O709" s="7">
        <f>Table2[[#This Row],[Amount]]/Table2[[#This Row],[Quantity]]</f>
        <v>49</v>
      </c>
    </row>
    <row r="710" spans="7:15" x14ac:dyDescent="0.45">
      <c r="G710" t="s">
        <v>436</v>
      </c>
      <c r="H710" s="8">
        <v>97</v>
      </c>
      <c r="I710" s="8">
        <v>-62</v>
      </c>
      <c r="J710">
        <v>2</v>
      </c>
      <c r="K710" t="s">
        <v>899</v>
      </c>
      <c r="L710" t="s">
        <v>900</v>
      </c>
      <c r="M710" t="s">
        <v>891</v>
      </c>
      <c r="N710" s="8">
        <f>Table2[[#This Row],[Amount]]-Table2[[#This Row],[Profit]]</f>
        <v>159</v>
      </c>
      <c r="O710" s="7">
        <f>Table2[[#This Row],[Amount]]/Table2[[#This Row],[Quantity]]</f>
        <v>48.5</v>
      </c>
    </row>
    <row r="711" spans="7:15" x14ac:dyDescent="0.45">
      <c r="G711" t="s">
        <v>267</v>
      </c>
      <c r="H711" s="8">
        <v>111</v>
      </c>
      <c r="I711" s="8">
        <v>35</v>
      </c>
      <c r="J711">
        <v>5</v>
      </c>
      <c r="K711" t="s">
        <v>899</v>
      </c>
      <c r="L711" t="s">
        <v>913</v>
      </c>
      <c r="M711" t="s">
        <v>891</v>
      </c>
      <c r="N711" s="8">
        <f>Table2[[#This Row],[Amount]]-Table2[[#This Row],[Profit]]</f>
        <v>76</v>
      </c>
      <c r="O711" s="7">
        <f>Table2[[#This Row],[Amount]]/Table2[[#This Row],[Quantity]]</f>
        <v>22.2</v>
      </c>
    </row>
    <row r="712" spans="7:15" x14ac:dyDescent="0.45">
      <c r="G712" t="s">
        <v>640</v>
      </c>
      <c r="H712" s="8">
        <v>45</v>
      </c>
      <c r="I712" s="8">
        <v>17</v>
      </c>
      <c r="J712">
        <v>1</v>
      </c>
      <c r="K712" t="s">
        <v>889</v>
      </c>
      <c r="L712" t="s">
        <v>909</v>
      </c>
      <c r="M712" t="s">
        <v>891</v>
      </c>
      <c r="N712" s="8">
        <f>Table2[[#This Row],[Amount]]-Table2[[#This Row],[Profit]]</f>
        <v>28</v>
      </c>
      <c r="O712" s="7">
        <f>Table2[[#This Row],[Amount]]/Table2[[#This Row],[Quantity]]</f>
        <v>45</v>
      </c>
    </row>
    <row r="713" spans="7:15" x14ac:dyDescent="0.45">
      <c r="G713" t="s">
        <v>694</v>
      </c>
      <c r="H713" s="8">
        <v>112</v>
      </c>
      <c r="I713" s="8">
        <v>15</v>
      </c>
      <c r="J713">
        <v>2</v>
      </c>
      <c r="K713" t="s">
        <v>892</v>
      </c>
      <c r="L713" t="s">
        <v>893</v>
      </c>
      <c r="M713" t="s">
        <v>891</v>
      </c>
      <c r="N713" s="8">
        <f>Table2[[#This Row],[Amount]]-Table2[[#This Row],[Profit]]</f>
        <v>97</v>
      </c>
      <c r="O713" s="7">
        <f>Table2[[#This Row],[Amount]]/Table2[[#This Row],[Quantity]]</f>
        <v>56</v>
      </c>
    </row>
    <row r="714" spans="7:15" x14ac:dyDescent="0.45">
      <c r="G714" t="s">
        <v>25</v>
      </c>
      <c r="H714" s="8">
        <v>110</v>
      </c>
      <c r="I714" s="8">
        <v>20</v>
      </c>
      <c r="J714">
        <v>5</v>
      </c>
      <c r="K714" t="s">
        <v>899</v>
      </c>
      <c r="L714" t="s">
        <v>907</v>
      </c>
      <c r="M714" t="s">
        <v>911</v>
      </c>
      <c r="N714" s="8">
        <f>Table2[[#This Row],[Amount]]-Table2[[#This Row],[Profit]]</f>
        <v>90</v>
      </c>
      <c r="O714" s="7">
        <f>Table2[[#This Row],[Amount]]/Table2[[#This Row],[Quantity]]</f>
        <v>22</v>
      </c>
    </row>
    <row r="715" spans="7:15" x14ac:dyDescent="0.45">
      <c r="G715" t="s">
        <v>146</v>
      </c>
      <c r="H715" s="8">
        <v>98</v>
      </c>
      <c r="I715" s="8">
        <v>-5</v>
      </c>
      <c r="J715">
        <v>2</v>
      </c>
      <c r="K715" t="s">
        <v>899</v>
      </c>
      <c r="L715" t="s">
        <v>901</v>
      </c>
      <c r="M715" t="s">
        <v>902</v>
      </c>
      <c r="N715" s="8">
        <f>Table2[[#This Row],[Amount]]-Table2[[#This Row],[Profit]]</f>
        <v>103</v>
      </c>
      <c r="O715" s="7">
        <f>Table2[[#This Row],[Amount]]/Table2[[#This Row],[Quantity]]</f>
        <v>49</v>
      </c>
    </row>
    <row r="716" spans="7:15" x14ac:dyDescent="0.45">
      <c r="G716" t="s">
        <v>98</v>
      </c>
      <c r="H716" s="8">
        <v>110</v>
      </c>
      <c r="I716" s="8">
        <v>12</v>
      </c>
      <c r="J716">
        <v>7</v>
      </c>
      <c r="K716" t="s">
        <v>899</v>
      </c>
      <c r="L716" t="s">
        <v>907</v>
      </c>
      <c r="M716" t="s">
        <v>911</v>
      </c>
      <c r="N716" s="8">
        <f>Table2[[#This Row],[Amount]]-Table2[[#This Row],[Profit]]</f>
        <v>98</v>
      </c>
      <c r="O716" s="7">
        <f>Table2[[#This Row],[Amount]]/Table2[[#This Row],[Quantity]]</f>
        <v>15.714285714285714</v>
      </c>
    </row>
    <row r="717" spans="7:15" x14ac:dyDescent="0.45">
      <c r="G717" t="s">
        <v>52</v>
      </c>
      <c r="H717" s="8">
        <v>95</v>
      </c>
      <c r="I717" s="8">
        <v>11</v>
      </c>
      <c r="J717">
        <v>4</v>
      </c>
      <c r="K717" t="s">
        <v>892</v>
      </c>
      <c r="L717" t="s">
        <v>912</v>
      </c>
      <c r="M717" t="s">
        <v>891</v>
      </c>
      <c r="N717" s="8">
        <f>Table2[[#This Row],[Amount]]-Table2[[#This Row],[Profit]]</f>
        <v>84</v>
      </c>
      <c r="O717" s="7">
        <f>Table2[[#This Row],[Amount]]/Table2[[#This Row],[Quantity]]</f>
        <v>23.75</v>
      </c>
    </row>
    <row r="718" spans="7:15" x14ac:dyDescent="0.45">
      <c r="G718" t="s">
        <v>176</v>
      </c>
      <c r="H718" s="8">
        <v>1228</v>
      </c>
      <c r="I718" s="8">
        <v>14</v>
      </c>
      <c r="J718">
        <v>3</v>
      </c>
      <c r="K718" t="s">
        <v>892</v>
      </c>
      <c r="L718" t="s">
        <v>893</v>
      </c>
      <c r="M718" t="s">
        <v>902</v>
      </c>
      <c r="N718" s="8">
        <f>Table2[[#This Row],[Amount]]-Table2[[#This Row],[Profit]]</f>
        <v>1214</v>
      </c>
      <c r="O718" s="7">
        <f>Table2[[#This Row],[Amount]]/Table2[[#This Row],[Quantity]]</f>
        <v>409.33333333333331</v>
      </c>
    </row>
    <row r="719" spans="7:15" x14ac:dyDescent="0.45">
      <c r="G719" t="s">
        <v>194</v>
      </c>
      <c r="H719" s="8">
        <v>29</v>
      </c>
      <c r="I719" s="8">
        <v>0</v>
      </c>
      <c r="J719">
        <v>3</v>
      </c>
      <c r="K719" t="s">
        <v>892</v>
      </c>
      <c r="L719" t="s">
        <v>912</v>
      </c>
      <c r="M719" t="s">
        <v>891</v>
      </c>
      <c r="N719" s="8">
        <f>Table2[[#This Row],[Amount]]-Table2[[#This Row],[Profit]]</f>
        <v>29</v>
      </c>
      <c r="O719" s="7">
        <f>Table2[[#This Row],[Amount]]/Table2[[#This Row],[Quantity]]</f>
        <v>9.6666666666666661</v>
      </c>
    </row>
    <row r="720" spans="7:15" x14ac:dyDescent="0.45">
      <c r="G720" t="s">
        <v>5</v>
      </c>
      <c r="H720" s="8">
        <v>94</v>
      </c>
      <c r="I720" s="8">
        <v>27</v>
      </c>
      <c r="J720">
        <v>2</v>
      </c>
      <c r="K720" t="s">
        <v>899</v>
      </c>
      <c r="L720" t="s">
        <v>910</v>
      </c>
      <c r="M720" t="s">
        <v>891</v>
      </c>
      <c r="N720" s="8">
        <f>Table2[[#This Row],[Amount]]-Table2[[#This Row],[Profit]]</f>
        <v>67</v>
      </c>
      <c r="O720" s="7">
        <f>Table2[[#This Row],[Amount]]/Table2[[#This Row],[Quantity]]</f>
        <v>47</v>
      </c>
    </row>
    <row r="721" spans="7:15" x14ac:dyDescent="0.45">
      <c r="G721" t="s">
        <v>142</v>
      </c>
      <c r="H721" s="8">
        <v>115</v>
      </c>
      <c r="I721" s="8">
        <v>25</v>
      </c>
      <c r="J721">
        <v>1</v>
      </c>
      <c r="K721" t="s">
        <v>889</v>
      </c>
      <c r="L721" t="s">
        <v>909</v>
      </c>
      <c r="M721" t="s">
        <v>891</v>
      </c>
      <c r="N721" s="8">
        <f>Table2[[#This Row],[Amount]]-Table2[[#This Row],[Profit]]</f>
        <v>90</v>
      </c>
      <c r="O721" s="7">
        <f>Table2[[#This Row],[Amount]]/Table2[[#This Row],[Quantity]]</f>
        <v>115</v>
      </c>
    </row>
    <row r="722" spans="7:15" x14ac:dyDescent="0.45">
      <c r="G722" t="s">
        <v>310</v>
      </c>
      <c r="H722" s="8">
        <v>149</v>
      </c>
      <c r="I722" s="8">
        <v>15</v>
      </c>
      <c r="J722">
        <v>3</v>
      </c>
      <c r="K722" t="s">
        <v>899</v>
      </c>
      <c r="L722" t="s">
        <v>901</v>
      </c>
      <c r="M722" t="s">
        <v>894</v>
      </c>
      <c r="N722" s="8">
        <f>Table2[[#This Row],[Amount]]-Table2[[#This Row],[Profit]]</f>
        <v>134</v>
      </c>
      <c r="O722" s="7">
        <f>Table2[[#This Row],[Amount]]/Table2[[#This Row],[Quantity]]</f>
        <v>49.666666666666664</v>
      </c>
    </row>
    <row r="723" spans="7:15" x14ac:dyDescent="0.45">
      <c r="G723" t="s">
        <v>269</v>
      </c>
      <c r="H723" s="8">
        <v>148</v>
      </c>
      <c r="I723" s="8">
        <v>23</v>
      </c>
      <c r="J723">
        <v>4</v>
      </c>
      <c r="K723" t="s">
        <v>899</v>
      </c>
      <c r="L723" t="s">
        <v>904</v>
      </c>
      <c r="M723" t="s">
        <v>894</v>
      </c>
      <c r="N723" s="8">
        <f>Table2[[#This Row],[Amount]]-Table2[[#This Row],[Profit]]</f>
        <v>125</v>
      </c>
      <c r="O723" s="7">
        <f>Table2[[#This Row],[Amount]]/Table2[[#This Row],[Quantity]]</f>
        <v>37</v>
      </c>
    </row>
    <row r="724" spans="7:15" x14ac:dyDescent="0.45">
      <c r="G724" t="s">
        <v>59</v>
      </c>
      <c r="H724" s="8">
        <v>93</v>
      </c>
      <c r="I724" s="8">
        <v>15</v>
      </c>
      <c r="J724">
        <v>2</v>
      </c>
      <c r="K724" t="s">
        <v>889</v>
      </c>
      <c r="L724" t="s">
        <v>909</v>
      </c>
      <c r="M724" t="s">
        <v>891</v>
      </c>
      <c r="N724" s="8">
        <f>Table2[[#This Row],[Amount]]-Table2[[#This Row],[Profit]]</f>
        <v>78</v>
      </c>
      <c r="O724" s="7">
        <f>Table2[[#This Row],[Amount]]/Table2[[#This Row],[Quantity]]</f>
        <v>46.5</v>
      </c>
    </row>
    <row r="725" spans="7:15" x14ac:dyDescent="0.45">
      <c r="G725" t="s">
        <v>254</v>
      </c>
      <c r="H725" s="8">
        <v>113</v>
      </c>
      <c r="I725" s="8">
        <v>24</v>
      </c>
      <c r="J725">
        <v>4</v>
      </c>
      <c r="K725" t="s">
        <v>899</v>
      </c>
      <c r="L725" t="s">
        <v>903</v>
      </c>
      <c r="M725" t="s">
        <v>911</v>
      </c>
      <c r="N725" s="8">
        <f>Table2[[#This Row],[Amount]]-Table2[[#This Row],[Profit]]</f>
        <v>89</v>
      </c>
      <c r="O725" s="7">
        <f>Table2[[#This Row],[Amount]]/Table2[[#This Row],[Quantity]]</f>
        <v>28.25</v>
      </c>
    </row>
    <row r="726" spans="7:15" x14ac:dyDescent="0.45">
      <c r="G726" t="s">
        <v>248</v>
      </c>
      <c r="H726" s="8">
        <v>48</v>
      </c>
      <c r="I726" s="8">
        <v>2</v>
      </c>
      <c r="J726">
        <v>3</v>
      </c>
      <c r="K726" t="s">
        <v>899</v>
      </c>
      <c r="L726" t="s">
        <v>907</v>
      </c>
      <c r="M726" t="s">
        <v>891</v>
      </c>
      <c r="N726" s="8">
        <f>Table2[[#This Row],[Amount]]-Table2[[#This Row],[Profit]]</f>
        <v>46</v>
      </c>
      <c r="O726" s="7">
        <f>Table2[[#This Row],[Amount]]/Table2[[#This Row],[Quantity]]</f>
        <v>16</v>
      </c>
    </row>
    <row r="727" spans="7:15" x14ac:dyDescent="0.45">
      <c r="G727" t="s">
        <v>237</v>
      </c>
      <c r="H727" s="8">
        <v>148</v>
      </c>
      <c r="I727" s="8">
        <v>9</v>
      </c>
      <c r="J727">
        <v>1</v>
      </c>
      <c r="K727" t="s">
        <v>889</v>
      </c>
      <c r="L727" t="s">
        <v>890</v>
      </c>
      <c r="M727" t="s">
        <v>902</v>
      </c>
      <c r="N727" s="8">
        <f>Table2[[#This Row],[Amount]]-Table2[[#This Row],[Profit]]</f>
        <v>139</v>
      </c>
      <c r="O727" s="7">
        <f>Table2[[#This Row],[Amount]]/Table2[[#This Row],[Quantity]]</f>
        <v>148</v>
      </c>
    </row>
    <row r="728" spans="7:15" x14ac:dyDescent="0.45">
      <c r="G728" t="s">
        <v>686</v>
      </c>
      <c r="H728" s="8">
        <v>114</v>
      </c>
      <c r="I728" s="8">
        <v>11</v>
      </c>
      <c r="J728">
        <v>4</v>
      </c>
      <c r="K728" t="s">
        <v>899</v>
      </c>
      <c r="L728" t="s">
        <v>910</v>
      </c>
      <c r="M728" t="s">
        <v>911</v>
      </c>
      <c r="N728" s="8">
        <f>Table2[[#This Row],[Amount]]-Table2[[#This Row],[Profit]]</f>
        <v>103</v>
      </c>
      <c r="O728" s="7">
        <f>Table2[[#This Row],[Amount]]/Table2[[#This Row],[Quantity]]</f>
        <v>28.5</v>
      </c>
    </row>
    <row r="729" spans="7:15" x14ac:dyDescent="0.45">
      <c r="G729" t="s">
        <v>189</v>
      </c>
      <c r="H729" s="8">
        <v>92</v>
      </c>
      <c r="I729" s="8">
        <v>42</v>
      </c>
      <c r="J729">
        <v>2</v>
      </c>
      <c r="K729" t="s">
        <v>899</v>
      </c>
      <c r="L729" t="s">
        <v>907</v>
      </c>
      <c r="M729" t="s">
        <v>891</v>
      </c>
      <c r="N729" s="8">
        <f>Table2[[#This Row],[Amount]]-Table2[[#This Row],[Profit]]</f>
        <v>50</v>
      </c>
      <c r="O729" s="7">
        <f>Table2[[#This Row],[Amount]]/Table2[[#This Row],[Quantity]]</f>
        <v>46</v>
      </c>
    </row>
    <row r="730" spans="7:15" x14ac:dyDescent="0.45">
      <c r="G730" t="s">
        <v>689</v>
      </c>
      <c r="H730" s="8">
        <v>117</v>
      </c>
      <c r="I730" s="8">
        <v>14</v>
      </c>
      <c r="J730">
        <v>3</v>
      </c>
      <c r="K730" t="s">
        <v>899</v>
      </c>
      <c r="L730" t="s">
        <v>913</v>
      </c>
      <c r="M730" t="s">
        <v>902</v>
      </c>
      <c r="N730" s="8">
        <f>Table2[[#This Row],[Amount]]-Table2[[#This Row],[Profit]]</f>
        <v>103</v>
      </c>
      <c r="O730" s="7">
        <f>Table2[[#This Row],[Amount]]/Table2[[#This Row],[Quantity]]</f>
        <v>39</v>
      </c>
    </row>
    <row r="731" spans="7:15" x14ac:dyDescent="0.45">
      <c r="G731" t="s">
        <v>768</v>
      </c>
      <c r="H731" s="8">
        <v>21</v>
      </c>
      <c r="I731" s="8">
        <v>-10</v>
      </c>
      <c r="J731">
        <v>4</v>
      </c>
      <c r="K731" t="s">
        <v>899</v>
      </c>
      <c r="L731" t="s">
        <v>908</v>
      </c>
      <c r="M731" t="s">
        <v>891</v>
      </c>
      <c r="N731" s="8">
        <f>Table2[[#This Row],[Amount]]-Table2[[#This Row],[Profit]]</f>
        <v>31</v>
      </c>
      <c r="O731" s="7">
        <f>Table2[[#This Row],[Amount]]/Table2[[#This Row],[Quantity]]</f>
        <v>5.25</v>
      </c>
    </row>
    <row r="732" spans="7:15" x14ac:dyDescent="0.45">
      <c r="G732" t="s">
        <v>828</v>
      </c>
      <c r="H732" s="8">
        <v>33</v>
      </c>
      <c r="I732" s="8">
        <v>-10</v>
      </c>
      <c r="J732">
        <v>6</v>
      </c>
      <c r="K732" t="s">
        <v>899</v>
      </c>
      <c r="L732" t="s">
        <v>908</v>
      </c>
      <c r="M732" t="s">
        <v>902</v>
      </c>
      <c r="N732" s="8">
        <f>Table2[[#This Row],[Amount]]-Table2[[#This Row],[Profit]]</f>
        <v>43</v>
      </c>
      <c r="O732" s="7">
        <f>Table2[[#This Row],[Amount]]/Table2[[#This Row],[Quantity]]</f>
        <v>5.5</v>
      </c>
    </row>
    <row r="733" spans="7:15" x14ac:dyDescent="0.45">
      <c r="G733" t="s">
        <v>154</v>
      </c>
      <c r="H733" s="8">
        <v>114</v>
      </c>
      <c r="I733" s="8">
        <v>8</v>
      </c>
      <c r="J733">
        <v>3</v>
      </c>
      <c r="K733" t="s">
        <v>889</v>
      </c>
      <c r="L733" t="s">
        <v>909</v>
      </c>
      <c r="M733" t="s">
        <v>911</v>
      </c>
      <c r="N733" s="8">
        <f>Table2[[#This Row],[Amount]]-Table2[[#This Row],[Profit]]</f>
        <v>106</v>
      </c>
      <c r="O733" s="7">
        <f>Table2[[#This Row],[Amount]]/Table2[[#This Row],[Quantity]]</f>
        <v>38</v>
      </c>
    </row>
    <row r="734" spans="7:15" x14ac:dyDescent="0.45">
      <c r="G734" t="s">
        <v>164</v>
      </c>
      <c r="H734" s="8">
        <v>115</v>
      </c>
      <c r="I734" s="8">
        <v>0</v>
      </c>
      <c r="J734">
        <v>1</v>
      </c>
      <c r="K734" t="s">
        <v>889</v>
      </c>
      <c r="L734" t="s">
        <v>909</v>
      </c>
      <c r="M734" t="s">
        <v>911</v>
      </c>
      <c r="N734" s="8">
        <f>Table2[[#This Row],[Amount]]-Table2[[#This Row],[Profit]]</f>
        <v>115</v>
      </c>
      <c r="O734" s="7">
        <f>Table2[[#This Row],[Amount]]/Table2[[#This Row],[Quantity]]</f>
        <v>115</v>
      </c>
    </row>
    <row r="735" spans="7:15" x14ac:dyDescent="0.45">
      <c r="G735" t="s">
        <v>472</v>
      </c>
      <c r="H735" s="8">
        <v>90</v>
      </c>
      <c r="I735" s="8">
        <v>29</v>
      </c>
      <c r="J735">
        <v>5</v>
      </c>
      <c r="K735" t="s">
        <v>899</v>
      </c>
      <c r="L735" t="s">
        <v>910</v>
      </c>
      <c r="M735" t="s">
        <v>891</v>
      </c>
      <c r="N735" s="8">
        <f>Table2[[#This Row],[Amount]]-Table2[[#This Row],[Profit]]</f>
        <v>61</v>
      </c>
      <c r="O735" s="7">
        <f>Table2[[#This Row],[Amount]]/Table2[[#This Row],[Quantity]]</f>
        <v>18</v>
      </c>
    </row>
    <row r="736" spans="7:15" x14ac:dyDescent="0.45">
      <c r="G736" t="s">
        <v>775</v>
      </c>
      <c r="H736" s="8">
        <v>61</v>
      </c>
      <c r="I736" s="8">
        <v>1</v>
      </c>
      <c r="J736">
        <v>2</v>
      </c>
      <c r="K736" t="s">
        <v>892</v>
      </c>
      <c r="L736" t="s">
        <v>912</v>
      </c>
      <c r="M736" t="s">
        <v>891</v>
      </c>
      <c r="N736" s="8">
        <f>Table2[[#This Row],[Amount]]-Table2[[#This Row],[Profit]]</f>
        <v>60</v>
      </c>
      <c r="O736" s="7">
        <f>Table2[[#This Row],[Amount]]/Table2[[#This Row],[Quantity]]</f>
        <v>30.5</v>
      </c>
    </row>
    <row r="737" spans="7:15" x14ac:dyDescent="0.45">
      <c r="G737" t="s">
        <v>684</v>
      </c>
      <c r="H737" s="8">
        <v>119</v>
      </c>
      <c r="I737" s="8">
        <v>1</v>
      </c>
      <c r="J737">
        <v>1</v>
      </c>
      <c r="K737" t="s">
        <v>892</v>
      </c>
      <c r="L737" t="s">
        <v>893</v>
      </c>
      <c r="M737" t="s">
        <v>891</v>
      </c>
      <c r="N737" s="8">
        <f>Table2[[#This Row],[Amount]]-Table2[[#This Row],[Profit]]</f>
        <v>118</v>
      </c>
      <c r="O737" s="7">
        <f>Table2[[#This Row],[Amount]]/Table2[[#This Row],[Quantity]]</f>
        <v>119</v>
      </c>
    </row>
    <row r="738" spans="7:15" x14ac:dyDescent="0.45">
      <c r="G738" t="s">
        <v>230</v>
      </c>
      <c r="H738" s="8">
        <v>117</v>
      </c>
      <c r="I738" s="8">
        <v>36</v>
      </c>
      <c r="J738">
        <v>2</v>
      </c>
      <c r="K738" t="s">
        <v>899</v>
      </c>
      <c r="L738" t="s">
        <v>900</v>
      </c>
      <c r="M738" t="s">
        <v>911</v>
      </c>
      <c r="N738" s="8">
        <f>Table2[[#This Row],[Amount]]-Table2[[#This Row],[Profit]]</f>
        <v>81</v>
      </c>
      <c r="O738" s="7">
        <f>Table2[[#This Row],[Amount]]/Table2[[#This Row],[Quantity]]</f>
        <v>58.5</v>
      </c>
    </row>
    <row r="739" spans="7:15" x14ac:dyDescent="0.45">
      <c r="G739" t="s">
        <v>633</v>
      </c>
      <c r="H739" s="8">
        <v>148</v>
      </c>
      <c r="I739" s="8">
        <v>54</v>
      </c>
      <c r="J739">
        <v>2</v>
      </c>
      <c r="K739" t="s">
        <v>892</v>
      </c>
      <c r="L739" t="s">
        <v>893</v>
      </c>
      <c r="M739" t="s">
        <v>902</v>
      </c>
      <c r="N739" s="8">
        <f>Table2[[#This Row],[Amount]]-Table2[[#This Row],[Profit]]</f>
        <v>94</v>
      </c>
      <c r="O739" s="7">
        <f>Table2[[#This Row],[Amount]]/Table2[[#This Row],[Quantity]]</f>
        <v>74</v>
      </c>
    </row>
    <row r="740" spans="7:15" x14ac:dyDescent="0.45">
      <c r="G740" t="s">
        <v>399</v>
      </c>
      <c r="H740" s="8">
        <v>249</v>
      </c>
      <c r="I740" s="8">
        <v>-5</v>
      </c>
      <c r="J740">
        <v>4</v>
      </c>
      <c r="K740" t="s">
        <v>899</v>
      </c>
      <c r="L740" t="s">
        <v>901</v>
      </c>
      <c r="M740" t="s">
        <v>891</v>
      </c>
      <c r="N740" s="8">
        <f>Table2[[#This Row],[Amount]]-Table2[[#This Row],[Profit]]</f>
        <v>254</v>
      </c>
      <c r="O740" s="7">
        <f>Table2[[#This Row],[Amount]]/Table2[[#This Row],[Quantity]]</f>
        <v>62.25</v>
      </c>
    </row>
    <row r="741" spans="7:15" x14ac:dyDescent="0.45">
      <c r="G741" t="s">
        <v>232</v>
      </c>
      <c r="H741" s="8">
        <v>147</v>
      </c>
      <c r="I741" s="8">
        <v>73</v>
      </c>
      <c r="J741">
        <v>3</v>
      </c>
      <c r="K741" t="s">
        <v>899</v>
      </c>
      <c r="L741" t="s">
        <v>907</v>
      </c>
      <c r="M741" t="s">
        <v>902</v>
      </c>
      <c r="N741" s="8">
        <f>Table2[[#This Row],[Amount]]-Table2[[#This Row],[Profit]]</f>
        <v>74</v>
      </c>
      <c r="O741" s="7">
        <f>Table2[[#This Row],[Amount]]/Table2[[#This Row],[Quantity]]</f>
        <v>49</v>
      </c>
    </row>
    <row r="742" spans="7:15" x14ac:dyDescent="0.45">
      <c r="G742" t="s">
        <v>409</v>
      </c>
      <c r="H742" s="8">
        <v>118</v>
      </c>
      <c r="I742" s="8">
        <v>35</v>
      </c>
      <c r="J742">
        <v>7</v>
      </c>
      <c r="K742" t="s">
        <v>899</v>
      </c>
      <c r="L742" t="s">
        <v>910</v>
      </c>
      <c r="M742" t="s">
        <v>894</v>
      </c>
      <c r="N742" s="8">
        <f>Table2[[#This Row],[Amount]]-Table2[[#This Row],[Profit]]</f>
        <v>83</v>
      </c>
      <c r="O742" s="7">
        <f>Table2[[#This Row],[Amount]]/Table2[[#This Row],[Quantity]]</f>
        <v>16.857142857142858</v>
      </c>
    </row>
    <row r="743" spans="7:15" x14ac:dyDescent="0.45">
      <c r="G743" t="s">
        <v>495</v>
      </c>
      <c r="H743" s="8">
        <v>119</v>
      </c>
      <c r="I743" s="8">
        <v>56</v>
      </c>
      <c r="J743">
        <v>7</v>
      </c>
      <c r="K743" t="s">
        <v>899</v>
      </c>
      <c r="L743" t="s">
        <v>901</v>
      </c>
      <c r="M743" t="s">
        <v>894</v>
      </c>
      <c r="N743" s="8">
        <f>Table2[[#This Row],[Amount]]-Table2[[#This Row],[Profit]]</f>
        <v>63</v>
      </c>
      <c r="O743" s="7">
        <f>Table2[[#This Row],[Amount]]/Table2[[#This Row],[Quantity]]</f>
        <v>17</v>
      </c>
    </row>
    <row r="744" spans="7:15" x14ac:dyDescent="0.45">
      <c r="G744" t="s">
        <v>606</v>
      </c>
      <c r="H744" s="8">
        <v>90</v>
      </c>
      <c r="I744" s="8">
        <v>27</v>
      </c>
      <c r="J744">
        <v>2</v>
      </c>
      <c r="K744" t="s">
        <v>899</v>
      </c>
      <c r="L744" t="s">
        <v>910</v>
      </c>
      <c r="M744" t="s">
        <v>891</v>
      </c>
      <c r="N744" s="8">
        <f>Table2[[#This Row],[Amount]]-Table2[[#This Row],[Profit]]</f>
        <v>63</v>
      </c>
      <c r="O744" s="7">
        <f>Table2[[#This Row],[Amount]]/Table2[[#This Row],[Quantity]]</f>
        <v>45</v>
      </c>
    </row>
    <row r="745" spans="7:15" x14ac:dyDescent="0.45">
      <c r="G745" t="s">
        <v>616</v>
      </c>
      <c r="H745" s="8">
        <v>32</v>
      </c>
      <c r="I745" s="8">
        <v>1</v>
      </c>
      <c r="J745">
        <v>2</v>
      </c>
      <c r="K745" t="s">
        <v>899</v>
      </c>
      <c r="L745" t="s">
        <v>907</v>
      </c>
      <c r="M745" t="s">
        <v>891</v>
      </c>
      <c r="N745" s="8">
        <f>Table2[[#This Row],[Amount]]-Table2[[#This Row],[Profit]]</f>
        <v>31</v>
      </c>
      <c r="O745" s="7">
        <f>Table2[[#This Row],[Amount]]/Table2[[#This Row],[Quantity]]</f>
        <v>16</v>
      </c>
    </row>
    <row r="746" spans="7:15" x14ac:dyDescent="0.45">
      <c r="G746" t="s">
        <v>731</v>
      </c>
      <c r="H746" s="8">
        <v>89</v>
      </c>
      <c r="I746" s="8">
        <v>-89</v>
      </c>
      <c r="J746">
        <v>2</v>
      </c>
      <c r="K746" t="s">
        <v>892</v>
      </c>
      <c r="L746" t="s">
        <v>912</v>
      </c>
      <c r="M746" t="s">
        <v>891</v>
      </c>
      <c r="N746" s="8">
        <f>Table2[[#This Row],[Amount]]-Table2[[#This Row],[Profit]]</f>
        <v>178</v>
      </c>
      <c r="O746" s="7">
        <f>Table2[[#This Row],[Amount]]/Table2[[#This Row],[Quantity]]</f>
        <v>44.5</v>
      </c>
    </row>
    <row r="747" spans="7:15" x14ac:dyDescent="0.45">
      <c r="G747" t="s">
        <v>237</v>
      </c>
      <c r="H747" s="8">
        <v>146</v>
      </c>
      <c r="I747" s="8">
        <v>66</v>
      </c>
      <c r="J747">
        <v>1</v>
      </c>
      <c r="K747" t="s">
        <v>889</v>
      </c>
      <c r="L747" t="s">
        <v>898</v>
      </c>
      <c r="M747" t="s">
        <v>902</v>
      </c>
      <c r="N747" s="8">
        <f>Table2[[#This Row],[Amount]]-Table2[[#This Row],[Profit]]</f>
        <v>80</v>
      </c>
      <c r="O747" s="7">
        <f>Table2[[#This Row],[Amount]]/Table2[[#This Row],[Quantity]]</f>
        <v>146</v>
      </c>
    </row>
    <row r="748" spans="7:15" x14ac:dyDescent="0.45">
      <c r="G748" t="s">
        <v>402</v>
      </c>
      <c r="H748" s="8">
        <v>89</v>
      </c>
      <c r="I748" s="8">
        <v>-37</v>
      </c>
      <c r="J748">
        <v>4</v>
      </c>
      <c r="K748" t="s">
        <v>899</v>
      </c>
      <c r="L748" t="s">
        <v>913</v>
      </c>
      <c r="M748" t="s">
        <v>891</v>
      </c>
      <c r="N748" s="8">
        <f>Table2[[#This Row],[Amount]]-Table2[[#This Row],[Profit]]</f>
        <v>126</v>
      </c>
      <c r="O748" s="7">
        <f>Table2[[#This Row],[Amount]]/Table2[[#This Row],[Quantity]]</f>
        <v>22.25</v>
      </c>
    </row>
    <row r="749" spans="7:15" x14ac:dyDescent="0.45">
      <c r="G749" t="s">
        <v>415</v>
      </c>
      <c r="H749" s="8">
        <v>88</v>
      </c>
      <c r="I749" s="8">
        <v>11</v>
      </c>
      <c r="J749">
        <v>3</v>
      </c>
      <c r="K749" t="s">
        <v>889</v>
      </c>
      <c r="L749" t="s">
        <v>909</v>
      </c>
      <c r="M749" t="s">
        <v>891</v>
      </c>
      <c r="N749" s="8">
        <f>Table2[[#This Row],[Amount]]-Table2[[#This Row],[Profit]]</f>
        <v>77</v>
      </c>
      <c r="O749" s="7">
        <f>Table2[[#This Row],[Amount]]/Table2[[#This Row],[Quantity]]</f>
        <v>29.333333333333332</v>
      </c>
    </row>
    <row r="750" spans="7:15" x14ac:dyDescent="0.45">
      <c r="G750" t="s">
        <v>55</v>
      </c>
      <c r="H750" s="8">
        <v>121</v>
      </c>
      <c r="I750" s="8">
        <v>41</v>
      </c>
      <c r="J750">
        <v>4</v>
      </c>
      <c r="K750" t="s">
        <v>899</v>
      </c>
      <c r="L750" t="s">
        <v>907</v>
      </c>
      <c r="M750" t="s">
        <v>894</v>
      </c>
      <c r="N750" s="8">
        <f>Table2[[#This Row],[Amount]]-Table2[[#This Row],[Profit]]</f>
        <v>80</v>
      </c>
      <c r="O750" s="7">
        <f>Table2[[#This Row],[Amount]]/Table2[[#This Row],[Quantity]]</f>
        <v>30.25</v>
      </c>
    </row>
    <row r="751" spans="7:15" x14ac:dyDescent="0.45">
      <c r="G751" t="s">
        <v>360</v>
      </c>
      <c r="H751" s="8">
        <v>88</v>
      </c>
      <c r="I751" s="8">
        <v>20</v>
      </c>
      <c r="J751">
        <v>2</v>
      </c>
      <c r="K751" t="s">
        <v>899</v>
      </c>
      <c r="L751" t="s">
        <v>901</v>
      </c>
      <c r="M751" t="s">
        <v>891</v>
      </c>
      <c r="N751" s="8">
        <f>Table2[[#This Row],[Amount]]-Table2[[#This Row],[Profit]]</f>
        <v>68</v>
      </c>
      <c r="O751" s="7">
        <f>Table2[[#This Row],[Amount]]/Table2[[#This Row],[Quantity]]</f>
        <v>44</v>
      </c>
    </row>
    <row r="752" spans="7:15" x14ac:dyDescent="0.45">
      <c r="G752" t="s">
        <v>381</v>
      </c>
      <c r="H752" s="8">
        <v>87</v>
      </c>
      <c r="I752" s="8">
        <v>-83</v>
      </c>
      <c r="J752">
        <v>5</v>
      </c>
      <c r="K752" t="s">
        <v>899</v>
      </c>
      <c r="L752" t="s">
        <v>904</v>
      </c>
      <c r="M752" t="s">
        <v>891</v>
      </c>
      <c r="N752" s="8">
        <f>Table2[[#This Row],[Amount]]-Table2[[#This Row],[Profit]]</f>
        <v>170</v>
      </c>
      <c r="O752" s="7">
        <f>Table2[[#This Row],[Amount]]/Table2[[#This Row],[Quantity]]</f>
        <v>17.399999999999999</v>
      </c>
    </row>
    <row r="753" spans="7:15" x14ac:dyDescent="0.45">
      <c r="G753" t="s">
        <v>732</v>
      </c>
      <c r="H753" s="8">
        <v>87</v>
      </c>
      <c r="I753" s="8">
        <v>4</v>
      </c>
      <c r="J753">
        <v>2</v>
      </c>
      <c r="K753" t="s">
        <v>899</v>
      </c>
      <c r="L753" t="s">
        <v>913</v>
      </c>
      <c r="M753" t="s">
        <v>891</v>
      </c>
      <c r="N753" s="8">
        <f>Table2[[#This Row],[Amount]]-Table2[[#This Row],[Profit]]</f>
        <v>83</v>
      </c>
      <c r="O753" s="7">
        <f>Table2[[#This Row],[Amount]]/Table2[[#This Row],[Quantity]]</f>
        <v>43.5</v>
      </c>
    </row>
    <row r="754" spans="7:15" x14ac:dyDescent="0.45">
      <c r="G754" t="s">
        <v>675</v>
      </c>
      <c r="H754" s="8">
        <v>122</v>
      </c>
      <c r="I754" s="8">
        <v>15</v>
      </c>
      <c r="J754">
        <v>3</v>
      </c>
      <c r="K754" t="s">
        <v>889</v>
      </c>
      <c r="L754" t="s">
        <v>909</v>
      </c>
      <c r="M754" t="s">
        <v>894</v>
      </c>
      <c r="N754" s="8">
        <f>Table2[[#This Row],[Amount]]-Table2[[#This Row],[Profit]]</f>
        <v>107</v>
      </c>
      <c r="O754" s="7">
        <f>Table2[[#This Row],[Amount]]/Table2[[#This Row],[Quantity]]</f>
        <v>40.666666666666664</v>
      </c>
    </row>
    <row r="755" spans="7:15" x14ac:dyDescent="0.45">
      <c r="G755" t="s">
        <v>734</v>
      </c>
      <c r="H755" s="8">
        <v>87</v>
      </c>
      <c r="I755" s="8">
        <v>10</v>
      </c>
      <c r="J755">
        <v>3</v>
      </c>
      <c r="K755" t="s">
        <v>899</v>
      </c>
      <c r="L755" t="s">
        <v>907</v>
      </c>
      <c r="M755" t="s">
        <v>891</v>
      </c>
      <c r="N755" s="8">
        <f>Table2[[#This Row],[Amount]]-Table2[[#This Row],[Profit]]</f>
        <v>77</v>
      </c>
      <c r="O755" s="7">
        <f>Table2[[#This Row],[Amount]]/Table2[[#This Row],[Quantity]]</f>
        <v>29</v>
      </c>
    </row>
    <row r="756" spans="7:15" x14ac:dyDescent="0.45">
      <c r="G756" t="s">
        <v>792</v>
      </c>
      <c r="H756" s="8">
        <v>53</v>
      </c>
      <c r="I756" s="8">
        <v>8</v>
      </c>
      <c r="J756">
        <v>3</v>
      </c>
      <c r="K756" t="s">
        <v>892</v>
      </c>
      <c r="L756" t="s">
        <v>912</v>
      </c>
      <c r="M756" t="s">
        <v>902</v>
      </c>
      <c r="N756" s="8">
        <f>Table2[[#This Row],[Amount]]-Table2[[#This Row],[Profit]]</f>
        <v>45</v>
      </c>
      <c r="O756" s="7">
        <f>Table2[[#This Row],[Amount]]/Table2[[#This Row],[Quantity]]</f>
        <v>17.666666666666668</v>
      </c>
    </row>
    <row r="757" spans="7:15" x14ac:dyDescent="0.45">
      <c r="G757" t="s">
        <v>221</v>
      </c>
      <c r="H757" s="8">
        <v>87</v>
      </c>
      <c r="I757" s="8">
        <v>-32</v>
      </c>
      <c r="J757">
        <v>9</v>
      </c>
      <c r="K757" t="s">
        <v>899</v>
      </c>
      <c r="L757" t="s">
        <v>905</v>
      </c>
      <c r="M757" t="s">
        <v>891</v>
      </c>
      <c r="N757" s="8">
        <f>Table2[[#This Row],[Amount]]-Table2[[#This Row],[Profit]]</f>
        <v>119</v>
      </c>
      <c r="O757" s="7">
        <f>Table2[[#This Row],[Amount]]/Table2[[#This Row],[Quantity]]</f>
        <v>9.6666666666666661</v>
      </c>
    </row>
    <row r="758" spans="7:15" x14ac:dyDescent="0.45">
      <c r="G758" t="s">
        <v>423</v>
      </c>
      <c r="H758" s="8">
        <v>86</v>
      </c>
      <c r="I758" s="8">
        <v>-55</v>
      </c>
      <c r="J758">
        <v>6</v>
      </c>
      <c r="K758" t="s">
        <v>899</v>
      </c>
      <c r="L758" t="s">
        <v>901</v>
      </c>
      <c r="M758" t="s">
        <v>891</v>
      </c>
      <c r="N758" s="8">
        <f>Table2[[#This Row],[Amount]]-Table2[[#This Row],[Profit]]</f>
        <v>141</v>
      </c>
      <c r="O758" s="7">
        <f>Table2[[#This Row],[Amount]]/Table2[[#This Row],[Quantity]]</f>
        <v>14.333333333333334</v>
      </c>
    </row>
    <row r="759" spans="7:15" x14ac:dyDescent="0.45">
      <c r="G759" t="s">
        <v>411</v>
      </c>
      <c r="H759" s="8">
        <v>125</v>
      </c>
      <c r="I759" s="8">
        <v>22</v>
      </c>
      <c r="J759">
        <v>3</v>
      </c>
      <c r="K759" t="s">
        <v>899</v>
      </c>
      <c r="L759" t="s">
        <v>907</v>
      </c>
      <c r="M759" t="s">
        <v>894</v>
      </c>
      <c r="N759" s="8">
        <f>Table2[[#This Row],[Amount]]-Table2[[#This Row],[Profit]]</f>
        <v>103</v>
      </c>
      <c r="O759" s="7">
        <f>Table2[[#This Row],[Amount]]/Table2[[#This Row],[Quantity]]</f>
        <v>41.666666666666664</v>
      </c>
    </row>
    <row r="760" spans="7:15" x14ac:dyDescent="0.45">
      <c r="G760" t="s">
        <v>371</v>
      </c>
      <c r="H760" s="8">
        <v>128</v>
      </c>
      <c r="I760" s="8">
        <v>-3</v>
      </c>
      <c r="J760">
        <v>3</v>
      </c>
      <c r="K760" t="s">
        <v>899</v>
      </c>
      <c r="L760" t="s">
        <v>901</v>
      </c>
      <c r="M760" t="s">
        <v>911</v>
      </c>
      <c r="N760" s="8">
        <f>Table2[[#This Row],[Amount]]-Table2[[#This Row],[Profit]]</f>
        <v>131</v>
      </c>
      <c r="O760" s="7">
        <f>Table2[[#This Row],[Amount]]/Table2[[#This Row],[Quantity]]</f>
        <v>42.666666666666664</v>
      </c>
    </row>
    <row r="761" spans="7:15" x14ac:dyDescent="0.45">
      <c r="G761" t="s">
        <v>387</v>
      </c>
      <c r="H761" s="8">
        <v>143</v>
      </c>
      <c r="I761" s="8">
        <v>-124</v>
      </c>
      <c r="J761">
        <v>5</v>
      </c>
      <c r="K761" t="s">
        <v>899</v>
      </c>
      <c r="L761" t="s">
        <v>901</v>
      </c>
      <c r="M761" t="s">
        <v>902</v>
      </c>
      <c r="N761" s="8">
        <f>Table2[[#This Row],[Amount]]-Table2[[#This Row],[Profit]]</f>
        <v>267</v>
      </c>
      <c r="O761" s="7">
        <f>Table2[[#This Row],[Amount]]/Table2[[#This Row],[Quantity]]</f>
        <v>28.6</v>
      </c>
    </row>
    <row r="762" spans="7:15" x14ac:dyDescent="0.45">
      <c r="G762" t="s">
        <v>121</v>
      </c>
      <c r="H762" s="8">
        <v>86</v>
      </c>
      <c r="I762" s="8">
        <v>22</v>
      </c>
      <c r="J762">
        <v>2</v>
      </c>
      <c r="K762" t="s">
        <v>899</v>
      </c>
      <c r="L762" t="s">
        <v>901</v>
      </c>
      <c r="M762" t="s">
        <v>891</v>
      </c>
      <c r="N762" s="8">
        <f>Table2[[#This Row],[Amount]]-Table2[[#This Row],[Profit]]</f>
        <v>64</v>
      </c>
      <c r="O762" s="7">
        <f>Table2[[#This Row],[Amount]]/Table2[[#This Row],[Quantity]]</f>
        <v>43</v>
      </c>
    </row>
    <row r="763" spans="7:15" x14ac:dyDescent="0.45">
      <c r="G763" t="s">
        <v>738</v>
      </c>
      <c r="H763" s="8">
        <v>86</v>
      </c>
      <c r="I763" s="8">
        <v>9</v>
      </c>
      <c r="J763">
        <v>3</v>
      </c>
      <c r="K763" t="s">
        <v>899</v>
      </c>
      <c r="L763" t="s">
        <v>901</v>
      </c>
      <c r="M763" t="s">
        <v>891</v>
      </c>
      <c r="N763" s="8">
        <f>Table2[[#This Row],[Amount]]-Table2[[#This Row],[Profit]]</f>
        <v>77</v>
      </c>
      <c r="O763" s="7">
        <f>Table2[[#This Row],[Amount]]/Table2[[#This Row],[Quantity]]</f>
        <v>28.666666666666668</v>
      </c>
    </row>
    <row r="764" spans="7:15" x14ac:dyDescent="0.45">
      <c r="G764" t="s">
        <v>530</v>
      </c>
      <c r="H764" s="8">
        <v>85</v>
      </c>
      <c r="I764" s="8">
        <v>-9</v>
      </c>
      <c r="J764">
        <v>4</v>
      </c>
      <c r="K764" t="s">
        <v>899</v>
      </c>
      <c r="L764" t="s">
        <v>901</v>
      </c>
      <c r="M764" t="s">
        <v>891</v>
      </c>
      <c r="N764" s="8">
        <f>Table2[[#This Row],[Amount]]-Table2[[#This Row],[Profit]]</f>
        <v>94</v>
      </c>
      <c r="O764" s="7">
        <f>Table2[[#This Row],[Amount]]/Table2[[#This Row],[Quantity]]</f>
        <v>21.25</v>
      </c>
    </row>
    <row r="765" spans="7:15" x14ac:dyDescent="0.45">
      <c r="G765" t="s">
        <v>663</v>
      </c>
      <c r="H765" s="8">
        <v>129</v>
      </c>
      <c r="I765" s="8">
        <v>-75</v>
      </c>
      <c r="J765">
        <v>5</v>
      </c>
      <c r="K765" t="s">
        <v>899</v>
      </c>
      <c r="L765" t="s">
        <v>913</v>
      </c>
      <c r="M765" t="s">
        <v>911</v>
      </c>
      <c r="N765" s="8">
        <f>Table2[[#This Row],[Amount]]-Table2[[#This Row],[Profit]]</f>
        <v>204</v>
      </c>
      <c r="O765" s="7">
        <f>Table2[[#This Row],[Amount]]/Table2[[#This Row],[Quantity]]</f>
        <v>25.8</v>
      </c>
    </row>
    <row r="766" spans="7:15" x14ac:dyDescent="0.45">
      <c r="G766" t="s">
        <v>593</v>
      </c>
      <c r="H766" s="8">
        <v>84</v>
      </c>
      <c r="I766" s="8">
        <v>-42</v>
      </c>
      <c r="J766">
        <v>2</v>
      </c>
      <c r="K766" t="s">
        <v>889</v>
      </c>
      <c r="L766" t="s">
        <v>909</v>
      </c>
      <c r="M766" t="s">
        <v>891</v>
      </c>
      <c r="N766" s="8">
        <f>Table2[[#This Row],[Amount]]-Table2[[#This Row],[Profit]]</f>
        <v>126</v>
      </c>
      <c r="O766" s="7">
        <f>Table2[[#This Row],[Amount]]/Table2[[#This Row],[Quantity]]</f>
        <v>42</v>
      </c>
    </row>
    <row r="767" spans="7:15" x14ac:dyDescent="0.45">
      <c r="G767" t="s">
        <v>183</v>
      </c>
      <c r="H767" s="8">
        <v>83</v>
      </c>
      <c r="I767" s="8">
        <v>-81</v>
      </c>
      <c r="J767">
        <v>3</v>
      </c>
      <c r="K767" t="s">
        <v>892</v>
      </c>
      <c r="L767" t="s">
        <v>893</v>
      </c>
      <c r="M767" t="s">
        <v>891</v>
      </c>
      <c r="N767" s="8">
        <f>Table2[[#This Row],[Amount]]-Table2[[#This Row],[Profit]]</f>
        <v>164</v>
      </c>
      <c r="O767" s="7">
        <f>Table2[[#This Row],[Amount]]/Table2[[#This Row],[Quantity]]</f>
        <v>27.666666666666668</v>
      </c>
    </row>
    <row r="768" spans="7:15" x14ac:dyDescent="0.45">
      <c r="G768" t="s">
        <v>640</v>
      </c>
      <c r="H768" s="8">
        <v>143</v>
      </c>
      <c r="I768" s="8">
        <v>6</v>
      </c>
      <c r="J768">
        <v>2</v>
      </c>
      <c r="K768" t="s">
        <v>889</v>
      </c>
      <c r="L768" t="s">
        <v>909</v>
      </c>
      <c r="M768" t="s">
        <v>902</v>
      </c>
      <c r="N768" s="8">
        <f>Table2[[#This Row],[Amount]]-Table2[[#This Row],[Profit]]</f>
        <v>137</v>
      </c>
      <c r="O768" s="7">
        <f>Table2[[#This Row],[Amount]]/Table2[[#This Row],[Quantity]]</f>
        <v>71.5</v>
      </c>
    </row>
    <row r="769" spans="7:15" x14ac:dyDescent="0.45">
      <c r="G769" t="s">
        <v>470</v>
      </c>
      <c r="H769" s="8">
        <v>336</v>
      </c>
      <c r="I769" s="8">
        <v>123</v>
      </c>
      <c r="J769">
        <v>3</v>
      </c>
      <c r="K769" t="s">
        <v>889</v>
      </c>
      <c r="L769" t="s">
        <v>898</v>
      </c>
      <c r="M769" t="s">
        <v>902</v>
      </c>
      <c r="N769" s="8">
        <f>Table2[[#This Row],[Amount]]-Table2[[#This Row],[Profit]]</f>
        <v>213</v>
      </c>
      <c r="O769" s="7">
        <f>Table2[[#This Row],[Amount]]/Table2[[#This Row],[Quantity]]</f>
        <v>112</v>
      </c>
    </row>
    <row r="770" spans="7:15" x14ac:dyDescent="0.45">
      <c r="G770" t="s">
        <v>89</v>
      </c>
      <c r="H770" s="8">
        <v>323</v>
      </c>
      <c r="I770" s="8">
        <v>122</v>
      </c>
      <c r="J770">
        <v>5</v>
      </c>
      <c r="K770" t="s">
        <v>889</v>
      </c>
      <c r="L770" t="s">
        <v>898</v>
      </c>
      <c r="M770" t="s">
        <v>902</v>
      </c>
      <c r="N770" s="8">
        <f>Table2[[#This Row],[Amount]]-Table2[[#This Row],[Profit]]</f>
        <v>201</v>
      </c>
      <c r="O770" s="7">
        <f>Table2[[#This Row],[Amount]]/Table2[[#This Row],[Quantity]]</f>
        <v>64.599999999999994</v>
      </c>
    </row>
    <row r="771" spans="7:15" x14ac:dyDescent="0.45">
      <c r="G771" t="s">
        <v>662</v>
      </c>
      <c r="H771" s="8">
        <v>130</v>
      </c>
      <c r="I771" s="8">
        <v>61</v>
      </c>
      <c r="J771">
        <v>3</v>
      </c>
      <c r="K771" t="s">
        <v>899</v>
      </c>
      <c r="L771" t="s">
        <v>913</v>
      </c>
      <c r="M771" t="s">
        <v>911</v>
      </c>
      <c r="N771" s="8">
        <f>Table2[[#This Row],[Amount]]-Table2[[#This Row],[Profit]]</f>
        <v>69</v>
      </c>
      <c r="O771" s="7">
        <f>Table2[[#This Row],[Amount]]/Table2[[#This Row],[Quantity]]</f>
        <v>43.333333333333336</v>
      </c>
    </row>
    <row r="772" spans="7:15" x14ac:dyDescent="0.45">
      <c r="G772" t="s">
        <v>271</v>
      </c>
      <c r="H772" s="8">
        <v>152</v>
      </c>
      <c r="I772" s="8">
        <v>-3</v>
      </c>
      <c r="J772">
        <v>5</v>
      </c>
      <c r="K772" t="s">
        <v>899</v>
      </c>
      <c r="L772" t="s">
        <v>901</v>
      </c>
      <c r="M772" t="s">
        <v>891</v>
      </c>
      <c r="N772" s="8">
        <f>Table2[[#This Row],[Amount]]-Table2[[#This Row],[Profit]]</f>
        <v>155</v>
      </c>
      <c r="O772" s="7">
        <f>Table2[[#This Row],[Amount]]/Table2[[#This Row],[Quantity]]</f>
        <v>30.4</v>
      </c>
    </row>
    <row r="773" spans="7:15" x14ac:dyDescent="0.45">
      <c r="G773" t="s">
        <v>675</v>
      </c>
      <c r="H773" s="8">
        <v>25</v>
      </c>
      <c r="I773" s="8">
        <v>10</v>
      </c>
      <c r="J773">
        <v>1</v>
      </c>
      <c r="K773" t="s">
        <v>892</v>
      </c>
      <c r="L773" t="s">
        <v>912</v>
      </c>
      <c r="M773" t="s">
        <v>902</v>
      </c>
      <c r="N773" s="8">
        <f>Table2[[#This Row],[Amount]]-Table2[[#This Row],[Profit]]</f>
        <v>15</v>
      </c>
      <c r="O773" s="7">
        <f>Table2[[#This Row],[Amount]]/Table2[[#This Row],[Quantity]]</f>
        <v>25</v>
      </c>
    </row>
    <row r="774" spans="7:15" x14ac:dyDescent="0.45">
      <c r="G774" t="s">
        <v>290</v>
      </c>
      <c r="H774" s="8">
        <v>140</v>
      </c>
      <c r="I774" s="8">
        <v>15</v>
      </c>
      <c r="J774">
        <v>5</v>
      </c>
      <c r="K774" t="s">
        <v>899</v>
      </c>
      <c r="L774" t="s">
        <v>907</v>
      </c>
      <c r="M774" t="s">
        <v>902</v>
      </c>
      <c r="N774" s="8">
        <f>Table2[[#This Row],[Amount]]-Table2[[#This Row],[Profit]]</f>
        <v>125</v>
      </c>
      <c r="O774" s="7">
        <f>Table2[[#This Row],[Amount]]/Table2[[#This Row],[Quantity]]</f>
        <v>28</v>
      </c>
    </row>
    <row r="775" spans="7:15" x14ac:dyDescent="0.45">
      <c r="G775" t="s">
        <v>526</v>
      </c>
      <c r="H775" s="8">
        <v>45</v>
      </c>
      <c r="I775" s="8">
        <v>0</v>
      </c>
      <c r="J775">
        <v>2</v>
      </c>
      <c r="K775" t="s">
        <v>899</v>
      </c>
      <c r="L775" t="s">
        <v>907</v>
      </c>
      <c r="M775" t="s">
        <v>902</v>
      </c>
      <c r="N775" s="8">
        <f>Table2[[#This Row],[Amount]]-Table2[[#This Row],[Profit]]</f>
        <v>45</v>
      </c>
      <c r="O775" s="7">
        <f>Table2[[#This Row],[Amount]]/Table2[[#This Row],[Quantity]]</f>
        <v>22.5</v>
      </c>
    </row>
    <row r="776" spans="7:15" x14ac:dyDescent="0.45">
      <c r="G776" t="s">
        <v>311</v>
      </c>
      <c r="H776" s="8">
        <v>132</v>
      </c>
      <c r="I776" s="8">
        <v>49</v>
      </c>
      <c r="J776">
        <v>3</v>
      </c>
      <c r="K776" t="s">
        <v>899</v>
      </c>
      <c r="L776" t="s">
        <v>913</v>
      </c>
      <c r="M776" t="s">
        <v>891</v>
      </c>
      <c r="N776" s="8">
        <f>Table2[[#This Row],[Amount]]-Table2[[#This Row],[Profit]]</f>
        <v>83</v>
      </c>
      <c r="O776" s="7">
        <f>Table2[[#This Row],[Amount]]/Table2[[#This Row],[Quantity]]</f>
        <v>44</v>
      </c>
    </row>
    <row r="777" spans="7:15" x14ac:dyDescent="0.45">
      <c r="G777" t="s">
        <v>643</v>
      </c>
      <c r="H777" s="8">
        <v>133</v>
      </c>
      <c r="I777" s="8">
        <v>12</v>
      </c>
      <c r="J777">
        <v>5</v>
      </c>
      <c r="K777" t="s">
        <v>899</v>
      </c>
      <c r="L777" t="s">
        <v>907</v>
      </c>
      <c r="M777" t="s">
        <v>911</v>
      </c>
      <c r="N777" s="8">
        <f>Table2[[#This Row],[Amount]]-Table2[[#This Row],[Profit]]</f>
        <v>121</v>
      </c>
      <c r="O777" s="7">
        <f>Table2[[#This Row],[Amount]]/Table2[[#This Row],[Quantity]]</f>
        <v>26.6</v>
      </c>
    </row>
    <row r="778" spans="7:15" x14ac:dyDescent="0.45">
      <c r="G778" t="s">
        <v>36</v>
      </c>
      <c r="H778" s="8">
        <v>82</v>
      </c>
      <c r="I778" s="8">
        <v>13</v>
      </c>
      <c r="J778">
        <v>2</v>
      </c>
      <c r="K778" t="s">
        <v>899</v>
      </c>
      <c r="L778" t="s">
        <v>913</v>
      </c>
      <c r="M778" t="s">
        <v>891</v>
      </c>
      <c r="N778" s="8">
        <f>Table2[[#This Row],[Amount]]-Table2[[#This Row],[Profit]]</f>
        <v>69</v>
      </c>
      <c r="O778" s="7">
        <f>Table2[[#This Row],[Amount]]/Table2[[#This Row],[Quantity]]</f>
        <v>41</v>
      </c>
    </row>
    <row r="779" spans="7:15" x14ac:dyDescent="0.45">
      <c r="G779" t="s">
        <v>415</v>
      </c>
      <c r="H779" s="8">
        <v>140</v>
      </c>
      <c r="I779" s="8">
        <v>56</v>
      </c>
      <c r="J779">
        <v>4</v>
      </c>
      <c r="K779" t="s">
        <v>899</v>
      </c>
      <c r="L779" t="s">
        <v>913</v>
      </c>
      <c r="M779" t="s">
        <v>902</v>
      </c>
      <c r="N779" s="8">
        <f>Table2[[#This Row],[Amount]]-Table2[[#This Row],[Profit]]</f>
        <v>84</v>
      </c>
      <c r="O779" s="7">
        <f>Table2[[#This Row],[Amount]]/Table2[[#This Row],[Quantity]]</f>
        <v>35</v>
      </c>
    </row>
    <row r="780" spans="7:15" x14ac:dyDescent="0.45">
      <c r="G780" t="s">
        <v>218</v>
      </c>
      <c r="H780" s="8">
        <v>81</v>
      </c>
      <c r="I780" s="8">
        <v>19</v>
      </c>
      <c r="J780">
        <v>7</v>
      </c>
      <c r="K780" t="s">
        <v>899</v>
      </c>
      <c r="L780" t="s">
        <v>903</v>
      </c>
      <c r="M780" t="s">
        <v>891</v>
      </c>
      <c r="N780" s="8">
        <f>Table2[[#This Row],[Amount]]-Table2[[#This Row],[Profit]]</f>
        <v>62</v>
      </c>
      <c r="O780" s="7">
        <f>Table2[[#This Row],[Amount]]/Table2[[#This Row],[Quantity]]</f>
        <v>11.571428571428571</v>
      </c>
    </row>
    <row r="781" spans="7:15" x14ac:dyDescent="0.45">
      <c r="G781" t="s">
        <v>110</v>
      </c>
      <c r="H781" s="8">
        <v>137</v>
      </c>
      <c r="I781" s="8">
        <v>38</v>
      </c>
      <c r="J781">
        <v>5</v>
      </c>
      <c r="K781" t="s">
        <v>899</v>
      </c>
      <c r="L781" t="s">
        <v>903</v>
      </c>
      <c r="M781" t="s">
        <v>911</v>
      </c>
      <c r="N781" s="8">
        <f>Table2[[#This Row],[Amount]]-Table2[[#This Row],[Profit]]</f>
        <v>99</v>
      </c>
      <c r="O781" s="7">
        <f>Table2[[#This Row],[Amount]]/Table2[[#This Row],[Quantity]]</f>
        <v>27.4</v>
      </c>
    </row>
    <row r="782" spans="7:15" x14ac:dyDescent="0.45">
      <c r="G782" t="s">
        <v>653</v>
      </c>
      <c r="H782" s="8">
        <v>137</v>
      </c>
      <c r="I782" s="8">
        <v>-41</v>
      </c>
      <c r="J782">
        <v>3</v>
      </c>
      <c r="K782" t="s">
        <v>889</v>
      </c>
      <c r="L782" t="s">
        <v>898</v>
      </c>
      <c r="M782" t="s">
        <v>911</v>
      </c>
      <c r="N782" s="8">
        <f>Table2[[#This Row],[Amount]]-Table2[[#This Row],[Profit]]</f>
        <v>178</v>
      </c>
      <c r="O782" s="7">
        <f>Table2[[#This Row],[Amount]]/Table2[[#This Row],[Quantity]]</f>
        <v>45.666666666666664</v>
      </c>
    </row>
    <row r="783" spans="7:15" x14ac:dyDescent="0.45">
      <c r="G783" t="s">
        <v>625</v>
      </c>
      <c r="H783" s="8">
        <v>140</v>
      </c>
      <c r="I783" s="8">
        <v>57</v>
      </c>
      <c r="J783">
        <v>2</v>
      </c>
      <c r="K783" t="s">
        <v>899</v>
      </c>
      <c r="L783" t="s">
        <v>900</v>
      </c>
      <c r="M783" t="s">
        <v>911</v>
      </c>
      <c r="N783" s="8">
        <f>Table2[[#This Row],[Amount]]-Table2[[#This Row],[Profit]]</f>
        <v>83</v>
      </c>
      <c r="O783" s="7">
        <f>Table2[[#This Row],[Amount]]/Table2[[#This Row],[Quantity]]</f>
        <v>70</v>
      </c>
    </row>
    <row r="784" spans="7:15" x14ac:dyDescent="0.45">
      <c r="G784" t="s">
        <v>651</v>
      </c>
      <c r="H784" s="8">
        <v>139</v>
      </c>
      <c r="I784" s="8">
        <v>30</v>
      </c>
      <c r="J784">
        <v>3</v>
      </c>
      <c r="K784" t="s">
        <v>899</v>
      </c>
      <c r="L784" t="s">
        <v>913</v>
      </c>
      <c r="M784" t="s">
        <v>902</v>
      </c>
      <c r="N784" s="8">
        <f>Table2[[#This Row],[Amount]]-Table2[[#This Row],[Profit]]</f>
        <v>109</v>
      </c>
      <c r="O784" s="7">
        <f>Table2[[#This Row],[Amount]]/Table2[[#This Row],[Quantity]]</f>
        <v>46.333333333333336</v>
      </c>
    </row>
    <row r="785" spans="7:15" x14ac:dyDescent="0.45">
      <c r="G785" t="s">
        <v>360</v>
      </c>
      <c r="H785" s="8">
        <v>138</v>
      </c>
      <c r="I785" s="8">
        <v>11</v>
      </c>
      <c r="J785">
        <v>5</v>
      </c>
      <c r="K785" t="s">
        <v>899</v>
      </c>
      <c r="L785" t="s">
        <v>907</v>
      </c>
      <c r="M785" t="s">
        <v>902</v>
      </c>
      <c r="N785" s="8">
        <f>Table2[[#This Row],[Amount]]-Table2[[#This Row],[Profit]]</f>
        <v>127</v>
      </c>
      <c r="O785" s="7">
        <f>Table2[[#This Row],[Amount]]/Table2[[#This Row],[Quantity]]</f>
        <v>27.6</v>
      </c>
    </row>
    <row r="786" spans="7:15" x14ac:dyDescent="0.45">
      <c r="G786" t="s">
        <v>747</v>
      </c>
      <c r="H786" s="8">
        <v>79</v>
      </c>
      <c r="I786" s="8">
        <v>-124</v>
      </c>
      <c r="J786">
        <v>9</v>
      </c>
      <c r="K786" t="s">
        <v>899</v>
      </c>
      <c r="L786" t="s">
        <v>905</v>
      </c>
      <c r="M786" t="s">
        <v>891</v>
      </c>
      <c r="N786" s="8">
        <f>Table2[[#This Row],[Amount]]-Table2[[#This Row],[Profit]]</f>
        <v>203</v>
      </c>
      <c r="O786" s="7">
        <f>Table2[[#This Row],[Amount]]/Table2[[#This Row],[Quantity]]</f>
        <v>8.7777777777777786</v>
      </c>
    </row>
    <row r="787" spans="7:15" x14ac:dyDescent="0.45">
      <c r="G787" t="s">
        <v>405</v>
      </c>
      <c r="H787" s="8">
        <v>136</v>
      </c>
      <c r="I787" s="8">
        <v>41</v>
      </c>
      <c r="J787">
        <v>3</v>
      </c>
      <c r="K787" t="s">
        <v>889</v>
      </c>
      <c r="L787" t="s">
        <v>909</v>
      </c>
      <c r="M787" t="s">
        <v>902</v>
      </c>
      <c r="N787" s="8">
        <f>Table2[[#This Row],[Amount]]-Table2[[#This Row],[Profit]]</f>
        <v>95</v>
      </c>
      <c r="O787" s="7">
        <f>Table2[[#This Row],[Amount]]/Table2[[#This Row],[Quantity]]</f>
        <v>45.333333333333336</v>
      </c>
    </row>
    <row r="788" spans="7:15" x14ac:dyDescent="0.45">
      <c r="G788" t="s">
        <v>640</v>
      </c>
      <c r="H788" s="8">
        <v>145</v>
      </c>
      <c r="I788" s="8">
        <v>16</v>
      </c>
      <c r="J788">
        <v>3</v>
      </c>
      <c r="K788" t="s">
        <v>899</v>
      </c>
      <c r="L788" t="s">
        <v>910</v>
      </c>
      <c r="M788" t="s">
        <v>911</v>
      </c>
      <c r="N788" s="8">
        <f>Table2[[#This Row],[Amount]]-Table2[[#This Row],[Profit]]</f>
        <v>129</v>
      </c>
      <c r="O788" s="7">
        <f>Table2[[#This Row],[Amount]]/Table2[[#This Row],[Quantity]]</f>
        <v>48.333333333333336</v>
      </c>
    </row>
    <row r="789" spans="7:15" x14ac:dyDescent="0.45">
      <c r="G789" t="s">
        <v>362</v>
      </c>
      <c r="H789" s="8">
        <v>44</v>
      </c>
      <c r="I789" s="8">
        <v>20</v>
      </c>
      <c r="J789">
        <v>2</v>
      </c>
      <c r="K789" t="s">
        <v>899</v>
      </c>
      <c r="L789" t="s">
        <v>910</v>
      </c>
      <c r="M789" t="s">
        <v>902</v>
      </c>
      <c r="N789" s="8">
        <f>Table2[[#This Row],[Amount]]-Table2[[#This Row],[Profit]]</f>
        <v>24</v>
      </c>
      <c r="O789" s="7">
        <f>Table2[[#This Row],[Amount]]/Table2[[#This Row],[Quantity]]</f>
        <v>22</v>
      </c>
    </row>
    <row r="790" spans="7:15" x14ac:dyDescent="0.45">
      <c r="G790" t="s">
        <v>77</v>
      </c>
      <c r="H790" s="8">
        <v>79</v>
      </c>
      <c r="I790" s="8">
        <v>6</v>
      </c>
      <c r="J790">
        <v>7</v>
      </c>
      <c r="K790" t="s">
        <v>899</v>
      </c>
      <c r="L790" t="s">
        <v>901</v>
      </c>
      <c r="M790" t="s">
        <v>891</v>
      </c>
      <c r="N790" s="8">
        <f>Table2[[#This Row],[Amount]]-Table2[[#This Row],[Profit]]</f>
        <v>73</v>
      </c>
      <c r="O790" s="7">
        <f>Table2[[#This Row],[Amount]]/Table2[[#This Row],[Quantity]]</f>
        <v>11.285714285714286</v>
      </c>
    </row>
    <row r="791" spans="7:15" x14ac:dyDescent="0.45">
      <c r="G791" t="s">
        <v>168</v>
      </c>
      <c r="H791" s="8">
        <v>79</v>
      </c>
      <c r="I791" s="8">
        <v>36</v>
      </c>
      <c r="J791">
        <v>4</v>
      </c>
      <c r="K791" t="s">
        <v>899</v>
      </c>
      <c r="L791" t="s">
        <v>913</v>
      </c>
      <c r="M791" t="s">
        <v>891</v>
      </c>
      <c r="N791" s="8">
        <f>Table2[[#This Row],[Amount]]-Table2[[#This Row],[Profit]]</f>
        <v>43</v>
      </c>
      <c r="O791" s="7">
        <f>Table2[[#This Row],[Amount]]/Table2[[#This Row],[Quantity]]</f>
        <v>19.75</v>
      </c>
    </row>
    <row r="792" spans="7:15" x14ac:dyDescent="0.45">
      <c r="G792" t="s">
        <v>424</v>
      </c>
      <c r="H792" s="8">
        <v>134</v>
      </c>
      <c r="I792" s="8">
        <v>-13</v>
      </c>
      <c r="J792">
        <v>3</v>
      </c>
      <c r="K792" t="s">
        <v>889</v>
      </c>
      <c r="L792" t="s">
        <v>890</v>
      </c>
      <c r="M792" t="s">
        <v>902</v>
      </c>
      <c r="N792" s="8">
        <f>Table2[[#This Row],[Amount]]-Table2[[#This Row],[Profit]]</f>
        <v>147</v>
      </c>
      <c r="O792" s="7">
        <f>Table2[[#This Row],[Amount]]/Table2[[#This Row],[Quantity]]</f>
        <v>44.666666666666664</v>
      </c>
    </row>
    <row r="793" spans="7:15" x14ac:dyDescent="0.45">
      <c r="G793" t="s">
        <v>93</v>
      </c>
      <c r="H793" s="8">
        <v>133</v>
      </c>
      <c r="I793" s="8">
        <v>5</v>
      </c>
      <c r="J793">
        <v>5</v>
      </c>
      <c r="K793" t="s">
        <v>899</v>
      </c>
      <c r="L793" t="s">
        <v>907</v>
      </c>
      <c r="M793" t="s">
        <v>902</v>
      </c>
      <c r="N793" s="8">
        <f>Table2[[#This Row],[Amount]]-Table2[[#This Row],[Profit]]</f>
        <v>128</v>
      </c>
      <c r="O793" s="7">
        <f>Table2[[#This Row],[Amount]]/Table2[[#This Row],[Quantity]]</f>
        <v>26.6</v>
      </c>
    </row>
    <row r="794" spans="7:15" x14ac:dyDescent="0.45">
      <c r="G794" t="s">
        <v>427</v>
      </c>
      <c r="H794" s="8">
        <v>47</v>
      </c>
      <c r="I794" s="8">
        <v>20</v>
      </c>
      <c r="J794">
        <v>7</v>
      </c>
      <c r="K794" t="s">
        <v>899</v>
      </c>
      <c r="L794" t="s">
        <v>903</v>
      </c>
      <c r="M794" t="s">
        <v>902</v>
      </c>
      <c r="N794" s="8">
        <f>Table2[[#This Row],[Amount]]-Table2[[#This Row],[Profit]]</f>
        <v>27</v>
      </c>
      <c r="O794" s="7">
        <f>Table2[[#This Row],[Amount]]/Table2[[#This Row],[Quantity]]</f>
        <v>6.7142857142857144</v>
      </c>
    </row>
    <row r="795" spans="7:15" x14ac:dyDescent="0.45">
      <c r="G795" t="s">
        <v>519</v>
      </c>
      <c r="H795" s="8">
        <v>133</v>
      </c>
      <c r="I795" s="8">
        <v>-42</v>
      </c>
      <c r="J795">
        <v>1</v>
      </c>
      <c r="K795" t="s">
        <v>889</v>
      </c>
      <c r="L795" t="s">
        <v>896</v>
      </c>
      <c r="M795" t="s">
        <v>902</v>
      </c>
      <c r="N795" s="8">
        <f>Table2[[#This Row],[Amount]]-Table2[[#This Row],[Profit]]</f>
        <v>175</v>
      </c>
      <c r="O795" s="7">
        <f>Table2[[#This Row],[Amount]]/Table2[[#This Row],[Quantity]]</f>
        <v>133</v>
      </c>
    </row>
    <row r="796" spans="7:15" x14ac:dyDescent="0.45">
      <c r="G796" t="s">
        <v>749</v>
      </c>
      <c r="H796" s="8">
        <v>78</v>
      </c>
      <c r="I796" s="8">
        <v>27</v>
      </c>
      <c r="J796">
        <v>3</v>
      </c>
      <c r="K796" t="s">
        <v>899</v>
      </c>
      <c r="L796" t="s">
        <v>907</v>
      </c>
      <c r="M796" t="s">
        <v>891</v>
      </c>
      <c r="N796" s="8">
        <f>Table2[[#This Row],[Amount]]-Table2[[#This Row],[Profit]]</f>
        <v>51</v>
      </c>
      <c r="O796" s="7">
        <f>Table2[[#This Row],[Amount]]/Table2[[#This Row],[Quantity]]</f>
        <v>26</v>
      </c>
    </row>
    <row r="797" spans="7:15" x14ac:dyDescent="0.45">
      <c r="G797" t="s">
        <v>751</v>
      </c>
      <c r="H797" s="8">
        <v>78</v>
      </c>
      <c r="I797" s="8">
        <v>7</v>
      </c>
      <c r="J797">
        <v>1</v>
      </c>
      <c r="K797" t="s">
        <v>892</v>
      </c>
      <c r="L797" t="s">
        <v>893</v>
      </c>
      <c r="M797" t="s">
        <v>891</v>
      </c>
      <c r="N797" s="8">
        <f>Table2[[#This Row],[Amount]]-Table2[[#This Row],[Profit]]</f>
        <v>71</v>
      </c>
      <c r="O797" s="7">
        <f>Table2[[#This Row],[Amount]]/Table2[[#This Row],[Quantity]]</f>
        <v>78</v>
      </c>
    </row>
    <row r="798" spans="7:15" x14ac:dyDescent="0.45">
      <c r="G798" t="s">
        <v>752</v>
      </c>
      <c r="H798" s="8">
        <v>76</v>
      </c>
      <c r="I798" s="8">
        <v>-92</v>
      </c>
      <c r="J798">
        <v>8</v>
      </c>
      <c r="K798" t="s">
        <v>892</v>
      </c>
      <c r="L798" t="s">
        <v>912</v>
      </c>
      <c r="M798" t="s">
        <v>891</v>
      </c>
      <c r="N798" s="8">
        <f>Table2[[#This Row],[Amount]]-Table2[[#This Row],[Profit]]</f>
        <v>168</v>
      </c>
      <c r="O798" s="7">
        <f>Table2[[#This Row],[Amount]]/Table2[[#This Row],[Quantity]]</f>
        <v>9.5</v>
      </c>
    </row>
    <row r="799" spans="7:15" x14ac:dyDescent="0.45">
      <c r="G799" t="s">
        <v>753</v>
      </c>
      <c r="H799" s="8">
        <v>76</v>
      </c>
      <c r="I799" s="8">
        <v>-50</v>
      </c>
      <c r="J799">
        <v>1</v>
      </c>
      <c r="K799" t="s">
        <v>899</v>
      </c>
      <c r="L799" t="s">
        <v>901</v>
      </c>
      <c r="M799" t="s">
        <v>891</v>
      </c>
      <c r="N799" s="8">
        <f>Table2[[#This Row],[Amount]]-Table2[[#This Row],[Profit]]</f>
        <v>126</v>
      </c>
      <c r="O799" s="7">
        <f>Table2[[#This Row],[Amount]]/Table2[[#This Row],[Quantity]]</f>
        <v>76</v>
      </c>
    </row>
    <row r="800" spans="7:15" x14ac:dyDescent="0.45">
      <c r="G800" t="s">
        <v>421</v>
      </c>
      <c r="H800" s="8">
        <v>76</v>
      </c>
      <c r="I800" s="8">
        <v>19</v>
      </c>
      <c r="J800">
        <v>3</v>
      </c>
      <c r="K800" t="s">
        <v>899</v>
      </c>
      <c r="L800" t="s">
        <v>903</v>
      </c>
      <c r="M800" t="s">
        <v>891</v>
      </c>
      <c r="N800" s="8">
        <f>Table2[[#This Row],[Amount]]-Table2[[#This Row],[Profit]]</f>
        <v>57</v>
      </c>
      <c r="O800" s="7">
        <f>Table2[[#This Row],[Amount]]/Table2[[#This Row],[Quantity]]</f>
        <v>25.333333333333332</v>
      </c>
    </row>
    <row r="801" spans="7:15" x14ac:dyDescent="0.45">
      <c r="G801" t="s">
        <v>320</v>
      </c>
      <c r="H801" s="8">
        <v>74</v>
      </c>
      <c r="I801" s="8">
        <v>29</v>
      </c>
      <c r="J801">
        <v>3</v>
      </c>
      <c r="K801" t="s">
        <v>899</v>
      </c>
      <c r="L801" t="s">
        <v>907</v>
      </c>
      <c r="M801" t="s">
        <v>891</v>
      </c>
      <c r="N801" s="8">
        <f>Table2[[#This Row],[Amount]]-Table2[[#This Row],[Profit]]</f>
        <v>45</v>
      </c>
      <c r="O801" s="7">
        <f>Table2[[#This Row],[Amount]]/Table2[[#This Row],[Quantity]]</f>
        <v>24.666666666666668</v>
      </c>
    </row>
    <row r="802" spans="7:15" x14ac:dyDescent="0.45">
      <c r="G802" t="s">
        <v>758</v>
      </c>
      <c r="H802" s="8">
        <v>74</v>
      </c>
      <c r="I802" s="8">
        <v>-25</v>
      </c>
      <c r="J802">
        <v>3</v>
      </c>
      <c r="K802" t="s">
        <v>899</v>
      </c>
      <c r="L802" t="s">
        <v>907</v>
      </c>
      <c r="M802" t="s">
        <v>891</v>
      </c>
      <c r="N802" s="8">
        <f>Table2[[#This Row],[Amount]]-Table2[[#This Row],[Profit]]</f>
        <v>99</v>
      </c>
      <c r="O802" s="7">
        <f>Table2[[#This Row],[Amount]]/Table2[[#This Row],[Quantity]]</f>
        <v>24.666666666666668</v>
      </c>
    </row>
    <row r="803" spans="7:15" x14ac:dyDescent="0.45">
      <c r="G803" t="s">
        <v>550</v>
      </c>
      <c r="H803" s="8">
        <v>146</v>
      </c>
      <c r="I803" s="8">
        <v>-63</v>
      </c>
      <c r="J803">
        <v>3</v>
      </c>
      <c r="K803" t="s">
        <v>889</v>
      </c>
      <c r="L803" t="s">
        <v>890</v>
      </c>
      <c r="M803" t="s">
        <v>911</v>
      </c>
      <c r="N803" s="8">
        <f>Table2[[#This Row],[Amount]]-Table2[[#This Row],[Profit]]</f>
        <v>209</v>
      </c>
      <c r="O803" s="7">
        <f>Table2[[#This Row],[Amount]]/Table2[[#This Row],[Quantity]]</f>
        <v>48.666666666666664</v>
      </c>
    </row>
    <row r="804" spans="7:15" x14ac:dyDescent="0.45">
      <c r="G804" t="s">
        <v>369</v>
      </c>
      <c r="H804" s="8">
        <v>73</v>
      </c>
      <c r="I804" s="8">
        <v>-31</v>
      </c>
      <c r="J804">
        <v>1</v>
      </c>
      <c r="K804" t="s">
        <v>892</v>
      </c>
      <c r="L804" t="s">
        <v>895</v>
      </c>
      <c r="M804" t="s">
        <v>891</v>
      </c>
      <c r="N804" s="8">
        <f>Table2[[#This Row],[Amount]]-Table2[[#This Row],[Profit]]</f>
        <v>104</v>
      </c>
      <c r="O804" s="7">
        <f>Table2[[#This Row],[Amount]]/Table2[[#This Row],[Quantity]]</f>
        <v>73</v>
      </c>
    </row>
    <row r="805" spans="7:15" x14ac:dyDescent="0.45">
      <c r="G805" t="s">
        <v>138</v>
      </c>
      <c r="H805" s="8">
        <v>80</v>
      </c>
      <c r="I805" s="8">
        <v>22</v>
      </c>
      <c r="J805">
        <v>3</v>
      </c>
      <c r="K805" t="s">
        <v>899</v>
      </c>
      <c r="L805" t="s">
        <v>907</v>
      </c>
      <c r="M805" t="s">
        <v>902</v>
      </c>
      <c r="N805" s="8">
        <f>Table2[[#This Row],[Amount]]-Table2[[#This Row],[Profit]]</f>
        <v>58</v>
      </c>
      <c r="O805" s="7">
        <f>Table2[[#This Row],[Amount]]/Table2[[#This Row],[Quantity]]</f>
        <v>26.666666666666668</v>
      </c>
    </row>
    <row r="806" spans="7:15" x14ac:dyDescent="0.45">
      <c r="G806" t="s">
        <v>418</v>
      </c>
      <c r="H806" s="8">
        <v>133</v>
      </c>
      <c r="I806" s="8">
        <v>46</v>
      </c>
      <c r="J806">
        <v>5</v>
      </c>
      <c r="K806" t="s">
        <v>899</v>
      </c>
      <c r="L806" t="s">
        <v>913</v>
      </c>
      <c r="M806" t="s">
        <v>894</v>
      </c>
      <c r="N806" s="8">
        <f>Table2[[#This Row],[Amount]]-Table2[[#This Row],[Profit]]</f>
        <v>87</v>
      </c>
      <c r="O806" s="7">
        <f>Table2[[#This Row],[Amount]]/Table2[[#This Row],[Quantity]]</f>
        <v>26.6</v>
      </c>
    </row>
    <row r="807" spans="7:15" x14ac:dyDescent="0.45">
      <c r="G807" t="s">
        <v>637</v>
      </c>
      <c r="H807" s="8">
        <v>146</v>
      </c>
      <c r="I807" s="8">
        <v>7</v>
      </c>
      <c r="J807">
        <v>2</v>
      </c>
      <c r="K807" t="s">
        <v>889</v>
      </c>
      <c r="L807" t="s">
        <v>898</v>
      </c>
      <c r="M807" t="s">
        <v>911</v>
      </c>
      <c r="N807" s="8">
        <f>Table2[[#This Row],[Amount]]-Table2[[#This Row],[Profit]]</f>
        <v>139</v>
      </c>
      <c r="O807" s="7">
        <f>Table2[[#This Row],[Amount]]/Table2[[#This Row],[Quantity]]</f>
        <v>73</v>
      </c>
    </row>
    <row r="808" spans="7:15" x14ac:dyDescent="0.45">
      <c r="G808" t="s">
        <v>661</v>
      </c>
      <c r="H808" s="8">
        <v>130</v>
      </c>
      <c r="I808" s="8">
        <v>-41</v>
      </c>
      <c r="J808">
        <v>4</v>
      </c>
      <c r="K808" t="s">
        <v>899</v>
      </c>
      <c r="L808" t="s">
        <v>901</v>
      </c>
      <c r="M808" t="s">
        <v>894</v>
      </c>
      <c r="N808" s="8">
        <f>Table2[[#This Row],[Amount]]-Table2[[#This Row],[Profit]]</f>
        <v>171</v>
      </c>
      <c r="O808" s="7">
        <f>Table2[[#This Row],[Amount]]/Table2[[#This Row],[Quantity]]</f>
        <v>32.5</v>
      </c>
    </row>
    <row r="809" spans="7:15" x14ac:dyDescent="0.45">
      <c r="G809" t="s">
        <v>648</v>
      </c>
      <c r="H809" s="8">
        <v>141</v>
      </c>
      <c r="I809" s="8">
        <v>41</v>
      </c>
      <c r="J809">
        <v>3</v>
      </c>
      <c r="K809" t="s">
        <v>899</v>
      </c>
      <c r="L809" t="s">
        <v>913</v>
      </c>
      <c r="M809" t="s">
        <v>902</v>
      </c>
      <c r="N809" s="8">
        <f>Table2[[#This Row],[Amount]]-Table2[[#This Row],[Profit]]</f>
        <v>100</v>
      </c>
      <c r="O809" s="7">
        <f>Table2[[#This Row],[Amount]]/Table2[[#This Row],[Quantity]]</f>
        <v>47</v>
      </c>
    </row>
    <row r="810" spans="7:15" x14ac:dyDescent="0.45">
      <c r="G810" t="s">
        <v>322</v>
      </c>
      <c r="H810" s="8">
        <v>147</v>
      </c>
      <c r="I810" s="8">
        <v>21</v>
      </c>
      <c r="J810">
        <v>3</v>
      </c>
      <c r="K810" t="s">
        <v>892</v>
      </c>
      <c r="L810" t="s">
        <v>912</v>
      </c>
      <c r="M810" t="s">
        <v>911</v>
      </c>
      <c r="N810" s="8">
        <f>Table2[[#This Row],[Amount]]-Table2[[#This Row],[Profit]]</f>
        <v>126</v>
      </c>
      <c r="O810" s="7">
        <f>Table2[[#This Row],[Amount]]/Table2[[#This Row],[Quantity]]</f>
        <v>49</v>
      </c>
    </row>
    <row r="811" spans="7:15" x14ac:dyDescent="0.45">
      <c r="G811" t="s">
        <v>154</v>
      </c>
      <c r="H811" s="8">
        <v>73</v>
      </c>
      <c r="I811" s="8">
        <v>-7</v>
      </c>
      <c r="J811">
        <v>1</v>
      </c>
      <c r="K811" t="s">
        <v>889</v>
      </c>
      <c r="L811" t="s">
        <v>898</v>
      </c>
      <c r="M811" t="s">
        <v>891</v>
      </c>
      <c r="N811" s="8">
        <f>Table2[[#This Row],[Amount]]-Table2[[#This Row],[Profit]]</f>
        <v>80</v>
      </c>
      <c r="O811" s="7">
        <f>Table2[[#This Row],[Amount]]/Table2[[#This Row],[Quantity]]</f>
        <v>73</v>
      </c>
    </row>
    <row r="812" spans="7:15" x14ac:dyDescent="0.45">
      <c r="G812" t="s">
        <v>631</v>
      </c>
      <c r="H812" s="8">
        <v>148</v>
      </c>
      <c r="I812" s="8">
        <v>72</v>
      </c>
      <c r="J812">
        <v>7</v>
      </c>
      <c r="K812" t="s">
        <v>899</v>
      </c>
      <c r="L812" t="s">
        <v>910</v>
      </c>
      <c r="M812" t="s">
        <v>911</v>
      </c>
      <c r="N812" s="8">
        <f>Table2[[#This Row],[Amount]]-Table2[[#This Row],[Profit]]</f>
        <v>76</v>
      </c>
      <c r="O812" s="7">
        <f>Table2[[#This Row],[Amount]]/Table2[[#This Row],[Quantity]]</f>
        <v>21.142857142857142</v>
      </c>
    </row>
    <row r="813" spans="7:15" x14ac:dyDescent="0.45">
      <c r="G813" t="s">
        <v>776</v>
      </c>
      <c r="H813" s="8">
        <v>58</v>
      </c>
      <c r="I813" s="8">
        <v>0</v>
      </c>
      <c r="J813">
        <v>4</v>
      </c>
      <c r="K813" t="s">
        <v>899</v>
      </c>
      <c r="L813" t="s">
        <v>901</v>
      </c>
      <c r="M813" t="s">
        <v>902</v>
      </c>
      <c r="N813" s="8">
        <f>Table2[[#This Row],[Amount]]-Table2[[#This Row],[Profit]]</f>
        <v>58</v>
      </c>
      <c r="O813" s="7">
        <f>Table2[[#This Row],[Amount]]/Table2[[#This Row],[Quantity]]</f>
        <v>14.5</v>
      </c>
    </row>
    <row r="814" spans="7:15" x14ac:dyDescent="0.45">
      <c r="G814" t="s">
        <v>555</v>
      </c>
      <c r="H814" s="8">
        <v>21</v>
      </c>
      <c r="I814" s="8">
        <v>-13</v>
      </c>
      <c r="J814">
        <v>3</v>
      </c>
      <c r="K814" t="s">
        <v>899</v>
      </c>
      <c r="L814" t="s">
        <v>908</v>
      </c>
      <c r="M814" t="s">
        <v>902</v>
      </c>
      <c r="N814" s="8">
        <f>Table2[[#This Row],[Amount]]-Table2[[#This Row],[Profit]]</f>
        <v>34</v>
      </c>
      <c r="O814" s="7">
        <f>Table2[[#This Row],[Amount]]/Table2[[#This Row],[Quantity]]</f>
        <v>7</v>
      </c>
    </row>
    <row r="815" spans="7:15" x14ac:dyDescent="0.45">
      <c r="G815" t="s">
        <v>28</v>
      </c>
      <c r="H815" s="8">
        <v>148</v>
      </c>
      <c r="I815" s="8">
        <v>25</v>
      </c>
      <c r="J815">
        <v>3</v>
      </c>
      <c r="K815" t="s">
        <v>899</v>
      </c>
      <c r="L815" t="s">
        <v>901</v>
      </c>
      <c r="M815" t="s">
        <v>911</v>
      </c>
      <c r="N815" s="8">
        <f>Table2[[#This Row],[Amount]]-Table2[[#This Row],[Profit]]</f>
        <v>123</v>
      </c>
      <c r="O815" s="7">
        <f>Table2[[#This Row],[Amount]]/Table2[[#This Row],[Quantity]]</f>
        <v>49.333333333333336</v>
      </c>
    </row>
    <row r="816" spans="7:15" x14ac:dyDescent="0.45">
      <c r="G816" t="s">
        <v>641</v>
      </c>
      <c r="H816" s="8">
        <v>144</v>
      </c>
      <c r="I816" s="8">
        <v>-7</v>
      </c>
      <c r="J816">
        <v>4</v>
      </c>
      <c r="K816" t="s">
        <v>889</v>
      </c>
      <c r="L816" t="s">
        <v>890</v>
      </c>
      <c r="M816" t="s">
        <v>891</v>
      </c>
      <c r="N816" s="8">
        <f>Table2[[#This Row],[Amount]]-Table2[[#This Row],[Profit]]</f>
        <v>151</v>
      </c>
      <c r="O816" s="7">
        <f>Table2[[#This Row],[Amount]]/Table2[[#This Row],[Quantity]]</f>
        <v>36</v>
      </c>
    </row>
    <row r="817" spans="7:15" x14ac:dyDescent="0.45">
      <c r="G817" t="s">
        <v>541</v>
      </c>
      <c r="H817" s="8">
        <v>145</v>
      </c>
      <c r="I817" s="8">
        <v>-104</v>
      </c>
      <c r="J817">
        <v>5</v>
      </c>
      <c r="K817" t="s">
        <v>892</v>
      </c>
      <c r="L817" t="s">
        <v>893</v>
      </c>
      <c r="M817" t="s">
        <v>902</v>
      </c>
      <c r="N817" s="8">
        <f>Table2[[#This Row],[Amount]]-Table2[[#This Row],[Profit]]</f>
        <v>249</v>
      </c>
      <c r="O817" s="7">
        <f>Table2[[#This Row],[Amount]]/Table2[[#This Row],[Quantity]]</f>
        <v>29</v>
      </c>
    </row>
    <row r="818" spans="7:15" x14ac:dyDescent="0.45">
      <c r="G818" t="s">
        <v>337</v>
      </c>
      <c r="H818" s="8">
        <v>72</v>
      </c>
      <c r="I818" s="8">
        <v>-49</v>
      </c>
      <c r="J818">
        <v>1</v>
      </c>
      <c r="K818" t="s">
        <v>889</v>
      </c>
      <c r="L818" t="s">
        <v>898</v>
      </c>
      <c r="M818" t="s">
        <v>891</v>
      </c>
      <c r="N818" s="8">
        <f>Table2[[#This Row],[Amount]]-Table2[[#This Row],[Profit]]</f>
        <v>121</v>
      </c>
      <c r="O818" s="7">
        <f>Table2[[#This Row],[Amount]]/Table2[[#This Row],[Quantity]]</f>
        <v>72</v>
      </c>
    </row>
    <row r="819" spans="7:15" x14ac:dyDescent="0.45">
      <c r="G819" t="s">
        <v>91</v>
      </c>
      <c r="H819" s="8">
        <v>125</v>
      </c>
      <c r="I819" s="8">
        <v>15</v>
      </c>
      <c r="J819">
        <v>5</v>
      </c>
      <c r="K819" t="s">
        <v>899</v>
      </c>
      <c r="L819" t="s">
        <v>913</v>
      </c>
      <c r="M819" t="s">
        <v>894</v>
      </c>
      <c r="N819" s="8">
        <f>Table2[[#This Row],[Amount]]-Table2[[#This Row],[Profit]]</f>
        <v>110</v>
      </c>
      <c r="O819" s="7">
        <f>Table2[[#This Row],[Amount]]/Table2[[#This Row],[Quantity]]</f>
        <v>25</v>
      </c>
    </row>
    <row r="820" spans="7:15" x14ac:dyDescent="0.45">
      <c r="G820" t="s">
        <v>110</v>
      </c>
      <c r="H820" s="8">
        <v>149</v>
      </c>
      <c r="I820" s="8">
        <v>15</v>
      </c>
      <c r="J820">
        <v>3</v>
      </c>
      <c r="K820" t="s">
        <v>899</v>
      </c>
      <c r="L820" t="s">
        <v>901</v>
      </c>
      <c r="M820" t="s">
        <v>911</v>
      </c>
      <c r="N820" s="8">
        <f>Table2[[#This Row],[Amount]]-Table2[[#This Row],[Profit]]</f>
        <v>134</v>
      </c>
      <c r="O820" s="7">
        <f>Table2[[#This Row],[Amount]]/Table2[[#This Row],[Quantity]]</f>
        <v>49.666666666666664</v>
      </c>
    </row>
    <row r="821" spans="7:15" x14ac:dyDescent="0.45">
      <c r="G821" t="s">
        <v>258</v>
      </c>
      <c r="H821" s="8">
        <v>72</v>
      </c>
      <c r="I821" s="8">
        <v>16</v>
      </c>
      <c r="J821">
        <v>2</v>
      </c>
      <c r="K821" t="s">
        <v>899</v>
      </c>
      <c r="L821" t="s">
        <v>913</v>
      </c>
      <c r="M821" t="s">
        <v>891</v>
      </c>
      <c r="N821" s="8">
        <f>Table2[[#This Row],[Amount]]-Table2[[#This Row],[Profit]]</f>
        <v>56</v>
      </c>
      <c r="O821" s="7">
        <f>Table2[[#This Row],[Amount]]/Table2[[#This Row],[Quantity]]</f>
        <v>36</v>
      </c>
    </row>
    <row r="822" spans="7:15" x14ac:dyDescent="0.45">
      <c r="G822" t="s">
        <v>59</v>
      </c>
      <c r="H822" s="8">
        <v>71</v>
      </c>
      <c r="I822" s="8">
        <v>0</v>
      </c>
      <c r="J822">
        <v>8</v>
      </c>
      <c r="K822" t="s">
        <v>899</v>
      </c>
      <c r="L822" t="s">
        <v>905</v>
      </c>
      <c r="M822" t="s">
        <v>891</v>
      </c>
      <c r="N822" s="8">
        <f>Table2[[#This Row],[Amount]]-Table2[[#This Row],[Profit]]</f>
        <v>71</v>
      </c>
      <c r="O822" s="7">
        <f>Table2[[#This Row],[Amount]]/Table2[[#This Row],[Quantity]]</f>
        <v>8.875</v>
      </c>
    </row>
    <row r="823" spans="7:15" x14ac:dyDescent="0.45">
      <c r="G823" t="s">
        <v>762</v>
      </c>
      <c r="H823" s="8">
        <v>71</v>
      </c>
      <c r="I823" s="8">
        <v>-14</v>
      </c>
      <c r="J823">
        <v>4</v>
      </c>
      <c r="K823" t="s">
        <v>892</v>
      </c>
      <c r="L823" t="s">
        <v>912</v>
      </c>
      <c r="M823" t="s">
        <v>891</v>
      </c>
      <c r="N823" s="8">
        <f>Table2[[#This Row],[Amount]]-Table2[[#This Row],[Profit]]</f>
        <v>85</v>
      </c>
      <c r="O823" s="7">
        <f>Table2[[#This Row],[Amount]]/Table2[[#This Row],[Quantity]]</f>
        <v>17.75</v>
      </c>
    </row>
    <row r="824" spans="7:15" x14ac:dyDescent="0.45">
      <c r="G824" t="s">
        <v>150</v>
      </c>
      <c r="H824" s="8">
        <v>154</v>
      </c>
      <c r="I824" s="8">
        <v>-85</v>
      </c>
      <c r="J824">
        <v>3</v>
      </c>
      <c r="K824" t="s">
        <v>892</v>
      </c>
      <c r="L824" t="s">
        <v>893</v>
      </c>
      <c r="M824" t="s">
        <v>894</v>
      </c>
      <c r="N824" s="8">
        <f>Table2[[#This Row],[Amount]]-Table2[[#This Row],[Profit]]</f>
        <v>239</v>
      </c>
      <c r="O824" s="7">
        <f>Table2[[#This Row],[Amount]]/Table2[[#This Row],[Quantity]]</f>
        <v>51.333333333333336</v>
      </c>
    </row>
    <row r="825" spans="7:15" x14ac:dyDescent="0.45">
      <c r="G825" t="s">
        <v>306</v>
      </c>
      <c r="H825" s="8">
        <v>191</v>
      </c>
      <c r="I825" s="8">
        <v>13</v>
      </c>
      <c r="J825">
        <v>8</v>
      </c>
      <c r="K825" t="s">
        <v>892</v>
      </c>
      <c r="L825" t="s">
        <v>912</v>
      </c>
      <c r="M825" t="s">
        <v>891</v>
      </c>
      <c r="N825" s="8">
        <f>Table2[[#This Row],[Amount]]-Table2[[#This Row],[Profit]]</f>
        <v>178</v>
      </c>
      <c r="O825" s="7">
        <f>Table2[[#This Row],[Amount]]/Table2[[#This Row],[Quantity]]</f>
        <v>23.875</v>
      </c>
    </row>
    <row r="826" spans="7:15" x14ac:dyDescent="0.45">
      <c r="G826" t="s">
        <v>593</v>
      </c>
      <c r="H826" s="8">
        <v>170</v>
      </c>
      <c r="I826" s="8">
        <v>19</v>
      </c>
      <c r="J826">
        <v>5</v>
      </c>
      <c r="K826" t="s">
        <v>899</v>
      </c>
      <c r="L826" t="s">
        <v>910</v>
      </c>
      <c r="M826" t="s">
        <v>902</v>
      </c>
      <c r="N826" s="8">
        <f>Table2[[#This Row],[Amount]]-Table2[[#This Row],[Profit]]</f>
        <v>151</v>
      </c>
      <c r="O826" s="7">
        <f>Table2[[#This Row],[Amount]]/Table2[[#This Row],[Quantity]]</f>
        <v>34</v>
      </c>
    </row>
    <row r="827" spans="7:15" x14ac:dyDescent="0.45">
      <c r="G827" t="s">
        <v>73</v>
      </c>
      <c r="H827" s="8">
        <v>47</v>
      </c>
      <c r="I827" s="8">
        <v>-3</v>
      </c>
      <c r="J827">
        <v>2</v>
      </c>
      <c r="K827" t="s">
        <v>899</v>
      </c>
      <c r="L827" t="s">
        <v>907</v>
      </c>
      <c r="M827" t="s">
        <v>902</v>
      </c>
      <c r="N827" s="8">
        <f>Table2[[#This Row],[Amount]]-Table2[[#This Row],[Profit]]</f>
        <v>50</v>
      </c>
      <c r="O827" s="7">
        <f>Table2[[#This Row],[Amount]]/Table2[[#This Row],[Quantity]]</f>
        <v>23.5</v>
      </c>
    </row>
    <row r="828" spans="7:15" x14ac:dyDescent="0.45">
      <c r="G828" t="s">
        <v>491</v>
      </c>
      <c r="H828" s="8">
        <v>122</v>
      </c>
      <c r="I828" s="8">
        <v>-47</v>
      </c>
      <c r="J828">
        <v>4</v>
      </c>
      <c r="K828" t="s">
        <v>899</v>
      </c>
      <c r="L828" t="s">
        <v>901</v>
      </c>
      <c r="M828" t="s">
        <v>894</v>
      </c>
      <c r="N828" s="8">
        <f>Table2[[#This Row],[Amount]]-Table2[[#This Row],[Profit]]</f>
        <v>169</v>
      </c>
      <c r="O828" s="7">
        <f>Table2[[#This Row],[Amount]]/Table2[[#This Row],[Quantity]]</f>
        <v>30.5</v>
      </c>
    </row>
    <row r="829" spans="7:15" x14ac:dyDescent="0.45">
      <c r="G829" t="s">
        <v>218</v>
      </c>
      <c r="H829" s="8">
        <v>70</v>
      </c>
      <c r="I829" s="8">
        <v>26</v>
      </c>
      <c r="J829">
        <v>5</v>
      </c>
      <c r="K829" t="s">
        <v>899</v>
      </c>
      <c r="L829" t="s">
        <v>903</v>
      </c>
      <c r="M829" t="s">
        <v>891</v>
      </c>
      <c r="N829" s="8">
        <f>Table2[[#This Row],[Amount]]-Table2[[#This Row],[Profit]]</f>
        <v>44</v>
      </c>
      <c r="O829" s="7">
        <f>Table2[[#This Row],[Amount]]/Table2[[#This Row],[Quantity]]</f>
        <v>14</v>
      </c>
    </row>
    <row r="830" spans="7:15" x14ac:dyDescent="0.45">
      <c r="G830" t="s">
        <v>616</v>
      </c>
      <c r="H830" s="8">
        <v>155</v>
      </c>
      <c r="I830" s="8">
        <v>5</v>
      </c>
      <c r="J830">
        <v>3</v>
      </c>
      <c r="K830" t="s">
        <v>899</v>
      </c>
      <c r="L830" t="s">
        <v>907</v>
      </c>
      <c r="M830" t="s">
        <v>894</v>
      </c>
      <c r="N830" s="8">
        <f>Table2[[#This Row],[Amount]]-Table2[[#This Row],[Profit]]</f>
        <v>150</v>
      </c>
      <c r="O830" s="7">
        <f>Table2[[#This Row],[Amount]]/Table2[[#This Row],[Quantity]]</f>
        <v>51.666666666666664</v>
      </c>
    </row>
    <row r="831" spans="7:15" x14ac:dyDescent="0.45">
      <c r="G831" t="s">
        <v>492</v>
      </c>
      <c r="H831" s="8">
        <v>67</v>
      </c>
      <c r="I831" s="8">
        <v>-86</v>
      </c>
      <c r="J831">
        <v>9</v>
      </c>
      <c r="K831" t="s">
        <v>892</v>
      </c>
      <c r="L831" t="s">
        <v>912</v>
      </c>
      <c r="M831" t="s">
        <v>891</v>
      </c>
      <c r="N831" s="8">
        <f>Table2[[#This Row],[Amount]]-Table2[[#This Row],[Profit]]</f>
        <v>153</v>
      </c>
      <c r="O831" s="7">
        <f>Table2[[#This Row],[Amount]]/Table2[[#This Row],[Quantity]]</f>
        <v>7.4444444444444446</v>
      </c>
    </row>
    <row r="832" spans="7:15" x14ac:dyDescent="0.45">
      <c r="G832" t="s">
        <v>154</v>
      </c>
      <c r="H832" s="8">
        <v>67</v>
      </c>
      <c r="I832" s="8">
        <v>-42</v>
      </c>
      <c r="J832">
        <v>3</v>
      </c>
      <c r="K832" t="s">
        <v>899</v>
      </c>
      <c r="L832" t="s">
        <v>907</v>
      </c>
      <c r="M832" t="s">
        <v>891</v>
      </c>
      <c r="N832" s="8">
        <f>Table2[[#This Row],[Amount]]-Table2[[#This Row],[Profit]]</f>
        <v>109</v>
      </c>
      <c r="O832" s="7">
        <f>Table2[[#This Row],[Amount]]/Table2[[#This Row],[Quantity]]</f>
        <v>22.333333333333332</v>
      </c>
    </row>
    <row r="833" spans="7:15" x14ac:dyDescent="0.45">
      <c r="G833" t="s">
        <v>83</v>
      </c>
      <c r="H833" s="8">
        <v>148</v>
      </c>
      <c r="I833" s="8">
        <v>-101</v>
      </c>
      <c r="J833">
        <v>2</v>
      </c>
      <c r="K833" t="s">
        <v>892</v>
      </c>
      <c r="L833" t="s">
        <v>895</v>
      </c>
      <c r="M833" t="s">
        <v>902</v>
      </c>
      <c r="N833" s="8">
        <f>Table2[[#This Row],[Amount]]-Table2[[#This Row],[Profit]]</f>
        <v>249</v>
      </c>
      <c r="O833" s="7">
        <f>Table2[[#This Row],[Amount]]/Table2[[#This Row],[Quantity]]</f>
        <v>74</v>
      </c>
    </row>
    <row r="834" spans="7:15" x14ac:dyDescent="0.45">
      <c r="G834" t="s">
        <v>678</v>
      </c>
      <c r="H834" s="8">
        <v>122</v>
      </c>
      <c r="I834" s="8">
        <v>38</v>
      </c>
      <c r="J834">
        <v>6</v>
      </c>
      <c r="K834" t="s">
        <v>899</v>
      </c>
      <c r="L834" t="s">
        <v>910</v>
      </c>
      <c r="M834" t="s">
        <v>897</v>
      </c>
      <c r="N834" s="8">
        <f>Table2[[#This Row],[Amount]]-Table2[[#This Row],[Profit]]</f>
        <v>84</v>
      </c>
      <c r="O834" s="7">
        <f>Table2[[#This Row],[Amount]]/Table2[[#This Row],[Quantity]]</f>
        <v>20.333333333333332</v>
      </c>
    </row>
    <row r="835" spans="7:15" x14ac:dyDescent="0.45">
      <c r="G835" t="s">
        <v>867</v>
      </c>
      <c r="H835" s="8">
        <v>16</v>
      </c>
      <c r="I835" s="8">
        <v>-5</v>
      </c>
      <c r="J835">
        <v>2</v>
      </c>
      <c r="K835" t="s">
        <v>899</v>
      </c>
      <c r="L835" t="s">
        <v>907</v>
      </c>
      <c r="M835" t="s">
        <v>902</v>
      </c>
      <c r="N835" s="8">
        <f>Table2[[#This Row],[Amount]]-Table2[[#This Row],[Profit]]</f>
        <v>21</v>
      </c>
      <c r="O835" s="7">
        <f>Table2[[#This Row],[Amount]]/Table2[[#This Row],[Quantity]]</f>
        <v>8</v>
      </c>
    </row>
    <row r="836" spans="7:15" x14ac:dyDescent="0.45">
      <c r="G836" t="s">
        <v>416</v>
      </c>
      <c r="H836" s="8">
        <v>121</v>
      </c>
      <c r="I836" s="8">
        <v>-17</v>
      </c>
      <c r="J836">
        <v>3</v>
      </c>
      <c r="K836" t="s">
        <v>892</v>
      </c>
      <c r="L836" t="s">
        <v>912</v>
      </c>
      <c r="M836" t="s">
        <v>897</v>
      </c>
      <c r="N836" s="8">
        <f>Table2[[#This Row],[Amount]]-Table2[[#This Row],[Profit]]</f>
        <v>138</v>
      </c>
      <c r="O836" s="7">
        <f>Table2[[#This Row],[Amount]]/Table2[[#This Row],[Quantity]]</f>
        <v>40.333333333333336</v>
      </c>
    </row>
    <row r="837" spans="7:15" x14ac:dyDescent="0.45">
      <c r="G837" t="s">
        <v>369</v>
      </c>
      <c r="H837" s="8">
        <v>42</v>
      </c>
      <c r="I837" s="8">
        <v>-15</v>
      </c>
      <c r="J837">
        <v>12</v>
      </c>
      <c r="K837" t="s">
        <v>899</v>
      </c>
      <c r="L837" t="s">
        <v>905</v>
      </c>
      <c r="M837" t="s">
        <v>902</v>
      </c>
      <c r="N837" s="8">
        <f>Table2[[#This Row],[Amount]]-Table2[[#This Row],[Profit]]</f>
        <v>57</v>
      </c>
      <c r="O837" s="7">
        <f>Table2[[#This Row],[Amount]]/Table2[[#This Row],[Quantity]]</f>
        <v>3.5</v>
      </c>
    </row>
    <row r="838" spans="7:15" x14ac:dyDescent="0.45">
      <c r="G838" t="s">
        <v>375</v>
      </c>
      <c r="H838" s="8">
        <v>65</v>
      </c>
      <c r="I838" s="8">
        <v>-4</v>
      </c>
      <c r="J838">
        <v>6</v>
      </c>
      <c r="K838" t="s">
        <v>899</v>
      </c>
      <c r="L838" t="s">
        <v>903</v>
      </c>
      <c r="M838" t="s">
        <v>891</v>
      </c>
      <c r="N838" s="8">
        <f>Table2[[#This Row],[Amount]]-Table2[[#This Row],[Profit]]</f>
        <v>69</v>
      </c>
      <c r="O838" s="7">
        <f>Table2[[#This Row],[Amount]]/Table2[[#This Row],[Quantity]]</f>
        <v>10.833333333333334</v>
      </c>
    </row>
    <row r="839" spans="7:15" x14ac:dyDescent="0.45">
      <c r="G839" t="s">
        <v>686</v>
      </c>
      <c r="H839" s="8">
        <v>119</v>
      </c>
      <c r="I839" s="8">
        <v>-43</v>
      </c>
      <c r="J839">
        <v>7</v>
      </c>
      <c r="K839" t="s">
        <v>899</v>
      </c>
      <c r="L839" t="s">
        <v>904</v>
      </c>
      <c r="M839" t="s">
        <v>897</v>
      </c>
      <c r="N839" s="8">
        <f>Table2[[#This Row],[Amount]]-Table2[[#This Row],[Profit]]</f>
        <v>162</v>
      </c>
      <c r="O839" s="7">
        <f>Table2[[#This Row],[Amount]]/Table2[[#This Row],[Quantity]]</f>
        <v>17</v>
      </c>
    </row>
    <row r="840" spans="7:15" x14ac:dyDescent="0.45">
      <c r="G840" t="s">
        <v>423</v>
      </c>
      <c r="H840" s="8">
        <v>155</v>
      </c>
      <c r="I840" s="8">
        <v>56</v>
      </c>
      <c r="J840">
        <v>3</v>
      </c>
      <c r="K840" t="s">
        <v>892</v>
      </c>
      <c r="L840" t="s">
        <v>912</v>
      </c>
      <c r="M840" t="s">
        <v>894</v>
      </c>
      <c r="N840" s="8">
        <f>Table2[[#This Row],[Amount]]-Table2[[#This Row],[Profit]]</f>
        <v>99</v>
      </c>
      <c r="O840" s="7">
        <f>Table2[[#This Row],[Amount]]/Table2[[#This Row],[Quantity]]</f>
        <v>51.666666666666664</v>
      </c>
    </row>
    <row r="841" spans="7:15" x14ac:dyDescent="0.45">
      <c r="G841" t="s">
        <v>34</v>
      </c>
      <c r="H841" s="8">
        <v>119</v>
      </c>
      <c r="I841" s="8">
        <v>-5</v>
      </c>
      <c r="J841">
        <v>8</v>
      </c>
      <c r="K841" t="s">
        <v>899</v>
      </c>
      <c r="L841" t="s">
        <v>901</v>
      </c>
      <c r="M841" t="s">
        <v>897</v>
      </c>
      <c r="N841" s="8">
        <f>Table2[[#This Row],[Amount]]-Table2[[#This Row],[Profit]]</f>
        <v>124</v>
      </c>
      <c r="O841" s="7">
        <f>Table2[[#This Row],[Amount]]/Table2[[#This Row],[Quantity]]</f>
        <v>14.875</v>
      </c>
    </row>
    <row r="842" spans="7:15" x14ac:dyDescent="0.45">
      <c r="G842" t="s">
        <v>687</v>
      </c>
      <c r="H842" s="8">
        <v>118</v>
      </c>
      <c r="I842" s="8">
        <v>25</v>
      </c>
      <c r="J842">
        <v>4</v>
      </c>
      <c r="K842" t="s">
        <v>899</v>
      </c>
      <c r="L842" t="s">
        <v>903</v>
      </c>
      <c r="M842" t="s">
        <v>897</v>
      </c>
      <c r="N842" s="8">
        <f>Table2[[#This Row],[Amount]]-Table2[[#This Row],[Profit]]</f>
        <v>93</v>
      </c>
      <c r="O842" s="7">
        <f>Table2[[#This Row],[Amount]]/Table2[[#This Row],[Quantity]]</f>
        <v>29.5</v>
      </c>
    </row>
    <row r="843" spans="7:15" x14ac:dyDescent="0.45">
      <c r="G843" t="s">
        <v>177</v>
      </c>
      <c r="H843" s="8">
        <v>116</v>
      </c>
      <c r="I843" s="8">
        <v>22</v>
      </c>
      <c r="J843">
        <v>1</v>
      </c>
      <c r="K843" t="s">
        <v>889</v>
      </c>
      <c r="L843" t="s">
        <v>909</v>
      </c>
      <c r="M843" t="s">
        <v>897</v>
      </c>
      <c r="N843" s="8">
        <f>Table2[[#This Row],[Amount]]-Table2[[#This Row],[Profit]]</f>
        <v>94</v>
      </c>
      <c r="O843" s="7">
        <f>Table2[[#This Row],[Amount]]/Table2[[#This Row],[Quantity]]</f>
        <v>116</v>
      </c>
    </row>
    <row r="844" spans="7:15" x14ac:dyDescent="0.45">
      <c r="G844" t="s">
        <v>93</v>
      </c>
      <c r="H844" s="8">
        <v>158</v>
      </c>
      <c r="I844" s="8">
        <v>-29</v>
      </c>
      <c r="J844">
        <v>10</v>
      </c>
      <c r="K844" t="s">
        <v>899</v>
      </c>
      <c r="L844" t="s">
        <v>903</v>
      </c>
      <c r="M844" t="s">
        <v>894</v>
      </c>
      <c r="N844" s="8">
        <f>Table2[[#This Row],[Amount]]-Table2[[#This Row],[Profit]]</f>
        <v>187</v>
      </c>
      <c r="O844" s="7">
        <f>Table2[[#This Row],[Amount]]/Table2[[#This Row],[Quantity]]</f>
        <v>15.8</v>
      </c>
    </row>
    <row r="845" spans="7:15" x14ac:dyDescent="0.45">
      <c r="G845" t="s">
        <v>611</v>
      </c>
      <c r="H845" s="8">
        <v>158</v>
      </c>
      <c r="I845" s="8">
        <v>69</v>
      </c>
      <c r="J845">
        <v>3</v>
      </c>
      <c r="K845" t="s">
        <v>899</v>
      </c>
      <c r="L845" t="s">
        <v>907</v>
      </c>
      <c r="M845" t="s">
        <v>894</v>
      </c>
      <c r="N845" s="8">
        <f>Table2[[#This Row],[Amount]]-Table2[[#This Row],[Profit]]</f>
        <v>89</v>
      </c>
      <c r="O845" s="7">
        <f>Table2[[#This Row],[Amount]]/Table2[[#This Row],[Quantity]]</f>
        <v>52.666666666666664</v>
      </c>
    </row>
    <row r="846" spans="7:15" x14ac:dyDescent="0.45">
      <c r="G846" t="s">
        <v>214</v>
      </c>
      <c r="H846" s="8">
        <v>65</v>
      </c>
      <c r="I846" s="8">
        <v>-52</v>
      </c>
      <c r="J846">
        <v>3</v>
      </c>
      <c r="K846" t="s">
        <v>889</v>
      </c>
      <c r="L846" t="s">
        <v>909</v>
      </c>
      <c r="M846" t="s">
        <v>891</v>
      </c>
      <c r="N846" s="8">
        <f>Table2[[#This Row],[Amount]]-Table2[[#This Row],[Profit]]</f>
        <v>117</v>
      </c>
      <c r="O846" s="7">
        <f>Table2[[#This Row],[Amount]]/Table2[[#This Row],[Quantity]]</f>
        <v>21.666666666666668</v>
      </c>
    </row>
    <row r="847" spans="7:15" x14ac:dyDescent="0.45">
      <c r="G847" t="s">
        <v>605</v>
      </c>
      <c r="H847" s="8">
        <v>160</v>
      </c>
      <c r="I847" s="8">
        <v>-59</v>
      </c>
      <c r="J847">
        <v>2</v>
      </c>
      <c r="K847" t="s">
        <v>899</v>
      </c>
      <c r="L847" t="s">
        <v>901</v>
      </c>
      <c r="M847" t="s">
        <v>894</v>
      </c>
      <c r="N847" s="8">
        <f>Table2[[#This Row],[Amount]]-Table2[[#This Row],[Profit]]</f>
        <v>219</v>
      </c>
      <c r="O847" s="7">
        <f>Table2[[#This Row],[Amount]]/Table2[[#This Row],[Quantity]]</f>
        <v>80</v>
      </c>
    </row>
    <row r="848" spans="7:15" x14ac:dyDescent="0.45">
      <c r="G848" t="s">
        <v>79</v>
      </c>
      <c r="H848" s="8">
        <v>162</v>
      </c>
      <c r="I848" s="8">
        <v>20</v>
      </c>
      <c r="J848">
        <v>3</v>
      </c>
      <c r="K848" t="s">
        <v>892</v>
      </c>
      <c r="L848" t="s">
        <v>893</v>
      </c>
      <c r="M848" t="s">
        <v>894</v>
      </c>
      <c r="N848" s="8">
        <f>Table2[[#This Row],[Amount]]-Table2[[#This Row],[Profit]]</f>
        <v>142</v>
      </c>
      <c r="O848" s="7">
        <f>Table2[[#This Row],[Amount]]/Table2[[#This Row],[Quantity]]</f>
        <v>54</v>
      </c>
    </row>
    <row r="849" spans="7:15" x14ac:dyDescent="0.45">
      <c r="G849" t="s">
        <v>389</v>
      </c>
      <c r="H849" s="8">
        <v>63</v>
      </c>
      <c r="I849" s="8">
        <v>1</v>
      </c>
      <c r="J849">
        <v>4</v>
      </c>
      <c r="K849" t="s">
        <v>899</v>
      </c>
      <c r="L849" t="s">
        <v>910</v>
      </c>
      <c r="M849" t="s">
        <v>891</v>
      </c>
      <c r="N849" s="8">
        <f>Table2[[#This Row],[Amount]]-Table2[[#This Row],[Profit]]</f>
        <v>62</v>
      </c>
      <c r="O849" s="7">
        <f>Table2[[#This Row],[Amount]]/Table2[[#This Row],[Quantity]]</f>
        <v>15.75</v>
      </c>
    </row>
    <row r="850" spans="7:15" x14ac:dyDescent="0.45">
      <c r="G850" t="s">
        <v>770</v>
      </c>
      <c r="H850" s="8">
        <v>64</v>
      </c>
      <c r="I850" s="8">
        <v>27</v>
      </c>
      <c r="J850">
        <v>5</v>
      </c>
      <c r="K850" t="s">
        <v>899</v>
      </c>
      <c r="L850" t="s">
        <v>903</v>
      </c>
      <c r="M850" t="s">
        <v>902</v>
      </c>
      <c r="N850" s="8">
        <f>Table2[[#This Row],[Amount]]-Table2[[#This Row],[Profit]]</f>
        <v>37</v>
      </c>
      <c r="O850" s="7">
        <f>Table2[[#This Row],[Amount]]/Table2[[#This Row],[Quantity]]</f>
        <v>12.8</v>
      </c>
    </row>
    <row r="851" spans="7:15" x14ac:dyDescent="0.45">
      <c r="G851" t="s">
        <v>601</v>
      </c>
      <c r="H851" s="8">
        <v>166</v>
      </c>
      <c r="I851" s="8">
        <v>-113</v>
      </c>
      <c r="J851">
        <v>4</v>
      </c>
      <c r="K851" t="s">
        <v>889</v>
      </c>
      <c r="L851" t="s">
        <v>909</v>
      </c>
      <c r="M851" t="s">
        <v>894</v>
      </c>
      <c r="N851" s="8">
        <f>Table2[[#This Row],[Amount]]-Table2[[#This Row],[Profit]]</f>
        <v>279</v>
      </c>
      <c r="O851" s="7">
        <f>Table2[[#This Row],[Amount]]/Table2[[#This Row],[Quantity]]</f>
        <v>41.5</v>
      </c>
    </row>
    <row r="852" spans="7:15" x14ac:dyDescent="0.45">
      <c r="G852" t="s">
        <v>599</v>
      </c>
      <c r="H852" s="8">
        <v>167</v>
      </c>
      <c r="I852" s="8">
        <v>43</v>
      </c>
      <c r="J852">
        <v>7</v>
      </c>
      <c r="K852" t="s">
        <v>899</v>
      </c>
      <c r="L852" t="s">
        <v>910</v>
      </c>
      <c r="M852" t="s">
        <v>894</v>
      </c>
      <c r="N852" s="8">
        <f>Table2[[#This Row],[Amount]]-Table2[[#This Row],[Profit]]</f>
        <v>124</v>
      </c>
      <c r="O852" s="7">
        <f>Table2[[#This Row],[Amount]]/Table2[[#This Row],[Quantity]]</f>
        <v>23.857142857142858</v>
      </c>
    </row>
    <row r="853" spans="7:15" x14ac:dyDescent="0.45">
      <c r="G853" t="s">
        <v>672</v>
      </c>
      <c r="H853" s="8">
        <v>123</v>
      </c>
      <c r="I853" s="8">
        <v>17</v>
      </c>
      <c r="J853">
        <v>3</v>
      </c>
      <c r="K853" t="s">
        <v>892</v>
      </c>
      <c r="L853" t="s">
        <v>912</v>
      </c>
      <c r="M853" t="s">
        <v>891</v>
      </c>
      <c r="N853" s="8">
        <f>Table2[[#This Row],[Amount]]-Table2[[#This Row],[Profit]]</f>
        <v>106</v>
      </c>
      <c r="O853" s="7">
        <f>Table2[[#This Row],[Amount]]/Table2[[#This Row],[Quantity]]</f>
        <v>41</v>
      </c>
    </row>
    <row r="854" spans="7:15" x14ac:dyDescent="0.45">
      <c r="G854" t="s">
        <v>279</v>
      </c>
      <c r="H854" s="8">
        <v>63</v>
      </c>
      <c r="I854" s="8">
        <v>14</v>
      </c>
      <c r="J854">
        <v>2</v>
      </c>
      <c r="K854" t="s">
        <v>899</v>
      </c>
      <c r="L854" t="s">
        <v>913</v>
      </c>
      <c r="M854" t="s">
        <v>891</v>
      </c>
      <c r="N854" s="8">
        <f>Table2[[#This Row],[Amount]]-Table2[[#This Row],[Profit]]</f>
        <v>49</v>
      </c>
      <c r="O854" s="7">
        <f>Table2[[#This Row],[Amount]]/Table2[[#This Row],[Quantity]]</f>
        <v>31.5</v>
      </c>
    </row>
    <row r="855" spans="7:15" x14ac:dyDescent="0.45">
      <c r="G855" t="s">
        <v>237</v>
      </c>
      <c r="H855" s="8">
        <v>891</v>
      </c>
      <c r="I855" s="8">
        <v>0</v>
      </c>
      <c r="J855">
        <v>5</v>
      </c>
      <c r="K855" t="s">
        <v>899</v>
      </c>
      <c r="L855" t="s">
        <v>901</v>
      </c>
      <c r="M855" t="s">
        <v>891</v>
      </c>
      <c r="N855" s="8">
        <f>Table2[[#This Row],[Amount]]-Table2[[#This Row],[Profit]]</f>
        <v>891</v>
      </c>
      <c r="O855" s="7">
        <f>Table2[[#This Row],[Amount]]/Table2[[#This Row],[Quantity]]</f>
        <v>178.2</v>
      </c>
    </row>
    <row r="856" spans="7:15" x14ac:dyDescent="0.45">
      <c r="G856" t="s">
        <v>726</v>
      </c>
      <c r="H856" s="8">
        <v>75</v>
      </c>
      <c r="I856" s="8">
        <v>28</v>
      </c>
      <c r="J856">
        <v>9</v>
      </c>
      <c r="K856" t="s">
        <v>899</v>
      </c>
      <c r="L856" t="s">
        <v>903</v>
      </c>
      <c r="M856" t="s">
        <v>902</v>
      </c>
      <c r="N856" s="8">
        <f>Table2[[#This Row],[Amount]]-Table2[[#This Row],[Profit]]</f>
        <v>47</v>
      </c>
      <c r="O856" s="7">
        <f>Table2[[#This Row],[Amount]]/Table2[[#This Row],[Quantity]]</f>
        <v>8.3333333333333339</v>
      </c>
    </row>
    <row r="857" spans="7:15" x14ac:dyDescent="0.45">
      <c r="G857" t="s">
        <v>546</v>
      </c>
      <c r="H857" s="8">
        <v>62</v>
      </c>
      <c r="I857" s="8">
        <v>6</v>
      </c>
      <c r="J857">
        <v>5</v>
      </c>
      <c r="K857" t="s">
        <v>899</v>
      </c>
      <c r="L857" t="s">
        <v>903</v>
      </c>
      <c r="M857" t="s">
        <v>891</v>
      </c>
      <c r="N857" s="8">
        <f>Table2[[#This Row],[Amount]]-Table2[[#This Row],[Profit]]</f>
        <v>56</v>
      </c>
      <c r="O857" s="7">
        <f>Table2[[#This Row],[Amount]]/Table2[[#This Row],[Quantity]]</f>
        <v>12.4</v>
      </c>
    </row>
    <row r="858" spans="7:15" x14ac:dyDescent="0.45">
      <c r="G858" t="s">
        <v>573</v>
      </c>
      <c r="H858" s="8">
        <v>29</v>
      </c>
      <c r="I858" s="8">
        <v>-18</v>
      </c>
      <c r="J858">
        <v>7</v>
      </c>
      <c r="K858" t="s">
        <v>899</v>
      </c>
      <c r="L858" t="s">
        <v>905</v>
      </c>
      <c r="M858" t="s">
        <v>902</v>
      </c>
      <c r="N858" s="8">
        <f>Table2[[#This Row],[Amount]]-Table2[[#This Row],[Profit]]</f>
        <v>47</v>
      </c>
      <c r="O858" s="7">
        <f>Table2[[#This Row],[Amount]]/Table2[[#This Row],[Quantity]]</f>
        <v>4.1428571428571432</v>
      </c>
    </row>
    <row r="859" spans="7:15" x14ac:dyDescent="0.45">
      <c r="G859" t="s">
        <v>598</v>
      </c>
      <c r="H859" s="8">
        <v>168</v>
      </c>
      <c r="I859" s="8">
        <v>18</v>
      </c>
      <c r="J859">
        <v>6</v>
      </c>
      <c r="K859" t="s">
        <v>899</v>
      </c>
      <c r="L859" t="s">
        <v>907</v>
      </c>
      <c r="M859" t="s">
        <v>911</v>
      </c>
      <c r="N859" s="8">
        <f>Table2[[#This Row],[Amount]]-Table2[[#This Row],[Profit]]</f>
        <v>150</v>
      </c>
      <c r="O859" s="7">
        <f>Table2[[#This Row],[Amount]]/Table2[[#This Row],[Quantity]]</f>
        <v>28</v>
      </c>
    </row>
    <row r="860" spans="7:15" x14ac:dyDescent="0.45">
      <c r="G860" t="s">
        <v>427</v>
      </c>
      <c r="H860" s="8">
        <v>70</v>
      </c>
      <c r="I860" s="8">
        <v>24</v>
      </c>
      <c r="J860">
        <v>3</v>
      </c>
      <c r="K860" t="s">
        <v>899</v>
      </c>
      <c r="L860" t="s">
        <v>907</v>
      </c>
      <c r="M860" t="s">
        <v>902</v>
      </c>
      <c r="N860" s="8">
        <f>Table2[[#This Row],[Amount]]-Table2[[#This Row],[Profit]]</f>
        <v>46</v>
      </c>
      <c r="O860" s="7">
        <f>Table2[[#This Row],[Amount]]/Table2[[#This Row],[Quantity]]</f>
        <v>23.333333333333332</v>
      </c>
    </row>
    <row r="861" spans="7:15" x14ac:dyDescent="0.45">
      <c r="G861" t="s">
        <v>397</v>
      </c>
      <c r="H861" s="8">
        <v>169</v>
      </c>
      <c r="I861" s="8">
        <v>55</v>
      </c>
      <c r="J861">
        <v>4</v>
      </c>
      <c r="K861" t="s">
        <v>899</v>
      </c>
      <c r="L861" t="s">
        <v>901</v>
      </c>
      <c r="M861" t="s">
        <v>911</v>
      </c>
      <c r="N861" s="8">
        <f>Table2[[#This Row],[Amount]]-Table2[[#This Row],[Profit]]</f>
        <v>114</v>
      </c>
      <c r="O861" s="7">
        <f>Table2[[#This Row],[Amount]]/Table2[[#This Row],[Quantity]]</f>
        <v>42.25</v>
      </c>
    </row>
    <row r="862" spans="7:15" x14ac:dyDescent="0.45">
      <c r="G862" t="s">
        <v>306</v>
      </c>
      <c r="H862" s="8">
        <v>32</v>
      </c>
      <c r="I862" s="8">
        <v>-8</v>
      </c>
      <c r="J862">
        <v>2</v>
      </c>
      <c r="K862" t="s">
        <v>899</v>
      </c>
      <c r="L862" t="s">
        <v>907</v>
      </c>
      <c r="M862" t="s">
        <v>891</v>
      </c>
      <c r="N862" s="8">
        <f>Table2[[#This Row],[Amount]]-Table2[[#This Row],[Profit]]</f>
        <v>40</v>
      </c>
      <c r="O862" s="7">
        <f>Table2[[#This Row],[Amount]]/Table2[[#This Row],[Quantity]]</f>
        <v>16</v>
      </c>
    </row>
    <row r="863" spans="7:15" x14ac:dyDescent="0.45">
      <c r="G863" t="s">
        <v>260</v>
      </c>
      <c r="H863" s="8">
        <v>44</v>
      </c>
      <c r="I863" s="8">
        <v>-8</v>
      </c>
      <c r="J863">
        <v>3</v>
      </c>
      <c r="K863" t="s">
        <v>899</v>
      </c>
      <c r="L863" t="s">
        <v>907</v>
      </c>
      <c r="M863" t="s">
        <v>902</v>
      </c>
      <c r="N863" s="8">
        <f>Table2[[#This Row],[Amount]]-Table2[[#This Row],[Profit]]</f>
        <v>52</v>
      </c>
      <c r="O863" s="7">
        <f>Table2[[#This Row],[Amount]]/Table2[[#This Row],[Quantity]]</f>
        <v>14.666666666666666</v>
      </c>
    </row>
    <row r="864" spans="7:15" x14ac:dyDescent="0.45">
      <c r="G864" t="s">
        <v>691</v>
      </c>
      <c r="H864" s="8">
        <v>116</v>
      </c>
      <c r="I864" s="8">
        <v>-56</v>
      </c>
      <c r="J864">
        <v>5</v>
      </c>
      <c r="K864" t="s">
        <v>899</v>
      </c>
      <c r="L864" t="s">
        <v>907</v>
      </c>
      <c r="M864" t="s">
        <v>897</v>
      </c>
      <c r="N864" s="8">
        <f>Table2[[#This Row],[Amount]]-Table2[[#This Row],[Profit]]</f>
        <v>172</v>
      </c>
      <c r="O864" s="7">
        <f>Table2[[#This Row],[Amount]]/Table2[[#This Row],[Quantity]]</f>
        <v>23.2</v>
      </c>
    </row>
    <row r="865" spans="7:15" x14ac:dyDescent="0.45">
      <c r="G865" t="s">
        <v>613</v>
      </c>
      <c r="H865" s="8">
        <v>156</v>
      </c>
      <c r="I865" s="8">
        <v>21</v>
      </c>
      <c r="J865">
        <v>3</v>
      </c>
      <c r="K865" t="s">
        <v>892</v>
      </c>
      <c r="L865" t="s">
        <v>893</v>
      </c>
      <c r="M865" t="s">
        <v>891</v>
      </c>
      <c r="N865" s="8">
        <f>Table2[[#This Row],[Amount]]-Table2[[#This Row],[Profit]]</f>
        <v>135</v>
      </c>
      <c r="O865" s="7">
        <f>Table2[[#This Row],[Amount]]/Table2[[#This Row],[Quantity]]</f>
        <v>52</v>
      </c>
    </row>
    <row r="866" spans="7:15" x14ac:dyDescent="0.45">
      <c r="G866" t="s">
        <v>478</v>
      </c>
      <c r="H866" s="8">
        <v>62</v>
      </c>
      <c r="I866" s="8">
        <v>6</v>
      </c>
      <c r="J866">
        <v>6</v>
      </c>
      <c r="K866" t="s">
        <v>899</v>
      </c>
      <c r="L866" t="s">
        <v>905</v>
      </c>
      <c r="M866" t="s">
        <v>891</v>
      </c>
      <c r="N866" s="8">
        <f>Table2[[#This Row],[Amount]]-Table2[[#This Row],[Profit]]</f>
        <v>56</v>
      </c>
      <c r="O866" s="7">
        <f>Table2[[#This Row],[Amount]]/Table2[[#This Row],[Quantity]]</f>
        <v>10.333333333333334</v>
      </c>
    </row>
    <row r="867" spans="7:15" x14ac:dyDescent="0.45">
      <c r="G867" t="s">
        <v>59</v>
      </c>
      <c r="H867" s="8">
        <v>54</v>
      </c>
      <c r="I867" s="8">
        <v>1</v>
      </c>
      <c r="J867">
        <v>2</v>
      </c>
      <c r="K867" t="s">
        <v>899</v>
      </c>
      <c r="L867" t="s">
        <v>901</v>
      </c>
      <c r="M867" t="s">
        <v>902</v>
      </c>
      <c r="N867" s="8">
        <f>Table2[[#This Row],[Amount]]-Table2[[#This Row],[Profit]]</f>
        <v>53</v>
      </c>
      <c r="O867" s="7">
        <f>Table2[[#This Row],[Amount]]/Table2[[#This Row],[Quantity]]</f>
        <v>27</v>
      </c>
    </row>
    <row r="868" spans="7:15" x14ac:dyDescent="0.45">
      <c r="G868" t="s">
        <v>286</v>
      </c>
      <c r="H868" s="8">
        <v>111</v>
      </c>
      <c r="I868" s="8">
        <v>11</v>
      </c>
      <c r="J868">
        <v>9</v>
      </c>
      <c r="K868" t="s">
        <v>899</v>
      </c>
      <c r="L868" t="s">
        <v>903</v>
      </c>
      <c r="M868" t="s">
        <v>897</v>
      </c>
      <c r="N868" s="8">
        <f>Table2[[#This Row],[Amount]]-Table2[[#This Row],[Profit]]</f>
        <v>100</v>
      </c>
      <c r="O868" s="7">
        <f>Table2[[#This Row],[Amount]]/Table2[[#This Row],[Quantity]]</f>
        <v>12.333333333333334</v>
      </c>
    </row>
    <row r="869" spans="7:15" x14ac:dyDescent="0.45">
      <c r="G869" t="s">
        <v>609</v>
      </c>
      <c r="H869" s="8">
        <v>158</v>
      </c>
      <c r="I869" s="8">
        <v>-63</v>
      </c>
      <c r="J869">
        <v>4</v>
      </c>
      <c r="K869" t="s">
        <v>892</v>
      </c>
      <c r="L869" t="s">
        <v>893</v>
      </c>
      <c r="M869" t="s">
        <v>902</v>
      </c>
      <c r="N869" s="8">
        <f>Table2[[#This Row],[Amount]]-Table2[[#This Row],[Profit]]</f>
        <v>221</v>
      </c>
      <c r="O869" s="7">
        <f>Table2[[#This Row],[Amount]]/Table2[[#This Row],[Quantity]]</f>
        <v>39.5</v>
      </c>
    </row>
    <row r="870" spans="7:15" x14ac:dyDescent="0.45">
      <c r="G870" t="s">
        <v>480</v>
      </c>
      <c r="H870" s="8">
        <v>7</v>
      </c>
      <c r="I870" s="8">
        <v>-3</v>
      </c>
      <c r="J870">
        <v>2</v>
      </c>
      <c r="K870" t="s">
        <v>899</v>
      </c>
      <c r="L870" t="s">
        <v>905</v>
      </c>
      <c r="M870" t="s">
        <v>902</v>
      </c>
      <c r="N870" s="8">
        <f>Table2[[#This Row],[Amount]]-Table2[[#This Row],[Profit]]</f>
        <v>10</v>
      </c>
      <c r="O870" s="7">
        <f>Table2[[#This Row],[Amount]]/Table2[[#This Row],[Quantity]]</f>
        <v>3.5</v>
      </c>
    </row>
    <row r="871" spans="7:15" x14ac:dyDescent="0.45">
      <c r="G871" t="s">
        <v>606</v>
      </c>
      <c r="H871" s="8">
        <v>61</v>
      </c>
      <c r="I871" s="8">
        <v>28</v>
      </c>
      <c r="J871">
        <v>2</v>
      </c>
      <c r="K871" t="s">
        <v>899</v>
      </c>
      <c r="L871" t="s">
        <v>903</v>
      </c>
      <c r="M871" t="s">
        <v>902</v>
      </c>
      <c r="N871" s="8">
        <f>Table2[[#This Row],[Amount]]-Table2[[#This Row],[Profit]]</f>
        <v>33</v>
      </c>
      <c r="O871" s="7">
        <f>Table2[[#This Row],[Amount]]/Table2[[#This Row],[Quantity]]</f>
        <v>30.5</v>
      </c>
    </row>
    <row r="872" spans="7:15" x14ac:dyDescent="0.45">
      <c r="G872" t="s">
        <v>30</v>
      </c>
      <c r="H872" s="8">
        <v>61</v>
      </c>
      <c r="I872" s="8">
        <v>-50</v>
      </c>
      <c r="J872">
        <v>4</v>
      </c>
      <c r="K872" t="s">
        <v>899</v>
      </c>
      <c r="L872" t="s">
        <v>903</v>
      </c>
      <c r="M872" t="s">
        <v>891</v>
      </c>
      <c r="N872" s="8">
        <f>Table2[[#This Row],[Amount]]-Table2[[#This Row],[Profit]]</f>
        <v>111</v>
      </c>
      <c r="O872" s="7">
        <f>Table2[[#This Row],[Amount]]/Table2[[#This Row],[Quantity]]</f>
        <v>15.25</v>
      </c>
    </row>
    <row r="873" spans="7:15" x14ac:dyDescent="0.45">
      <c r="G873" t="s">
        <v>77</v>
      </c>
      <c r="H873" s="8">
        <v>154</v>
      </c>
      <c r="I873" s="8">
        <v>26</v>
      </c>
      <c r="J873">
        <v>4</v>
      </c>
      <c r="K873" t="s">
        <v>889</v>
      </c>
      <c r="L873" t="s">
        <v>909</v>
      </c>
      <c r="M873" t="s">
        <v>891</v>
      </c>
      <c r="N873" s="8">
        <f>Table2[[#This Row],[Amount]]-Table2[[#This Row],[Profit]]</f>
        <v>128</v>
      </c>
      <c r="O873" s="7">
        <f>Table2[[#This Row],[Amount]]/Table2[[#This Row],[Quantity]]</f>
        <v>38.5</v>
      </c>
    </row>
    <row r="874" spans="7:15" x14ac:dyDescent="0.45">
      <c r="G874" t="s">
        <v>472</v>
      </c>
      <c r="H874" s="8">
        <v>62</v>
      </c>
      <c r="I874" s="8">
        <v>1</v>
      </c>
      <c r="J874">
        <v>3</v>
      </c>
      <c r="K874" t="s">
        <v>899</v>
      </c>
      <c r="L874" t="s">
        <v>901</v>
      </c>
      <c r="M874" t="s">
        <v>891</v>
      </c>
      <c r="N874" s="8">
        <f>Table2[[#This Row],[Amount]]-Table2[[#This Row],[Profit]]</f>
        <v>61</v>
      </c>
      <c r="O874" s="7">
        <f>Table2[[#This Row],[Amount]]/Table2[[#This Row],[Quantity]]</f>
        <v>20.666666666666668</v>
      </c>
    </row>
    <row r="875" spans="7:15" x14ac:dyDescent="0.45">
      <c r="G875" t="s">
        <v>595</v>
      </c>
      <c r="H875" s="8">
        <v>169</v>
      </c>
      <c r="I875" s="8">
        <v>38</v>
      </c>
      <c r="J875">
        <v>3</v>
      </c>
      <c r="K875" t="s">
        <v>899</v>
      </c>
      <c r="L875" t="s">
        <v>901</v>
      </c>
      <c r="M875" t="s">
        <v>911</v>
      </c>
      <c r="N875" s="8">
        <f>Table2[[#This Row],[Amount]]-Table2[[#This Row],[Profit]]</f>
        <v>131</v>
      </c>
      <c r="O875" s="7">
        <f>Table2[[#This Row],[Amount]]/Table2[[#This Row],[Quantity]]</f>
        <v>56.333333333333336</v>
      </c>
    </row>
    <row r="876" spans="7:15" x14ac:dyDescent="0.45">
      <c r="G876" t="s">
        <v>405</v>
      </c>
      <c r="H876" s="8">
        <v>61</v>
      </c>
      <c r="I876" s="8">
        <v>18</v>
      </c>
      <c r="J876">
        <v>2</v>
      </c>
      <c r="K876" t="s">
        <v>889</v>
      </c>
      <c r="L876" t="s">
        <v>909</v>
      </c>
      <c r="M876" t="s">
        <v>891</v>
      </c>
      <c r="N876" s="8">
        <f>Table2[[#This Row],[Amount]]-Table2[[#This Row],[Profit]]</f>
        <v>43</v>
      </c>
      <c r="O876" s="7">
        <f>Table2[[#This Row],[Amount]]/Table2[[#This Row],[Quantity]]</f>
        <v>30.5</v>
      </c>
    </row>
    <row r="877" spans="7:15" x14ac:dyDescent="0.45">
      <c r="G877" t="s">
        <v>126</v>
      </c>
      <c r="H877" s="8">
        <v>61</v>
      </c>
      <c r="I877" s="8">
        <v>-23</v>
      </c>
      <c r="J877">
        <v>2</v>
      </c>
      <c r="K877" t="s">
        <v>899</v>
      </c>
      <c r="L877" t="s">
        <v>901</v>
      </c>
      <c r="M877" t="s">
        <v>891</v>
      </c>
      <c r="N877" s="8">
        <f>Table2[[#This Row],[Amount]]-Table2[[#This Row],[Profit]]</f>
        <v>84</v>
      </c>
      <c r="O877" s="7">
        <f>Table2[[#This Row],[Amount]]/Table2[[#This Row],[Quantity]]</f>
        <v>30.5</v>
      </c>
    </row>
    <row r="878" spans="7:15" x14ac:dyDescent="0.45">
      <c r="G878" t="s">
        <v>589</v>
      </c>
      <c r="H878" s="8">
        <v>171</v>
      </c>
      <c r="I878" s="8">
        <v>14</v>
      </c>
      <c r="J878">
        <v>9</v>
      </c>
      <c r="K878" t="s">
        <v>899</v>
      </c>
      <c r="L878" t="s">
        <v>913</v>
      </c>
      <c r="M878" t="s">
        <v>911</v>
      </c>
      <c r="N878" s="8">
        <f>Table2[[#This Row],[Amount]]-Table2[[#This Row],[Profit]]</f>
        <v>157</v>
      </c>
      <c r="O878" s="7">
        <f>Table2[[#This Row],[Amount]]/Table2[[#This Row],[Quantity]]</f>
        <v>19</v>
      </c>
    </row>
    <row r="879" spans="7:15" x14ac:dyDescent="0.45">
      <c r="G879" t="s">
        <v>273</v>
      </c>
      <c r="H879" s="8">
        <v>60</v>
      </c>
      <c r="I879" s="8">
        <v>-49</v>
      </c>
      <c r="J879">
        <v>8</v>
      </c>
      <c r="K879" t="s">
        <v>899</v>
      </c>
      <c r="L879" t="s">
        <v>903</v>
      </c>
      <c r="M879" t="s">
        <v>891</v>
      </c>
      <c r="N879" s="8">
        <f>Table2[[#This Row],[Amount]]-Table2[[#This Row],[Profit]]</f>
        <v>109</v>
      </c>
      <c r="O879" s="7">
        <f>Table2[[#This Row],[Amount]]/Table2[[#This Row],[Quantity]]</f>
        <v>7.5</v>
      </c>
    </row>
    <row r="880" spans="7:15" x14ac:dyDescent="0.45">
      <c r="G880" t="s">
        <v>828</v>
      </c>
      <c r="H880" s="8">
        <v>25</v>
      </c>
      <c r="I880" s="8">
        <v>-11</v>
      </c>
      <c r="J880">
        <v>1</v>
      </c>
      <c r="K880" t="s">
        <v>899</v>
      </c>
      <c r="L880" t="s">
        <v>907</v>
      </c>
      <c r="M880" t="s">
        <v>902</v>
      </c>
      <c r="N880" s="8">
        <f>Table2[[#This Row],[Amount]]-Table2[[#This Row],[Profit]]</f>
        <v>36</v>
      </c>
      <c r="O880" s="7">
        <f>Table2[[#This Row],[Amount]]/Table2[[#This Row],[Quantity]]</f>
        <v>25</v>
      </c>
    </row>
    <row r="881" spans="7:15" x14ac:dyDescent="0.45">
      <c r="G881" t="s">
        <v>538</v>
      </c>
      <c r="H881" s="8">
        <v>163</v>
      </c>
      <c r="I881" s="8">
        <v>26</v>
      </c>
      <c r="J881">
        <v>4</v>
      </c>
      <c r="K881" t="s">
        <v>899</v>
      </c>
      <c r="L881" t="s">
        <v>913</v>
      </c>
      <c r="M881" t="s">
        <v>891</v>
      </c>
      <c r="N881" s="8">
        <f>Table2[[#This Row],[Amount]]-Table2[[#This Row],[Profit]]</f>
        <v>137</v>
      </c>
      <c r="O881" s="7">
        <f>Table2[[#This Row],[Amount]]/Table2[[#This Row],[Quantity]]</f>
        <v>40.75</v>
      </c>
    </row>
    <row r="882" spans="7:15" x14ac:dyDescent="0.45">
      <c r="G882" t="s">
        <v>9</v>
      </c>
      <c r="H882" s="8">
        <v>173</v>
      </c>
      <c r="I882" s="8">
        <v>86</v>
      </c>
      <c r="J882">
        <v>1</v>
      </c>
      <c r="K882" t="s">
        <v>889</v>
      </c>
      <c r="L882" t="s">
        <v>896</v>
      </c>
      <c r="M882" t="s">
        <v>911</v>
      </c>
      <c r="N882" s="8">
        <f>Table2[[#This Row],[Amount]]-Table2[[#This Row],[Profit]]</f>
        <v>87</v>
      </c>
      <c r="O882" s="7">
        <f>Table2[[#This Row],[Amount]]/Table2[[#This Row],[Quantity]]</f>
        <v>173</v>
      </c>
    </row>
    <row r="883" spans="7:15" x14ac:dyDescent="0.45">
      <c r="G883" t="s">
        <v>73</v>
      </c>
      <c r="H883" s="8">
        <v>257</v>
      </c>
      <c r="I883" s="8">
        <v>-3</v>
      </c>
      <c r="J883">
        <v>2</v>
      </c>
      <c r="K883" t="s">
        <v>892</v>
      </c>
      <c r="L883" t="s">
        <v>895</v>
      </c>
      <c r="M883" t="s">
        <v>902</v>
      </c>
      <c r="N883" s="8">
        <f>Table2[[#This Row],[Amount]]-Table2[[#This Row],[Profit]]</f>
        <v>260</v>
      </c>
      <c r="O883" s="7">
        <f>Table2[[#This Row],[Amount]]/Table2[[#This Row],[Quantity]]</f>
        <v>128.5</v>
      </c>
    </row>
    <row r="884" spans="7:15" x14ac:dyDescent="0.45">
      <c r="G884" t="s">
        <v>701</v>
      </c>
      <c r="H884" s="8">
        <v>108</v>
      </c>
      <c r="I884" s="8">
        <v>37</v>
      </c>
      <c r="J884">
        <v>2</v>
      </c>
      <c r="K884" t="s">
        <v>899</v>
      </c>
      <c r="L884" t="s">
        <v>907</v>
      </c>
      <c r="M884" t="s">
        <v>897</v>
      </c>
      <c r="N884" s="8">
        <f>Table2[[#This Row],[Amount]]-Table2[[#This Row],[Profit]]</f>
        <v>71</v>
      </c>
      <c r="O884" s="7">
        <f>Table2[[#This Row],[Amount]]/Table2[[#This Row],[Quantity]]</f>
        <v>54</v>
      </c>
    </row>
    <row r="885" spans="7:15" x14ac:dyDescent="0.45">
      <c r="G885" t="s">
        <v>584</v>
      </c>
      <c r="H885" s="8">
        <v>177</v>
      </c>
      <c r="I885" s="8">
        <v>41</v>
      </c>
      <c r="J885">
        <v>4</v>
      </c>
      <c r="K885" t="s">
        <v>899</v>
      </c>
      <c r="L885" t="s">
        <v>913</v>
      </c>
      <c r="M885" t="s">
        <v>911</v>
      </c>
      <c r="N885" s="8">
        <f>Table2[[#This Row],[Amount]]-Table2[[#This Row],[Profit]]</f>
        <v>136</v>
      </c>
      <c r="O885" s="7">
        <f>Table2[[#This Row],[Amount]]/Table2[[#This Row],[Quantity]]</f>
        <v>44.25</v>
      </c>
    </row>
    <row r="886" spans="7:15" x14ac:dyDescent="0.45">
      <c r="G886" t="s">
        <v>18</v>
      </c>
      <c r="H886" s="8">
        <v>106</v>
      </c>
      <c r="I886" s="8">
        <v>15</v>
      </c>
      <c r="J886">
        <v>7</v>
      </c>
      <c r="K886" t="s">
        <v>899</v>
      </c>
      <c r="L886" t="s">
        <v>903</v>
      </c>
      <c r="M886" t="s">
        <v>897</v>
      </c>
      <c r="N886" s="8">
        <f>Table2[[#This Row],[Amount]]-Table2[[#This Row],[Profit]]</f>
        <v>91</v>
      </c>
      <c r="O886" s="7">
        <f>Table2[[#This Row],[Amount]]/Table2[[#This Row],[Quantity]]</f>
        <v>15.142857142857142</v>
      </c>
    </row>
    <row r="887" spans="7:15" x14ac:dyDescent="0.45">
      <c r="G887" t="s">
        <v>488</v>
      </c>
      <c r="H887" s="8">
        <v>41</v>
      </c>
      <c r="I887" s="8">
        <v>-14</v>
      </c>
      <c r="J887">
        <v>5</v>
      </c>
      <c r="K887" t="s">
        <v>899</v>
      </c>
      <c r="L887" t="s">
        <v>908</v>
      </c>
      <c r="M887" t="s">
        <v>902</v>
      </c>
      <c r="N887" s="8">
        <f>Table2[[#This Row],[Amount]]-Table2[[#This Row],[Profit]]</f>
        <v>55</v>
      </c>
      <c r="O887" s="7">
        <f>Table2[[#This Row],[Amount]]/Table2[[#This Row],[Quantity]]</f>
        <v>8.1999999999999993</v>
      </c>
    </row>
    <row r="888" spans="7:15" x14ac:dyDescent="0.45">
      <c r="G888" t="s">
        <v>142</v>
      </c>
      <c r="H888" s="8">
        <v>168</v>
      </c>
      <c r="I888" s="8">
        <v>-10</v>
      </c>
      <c r="J888">
        <v>3</v>
      </c>
      <c r="K888" t="s">
        <v>889</v>
      </c>
      <c r="L888" t="s">
        <v>909</v>
      </c>
      <c r="M888" t="s">
        <v>902</v>
      </c>
      <c r="N888" s="8">
        <f>Table2[[#This Row],[Amount]]-Table2[[#This Row],[Profit]]</f>
        <v>178</v>
      </c>
      <c r="O888" s="7">
        <f>Table2[[#This Row],[Amount]]/Table2[[#This Row],[Quantity]]</f>
        <v>56</v>
      </c>
    </row>
    <row r="889" spans="7:15" x14ac:dyDescent="0.45">
      <c r="G889" t="s">
        <v>670</v>
      </c>
      <c r="H889" s="8">
        <v>60</v>
      </c>
      <c r="I889" s="8">
        <v>21</v>
      </c>
      <c r="J889">
        <v>4</v>
      </c>
      <c r="K889" t="s">
        <v>899</v>
      </c>
      <c r="L889" t="s">
        <v>907</v>
      </c>
      <c r="M889" t="s">
        <v>891</v>
      </c>
      <c r="N889" s="8">
        <f>Table2[[#This Row],[Amount]]-Table2[[#This Row],[Profit]]</f>
        <v>39</v>
      </c>
      <c r="O889" s="7">
        <f>Table2[[#This Row],[Amount]]/Table2[[#This Row],[Quantity]]</f>
        <v>15</v>
      </c>
    </row>
    <row r="890" spans="7:15" x14ac:dyDescent="0.45">
      <c r="G890" t="s">
        <v>832</v>
      </c>
      <c r="H890" s="8">
        <v>31</v>
      </c>
      <c r="I890" s="8">
        <v>-11</v>
      </c>
      <c r="J890">
        <v>4</v>
      </c>
      <c r="K890" t="s">
        <v>899</v>
      </c>
      <c r="L890" t="s">
        <v>907</v>
      </c>
      <c r="M890" t="s">
        <v>891</v>
      </c>
      <c r="N890" s="8">
        <f>Table2[[#This Row],[Amount]]-Table2[[#This Row],[Profit]]</f>
        <v>42</v>
      </c>
      <c r="O890" s="7">
        <f>Table2[[#This Row],[Amount]]/Table2[[#This Row],[Quantity]]</f>
        <v>7.75</v>
      </c>
    </row>
    <row r="891" spans="7:15" x14ac:dyDescent="0.45">
      <c r="G891" t="s">
        <v>678</v>
      </c>
      <c r="H891" s="8">
        <v>179</v>
      </c>
      <c r="I891" s="8">
        <v>0</v>
      </c>
      <c r="J891">
        <v>2</v>
      </c>
      <c r="K891" t="s">
        <v>899</v>
      </c>
      <c r="L891" t="s">
        <v>901</v>
      </c>
      <c r="M891" t="s">
        <v>911</v>
      </c>
      <c r="N891" s="8">
        <f>Table2[[#This Row],[Amount]]-Table2[[#This Row],[Profit]]</f>
        <v>179</v>
      </c>
      <c r="O891" s="7">
        <f>Table2[[#This Row],[Amount]]/Table2[[#This Row],[Quantity]]</f>
        <v>89.5</v>
      </c>
    </row>
    <row r="892" spans="7:15" x14ac:dyDescent="0.45">
      <c r="G892" t="s">
        <v>277</v>
      </c>
      <c r="H892" s="8">
        <v>106</v>
      </c>
      <c r="I892" s="8">
        <v>12</v>
      </c>
      <c r="J892">
        <v>3</v>
      </c>
      <c r="K892" t="s">
        <v>899</v>
      </c>
      <c r="L892" t="s">
        <v>900</v>
      </c>
      <c r="M892" t="s">
        <v>897</v>
      </c>
      <c r="N892" s="8">
        <f>Table2[[#This Row],[Amount]]-Table2[[#This Row],[Profit]]</f>
        <v>94</v>
      </c>
      <c r="O892" s="7">
        <f>Table2[[#This Row],[Amount]]/Table2[[#This Row],[Quantity]]</f>
        <v>35.333333333333336</v>
      </c>
    </row>
    <row r="893" spans="7:15" x14ac:dyDescent="0.45">
      <c r="G893" t="s">
        <v>418</v>
      </c>
      <c r="H893" s="8">
        <v>60</v>
      </c>
      <c r="I893" s="8">
        <v>13</v>
      </c>
      <c r="J893">
        <v>2</v>
      </c>
      <c r="K893" t="s">
        <v>899</v>
      </c>
      <c r="L893" t="s">
        <v>910</v>
      </c>
      <c r="M893" t="s">
        <v>891</v>
      </c>
      <c r="N893" s="8">
        <f>Table2[[#This Row],[Amount]]-Table2[[#This Row],[Profit]]</f>
        <v>47</v>
      </c>
      <c r="O893" s="7">
        <f>Table2[[#This Row],[Amount]]/Table2[[#This Row],[Quantity]]</f>
        <v>30</v>
      </c>
    </row>
    <row r="894" spans="7:15" x14ac:dyDescent="0.45">
      <c r="G894" t="s">
        <v>136</v>
      </c>
      <c r="H894" s="8">
        <v>180</v>
      </c>
      <c r="I894" s="8">
        <v>5</v>
      </c>
      <c r="J894">
        <v>3</v>
      </c>
      <c r="K894" t="s">
        <v>899</v>
      </c>
      <c r="L894" t="s">
        <v>900</v>
      </c>
      <c r="M894" t="s">
        <v>911</v>
      </c>
      <c r="N894" s="8">
        <f>Table2[[#This Row],[Amount]]-Table2[[#This Row],[Profit]]</f>
        <v>175</v>
      </c>
      <c r="O894" s="7">
        <f>Table2[[#This Row],[Amount]]/Table2[[#This Row],[Quantity]]</f>
        <v>60</v>
      </c>
    </row>
    <row r="895" spans="7:15" x14ac:dyDescent="0.45">
      <c r="G895" t="s">
        <v>413</v>
      </c>
      <c r="H895" s="8">
        <v>60</v>
      </c>
      <c r="I895" s="8">
        <v>-10</v>
      </c>
      <c r="J895">
        <v>2</v>
      </c>
      <c r="K895" t="s">
        <v>892</v>
      </c>
      <c r="L895" t="s">
        <v>912</v>
      </c>
      <c r="M895" t="s">
        <v>891</v>
      </c>
      <c r="N895" s="8">
        <f>Table2[[#This Row],[Amount]]-Table2[[#This Row],[Profit]]</f>
        <v>70</v>
      </c>
      <c r="O895" s="7">
        <f>Table2[[#This Row],[Amount]]/Table2[[#This Row],[Quantity]]</f>
        <v>30</v>
      </c>
    </row>
    <row r="896" spans="7:15" x14ac:dyDescent="0.45">
      <c r="G896" t="s">
        <v>775</v>
      </c>
      <c r="H896" s="8">
        <v>59</v>
      </c>
      <c r="I896" s="8">
        <v>25</v>
      </c>
      <c r="J896">
        <v>3</v>
      </c>
      <c r="K896" t="s">
        <v>899</v>
      </c>
      <c r="L896" t="s">
        <v>907</v>
      </c>
      <c r="M896" t="s">
        <v>891</v>
      </c>
      <c r="N896" s="8">
        <f>Table2[[#This Row],[Amount]]-Table2[[#This Row],[Profit]]</f>
        <v>34</v>
      </c>
      <c r="O896" s="7">
        <f>Table2[[#This Row],[Amount]]/Table2[[#This Row],[Quantity]]</f>
        <v>19.666666666666668</v>
      </c>
    </row>
    <row r="897" spans="7:15" x14ac:dyDescent="0.45">
      <c r="G897" t="s">
        <v>191</v>
      </c>
      <c r="H897" s="8">
        <v>170</v>
      </c>
      <c r="I897" s="8">
        <v>73</v>
      </c>
      <c r="J897">
        <v>2</v>
      </c>
      <c r="K897" t="s">
        <v>889</v>
      </c>
      <c r="L897" t="s">
        <v>909</v>
      </c>
      <c r="M897" t="s">
        <v>902</v>
      </c>
      <c r="N897" s="8">
        <f>Table2[[#This Row],[Amount]]-Table2[[#This Row],[Profit]]</f>
        <v>97</v>
      </c>
      <c r="O897" s="7">
        <f>Table2[[#This Row],[Amount]]/Table2[[#This Row],[Quantity]]</f>
        <v>85</v>
      </c>
    </row>
    <row r="898" spans="7:15" x14ac:dyDescent="0.45">
      <c r="G898" t="s">
        <v>402</v>
      </c>
      <c r="H898" s="8">
        <v>59</v>
      </c>
      <c r="I898" s="8">
        <v>10</v>
      </c>
      <c r="J898">
        <v>2</v>
      </c>
      <c r="K898" t="s">
        <v>899</v>
      </c>
      <c r="L898" t="s">
        <v>903</v>
      </c>
      <c r="M898" t="s">
        <v>891</v>
      </c>
      <c r="N898" s="8">
        <f>Table2[[#This Row],[Amount]]-Table2[[#This Row],[Profit]]</f>
        <v>49</v>
      </c>
      <c r="O898" s="7">
        <f>Table2[[#This Row],[Amount]]/Table2[[#This Row],[Quantity]]</f>
        <v>29.5</v>
      </c>
    </row>
    <row r="899" spans="7:15" x14ac:dyDescent="0.45">
      <c r="G899" t="s">
        <v>555</v>
      </c>
      <c r="H899" s="8">
        <v>24</v>
      </c>
      <c r="I899" s="8">
        <v>-21</v>
      </c>
      <c r="J899">
        <v>7</v>
      </c>
      <c r="K899" t="s">
        <v>899</v>
      </c>
      <c r="L899" t="s">
        <v>905</v>
      </c>
      <c r="M899" t="s">
        <v>891</v>
      </c>
      <c r="N899" s="8">
        <f>Table2[[#This Row],[Amount]]-Table2[[#This Row],[Profit]]</f>
        <v>45</v>
      </c>
      <c r="O899" s="7">
        <f>Table2[[#This Row],[Amount]]/Table2[[#This Row],[Quantity]]</f>
        <v>3.4285714285714284</v>
      </c>
    </row>
    <row r="900" spans="7:15" x14ac:dyDescent="0.45">
      <c r="G900" t="s">
        <v>635</v>
      </c>
      <c r="H900" s="8">
        <v>105</v>
      </c>
      <c r="I900" s="8">
        <v>-26</v>
      </c>
      <c r="J900">
        <v>8</v>
      </c>
      <c r="K900" t="s">
        <v>899</v>
      </c>
      <c r="L900" t="s">
        <v>908</v>
      </c>
      <c r="M900" t="s">
        <v>897</v>
      </c>
      <c r="N900" s="8">
        <f>Table2[[#This Row],[Amount]]-Table2[[#This Row],[Profit]]</f>
        <v>131</v>
      </c>
      <c r="O900" s="7">
        <f>Table2[[#This Row],[Amount]]/Table2[[#This Row],[Quantity]]</f>
        <v>13.125</v>
      </c>
    </row>
    <row r="901" spans="7:15" x14ac:dyDescent="0.45">
      <c r="G901" t="s">
        <v>415</v>
      </c>
      <c r="H901" s="8">
        <v>103</v>
      </c>
      <c r="I901" s="8">
        <v>46</v>
      </c>
      <c r="J901">
        <v>2</v>
      </c>
      <c r="K901" t="s">
        <v>899</v>
      </c>
      <c r="L901" t="s">
        <v>901</v>
      </c>
      <c r="M901" t="s">
        <v>897</v>
      </c>
      <c r="N901" s="8">
        <f>Table2[[#This Row],[Amount]]-Table2[[#This Row],[Profit]]</f>
        <v>57</v>
      </c>
      <c r="O901" s="7">
        <f>Table2[[#This Row],[Amount]]/Table2[[#This Row],[Quantity]]</f>
        <v>51.5</v>
      </c>
    </row>
    <row r="902" spans="7:15" x14ac:dyDescent="0.45">
      <c r="G902" t="s">
        <v>38</v>
      </c>
      <c r="H902" s="8">
        <v>171</v>
      </c>
      <c r="I902" s="8">
        <v>17</v>
      </c>
      <c r="J902">
        <v>6</v>
      </c>
      <c r="K902" t="s">
        <v>899</v>
      </c>
      <c r="L902" t="s">
        <v>910</v>
      </c>
      <c r="M902" t="s">
        <v>902</v>
      </c>
      <c r="N902" s="8">
        <f>Table2[[#This Row],[Amount]]-Table2[[#This Row],[Profit]]</f>
        <v>154</v>
      </c>
      <c r="O902" s="7">
        <f>Table2[[#This Row],[Amount]]/Table2[[#This Row],[Quantity]]</f>
        <v>28.5</v>
      </c>
    </row>
    <row r="903" spans="7:15" x14ac:dyDescent="0.45">
      <c r="G903" t="s">
        <v>286</v>
      </c>
      <c r="H903" s="8">
        <v>102</v>
      </c>
      <c r="I903" s="8">
        <v>13</v>
      </c>
      <c r="J903">
        <v>2</v>
      </c>
      <c r="K903" t="s">
        <v>899</v>
      </c>
      <c r="L903" t="s">
        <v>907</v>
      </c>
      <c r="M903" t="s">
        <v>897</v>
      </c>
      <c r="N903" s="8">
        <f>Table2[[#This Row],[Amount]]-Table2[[#This Row],[Profit]]</f>
        <v>89</v>
      </c>
      <c r="O903" s="7">
        <f>Table2[[#This Row],[Amount]]/Table2[[#This Row],[Quantity]]</f>
        <v>51</v>
      </c>
    </row>
    <row r="904" spans="7:15" x14ac:dyDescent="0.45">
      <c r="G904" t="s">
        <v>144</v>
      </c>
      <c r="H904" s="8">
        <v>98</v>
      </c>
      <c r="I904" s="8">
        <v>12</v>
      </c>
      <c r="J904">
        <v>2</v>
      </c>
      <c r="K904" t="s">
        <v>899</v>
      </c>
      <c r="L904" t="s">
        <v>903</v>
      </c>
      <c r="M904" t="s">
        <v>897</v>
      </c>
      <c r="N904" s="8">
        <f>Table2[[#This Row],[Amount]]-Table2[[#This Row],[Profit]]</f>
        <v>86</v>
      </c>
      <c r="O904" s="7">
        <f>Table2[[#This Row],[Amount]]/Table2[[#This Row],[Quantity]]</f>
        <v>49</v>
      </c>
    </row>
    <row r="905" spans="7:15" x14ac:dyDescent="0.45">
      <c r="G905" t="s">
        <v>611</v>
      </c>
      <c r="H905" s="8">
        <v>59</v>
      </c>
      <c r="I905" s="8">
        <v>10</v>
      </c>
      <c r="J905">
        <v>4</v>
      </c>
      <c r="K905" t="s">
        <v>899</v>
      </c>
      <c r="L905" t="s">
        <v>908</v>
      </c>
      <c r="M905" t="s">
        <v>891</v>
      </c>
      <c r="N905" s="8">
        <f>Table2[[#This Row],[Amount]]-Table2[[#This Row],[Profit]]</f>
        <v>49</v>
      </c>
      <c r="O905" s="7">
        <f>Table2[[#This Row],[Amount]]/Table2[[#This Row],[Quantity]]</f>
        <v>14.75</v>
      </c>
    </row>
    <row r="906" spans="7:15" x14ac:dyDescent="0.45">
      <c r="G906" t="s">
        <v>237</v>
      </c>
      <c r="H906" s="8">
        <v>189</v>
      </c>
      <c r="I906" s="8">
        <v>60</v>
      </c>
      <c r="J906">
        <v>4</v>
      </c>
      <c r="K906" t="s">
        <v>892</v>
      </c>
      <c r="L906" t="s">
        <v>912</v>
      </c>
      <c r="M906" t="s">
        <v>911</v>
      </c>
      <c r="N906" s="8">
        <f>Table2[[#This Row],[Amount]]-Table2[[#This Row],[Profit]]</f>
        <v>129</v>
      </c>
      <c r="O906" s="7">
        <f>Table2[[#This Row],[Amount]]/Table2[[#This Row],[Quantity]]</f>
        <v>47.25</v>
      </c>
    </row>
    <row r="907" spans="7:15" x14ac:dyDescent="0.45">
      <c r="G907" t="s">
        <v>779</v>
      </c>
      <c r="H907" s="8">
        <v>58</v>
      </c>
      <c r="I907" s="8">
        <v>-52</v>
      </c>
      <c r="J907">
        <v>3</v>
      </c>
      <c r="K907" t="s">
        <v>892</v>
      </c>
      <c r="L907" t="s">
        <v>893</v>
      </c>
      <c r="M907" t="s">
        <v>891</v>
      </c>
      <c r="N907" s="8">
        <f>Table2[[#This Row],[Amount]]-Table2[[#This Row],[Profit]]</f>
        <v>110</v>
      </c>
      <c r="O907" s="7">
        <f>Table2[[#This Row],[Amount]]/Table2[[#This Row],[Quantity]]</f>
        <v>19.333333333333332</v>
      </c>
    </row>
    <row r="908" spans="7:15" x14ac:dyDescent="0.45">
      <c r="G908" t="s">
        <v>279</v>
      </c>
      <c r="H908" s="8">
        <v>60</v>
      </c>
      <c r="I908" s="8">
        <v>3</v>
      </c>
      <c r="J908">
        <v>3</v>
      </c>
      <c r="K908" t="s">
        <v>899</v>
      </c>
      <c r="L908" t="s">
        <v>901</v>
      </c>
      <c r="M908" t="s">
        <v>902</v>
      </c>
      <c r="N908" s="8">
        <f>Table2[[#This Row],[Amount]]-Table2[[#This Row],[Profit]]</f>
        <v>57</v>
      </c>
      <c r="O908" s="7">
        <f>Table2[[#This Row],[Amount]]/Table2[[#This Row],[Quantity]]</f>
        <v>20</v>
      </c>
    </row>
    <row r="909" spans="7:15" x14ac:dyDescent="0.45">
      <c r="G909" t="s">
        <v>777</v>
      </c>
      <c r="H909" s="8">
        <v>58</v>
      </c>
      <c r="I909" s="8">
        <v>-8</v>
      </c>
      <c r="J909">
        <v>2</v>
      </c>
      <c r="K909" t="s">
        <v>899</v>
      </c>
      <c r="L909" t="s">
        <v>901</v>
      </c>
      <c r="M909" t="s">
        <v>891</v>
      </c>
      <c r="N909" s="8">
        <f>Table2[[#This Row],[Amount]]-Table2[[#This Row],[Profit]]</f>
        <v>66</v>
      </c>
      <c r="O909" s="7">
        <f>Table2[[#This Row],[Amount]]/Table2[[#This Row],[Quantity]]</f>
        <v>29</v>
      </c>
    </row>
    <row r="910" spans="7:15" x14ac:dyDescent="0.45">
      <c r="G910" t="s">
        <v>726</v>
      </c>
      <c r="H910" s="8">
        <v>94</v>
      </c>
      <c r="I910" s="8">
        <v>20</v>
      </c>
      <c r="J910">
        <v>2</v>
      </c>
      <c r="K910" t="s">
        <v>892</v>
      </c>
      <c r="L910" t="s">
        <v>912</v>
      </c>
      <c r="M910" t="s">
        <v>902</v>
      </c>
      <c r="N910" s="8">
        <f>Table2[[#This Row],[Amount]]-Table2[[#This Row],[Profit]]</f>
        <v>74</v>
      </c>
      <c r="O910" s="7">
        <f>Table2[[#This Row],[Amount]]/Table2[[#This Row],[Quantity]]</f>
        <v>47</v>
      </c>
    </row>
    <row r="911" spans="7:15" x14ac:dyDescent="0.45">
      <c r="G911" t="s">
        <v>136</v>
      </c>
      <c r="H911" s="8">
        <v>193</v>
      </c>
      <c r="I911" s="8">
        <v>-166</v>
      </c>
      <c r="J911">
        <v>3</v>
      </c>
      <c r="K911" t="s">
        <v>899</v>
      </c>
      <c r="L911" t="s">
        <v>901</v>
      </c>
      <c r="M911" t="s">
        <v>894</v>
      </c>
      <c r="N911" s="8">
        <f>Table2[[#This Row],[Amount]]-Table2[[#This Row],[Profit]]</f>
        <v>359</v>
      </c>
      <c r="O911" s="7">
        <f>Table2[[#This Row],[Amount]]/Table2[[#This Row],[Quantity]]</f>
        <v>64.333333333333329</v>
      </c>
    </row>
    <row r="912" spans="7:15" x14ac:dyDescent="0.45">
      <c r="G912" t="s">
        <v>166</v>
      </c>
      <c r="H912" s="8">
        <v>199</v>
      </c>
      <c r="I912" s="8">
        <v>0</v>
      </c>
      <c r="J912">
        <v>4</v>
      </c>
      <c r="K912" t="s">
        <v>899</v>
      </c>
      <c r="L912" t="s">
        <v>907</v>
      </c>
      <c r="M912" t="s">
        <v>894</v>
      </c>
      <c r="N912" s="8">
        <f>Table2[[#This Row],[Amount]]-Table2[[#This Row],[Profit]]</f>
        <v>199</v>
      </c>
      <c r="O912" s="7">
        <f>Table2[[#This Row],[Amount]]/Table2[[#This Row],[Quantity]]</f>
        <v>49.75</v>
      </c>
    </row>
    <row r="913" spans="7:15" x14ac:dyDescent="0.45">
      <c r="G913" t="s">
        <v>350</v>
      </c>
      <c r="H913" s="8">
        <v>202</v>
      </c>
      <c r="I913" s="8">
        <v>89</v>
      </c>
      <c r="J913">
        <v>9</v>
      </c>
      <c r="K913" t="s">
        <v>899</v>
      </c>
      <c r="L913" t="s">
        <v>910</v>
      </c>
      <c r="M913" t="s">
        <v>894</v>
      </c>
      <c r="N913" s="8">
        <f>Table2[[#This Row],[Amount]]-Table2[[#This Row],[Profit]]</f>
        <v>113</v>
      </c>
      <c r="O913" s="7">
        <f>Table2[[#This Row],[Amount]]/Table2[[#This Row],[Quantity]]</f>
        <v>22.444444444444443</v>
      </c>
    </row>
    <row r="914" spans="7:15" x14ac:dyDescent="0.45">
      <c r="G914" t="s">
        <v>350</v>
      </c>
      <c r="H914" s="8">
        <v>58</v>
      </c>
      <c r="I914" s="8">
        <v>17</v>
      </c>
      <c r="J914">
        <v>2</v>
      </c>
      <c r="K914" t="s">
        <v>899</v>
      </c>
      <c r="L914" t="s">
        <v>903</v>
      </c>
      <c r="M914" t="s">
        <v>891</v>
      </c>
      <c r="N914" s="8">
        <f>Table2[[#This Row],[Amount]]-Table2[[#This Row],[Profit]]</f>
        <v>41</v>
      </c>
      <c r="O914" s="7">
        <f>Table2[[#This Row],[Amount]]/Table2[[#This Row],[Quantity]]</f>
        <v>29</v>
      </c>
    </row>
    <row r="915" spans="7:15" x14ac:dyDescent="0.45">
      <c r="G915" t="s">
        <v>782</v>
      </c>
      <c r="H915" s="8">
        <v>57</v>
      </c>
      <c r="I915" s="8">
        <v>-28</v>
      </c>
      <c r="J915">
        <v>2</v>
      </c>
      <c r="K915" t="s">
        <v>899</v>
      </c>
      <c r="L915" t="s">
        <v>904</v>
      </c>
      <c r="M915" t="s">
        <v>891</v>
      </c>
      <c r="N915" s="8">
        <f>Table2[[#This Row],[Amount]]-Table2[[#This Row],[Profit]]</f>
        <v>85</v>
      </c>
      <c r="O915" s="7">
        <f>Table2[[#This Row],[Amount]]/Table2[[#This Row],[Quantity]]</f>
        <v>28.5</v>
      </c>
    </row>
    <row r="916" spans="7:15" x14ac:dyDescent="0.45">
      <c r="G916" t="s">
        <v>413</v>
      </c>
      <c r="H916" s="8">
        <v>204</v>
      </c>
      <c r="I916" s="8">
        <v>-94</v>
      </c>
      <c r="J916">
        <v>4</v>
      </c>
      <c r="K916" t="s">
        <v>899</v>
      </c>
      <c r="L916" t="s">
        <v>903</v>
      </c>
      <c r="M916" t="s">
        <v>894</v>
      </c>
      <c r="N916" s="8">
        <f>Table2[[#This Row],[Amount]]-Table2[[#This Row],[Profit]]</f>
        <v>298</v>
      </c>
      <c r="O916" s="7">
        <f>Table2[[#This Row],[Amount]]/Table2[[#This Row],[Quantity]]</f>
        <v>51</v>
      </c>
    </row>
    <row r="917" spans="7:15" x14ac:dyDescent="0.45">
      <c r="G917" t="s">
        <v>393</v>
      </c>
      <c r="H917" s="8">
        <v>98</v>
      </c>
      <c r="I917" s="8">
        <v>-12</v>
      </c>
      <c r="J917">
        <v>2</v>
      </c>
      <c r="K917" t="s">
        <v>889</v>
      </c>
      <c r="L917" t="s">
        <v>890</v>
      </c>
      <c r="M917" t="s">
        <v>897</v>
      </c>
      <c r="N917" s="8">
        <f>Table2[[#This Row],[Amount]]-Table2[[#This Row],[Profit]]</f>
        <v>110</v>
      </c>
      <c r="O917" s="7">
        <f>Table2[[#This Row],[Amount]]/Table2[[#This Row],[Quantity]]</f>
        <v>49</v>
      </c>
    </row>
    <row r="918" spans="7:15" x14ac:dyDescent="0.45">
      <c r="G918" t="s">
        <v>369</v>
      </c>
      <c r="H918" s="8">
        <v>22</v>
      </c>
      <c r="I918" s="8">
        <v>-12</v>
      </c>
      <c r="J918">
        <v>3</v>
      </c>
      <c r="K918" t="s">
        <v>899</v>
      </c>
      <c r="L918" t="s">
        <v>907</v>
      </c>
      <c r="M918" t="s">
        <v>891</v>
      </c>
      <c r="N918" s="8">
        <f>Table2[[#This Row],[Amount]]-Table2[[#This Row],[Profit]]</f>
        <v>34</v>
      </c>
      <c r="O918" s="7">
        <f>Table2[[#This Row],[Amount]]/Table2[[#This Row],[Quantity]]</f>
        <v>7.333333333333333</v>
      </c>
    </row>
    <row r="919" spans="7:15" x14ac:dyDescent="0.45">
      <c r="G919" t="s">
        <v>246</v>
      </c>
      <c r="H919" s="8">
        <v>97</v>
      </c>
      <c r="I919" s="8">
        <v>17</v>
      </c>
      <c r="J919">
        <v>2</v>
      </c>
      <c r="K919" t="s">
        <v>899</v>
      </c>
      <c r="L919" t="s">
        <v>907</v>
      </c>
      <c r="M919" t="s">
        <v>897</v>
      </c>
      <c r="N919" s="8">
        <f>Table2[[#This Row],[Amount]]-Table2[[#This Row],[Profit]]</f>
        <v>80</v>
      </c>
      <c r="O919" s="7">
        <f>Table2[[#This Row],[Amount]]/Table2[[#This Row],[Quantity]]</f>
        <v>48.5</v>
      </c>
    </row>
    <row r="920" spans="7:15" x14ac:dyDescent="0.45">
      <c r="G920" t="s">
        <v>557</v>
      </c>
      <c r="H920" s="8">
        <v>57</v>
      </c>
      <c r="I920" s="8">
        <v>24</v>
      </c>
      <c r="J920">
        <v>5</v>
      </c>
      <c r="K920" t="s">
        <v>899</v>
      </c>
      <c r="L920" t="s">
        <v>908</v>
      </c>
      <c r="M920" t="s">
        <v>891</v>
      </c>
      <c r="N920" s="8">
        <f>Table2[[#This Row],[Amount]]-Table2[[#This Row],[Profit]]</f>
        <v>33</v>
      </c>
      <c r="O920" s="7">
        <f>Table2[[#This Row],[Amount]]/Table2[[#This Row],[Quantity]]</f>
        <v>11.4</v>
      </c>
    </row>
    <row r="921" spans="7:15" x14ac:dyDescent="0.45">
      <c r="G921" t="s">
        <v>724</v>
      </c>
      <c r="H921" s="8">
        <v>97</v>
      </c>
      <c r="I921" s="8">
        <v>14</v>
      </c>
      <c r="J921">
        <v>2</v>
      </c>
      <c r="K921" t="s">
        <v>899</v>
      </c>
      <c r="L921" t="s">
        <v>910</v>
      </c>
      <c r="M921" t="s">
        <v>897</v>
      </c>
      <c r="N921" s="8">
        <f>Table2[[#This Row],[Amount]]-Table2[[#This Row],[Profit]]</f>
        <v>83</v>
      </c>
      <c r="O921" s="7">
        <f>Table2[[#This Row],[Amount]]/Table2[[#This Row],[Quantity]]</f>
        <v>48.5</v>
      </c>
    </row>
    <row r="922" spans="7:15" x14ac:dyDescent="0.45">
      <c r="G922" t="s">
        <v>403</v>
      </c>
      <c r="H922" s="8">
        <v>97</v>
      </c>
      <c r="I922" s="8">
        <v>17</v>
      </c>
      <c r="J922">
        <v>2</v>
      </c>
      <c r="K922" t="s">
        <v>899</v>
      </c>
      <c r="L922" t="s">
        <v>907</v>
      </c>
      <c r="M922" t="s">
        <v>897</v>
      </c>
      <c r="N922" s="8">
        <f>Table2[[#This Row],[Amount]]-Table2[[#This Row],[Profit]]</f>
        <v>80</v>
      </c>
      <c r="O922" s="7">
        <f>Table2[[#This Row],[Amount]]/Table2[[#This Row],[Quantity]]</f>
        <v>48.5</v>
      </c>
    </row>
    <row r="923" spans="7:15" x14ac:dyDescent="0.45">
      <c r="G923" t="s">
        <v>183</v>
      </c>
      <c r="H923" s="8">
        <v>96</v>
      </c>
      <c r="I923" s="8">
        <v>22</v>
      </c>
      <c r="J923">
        <v>5</v>
      </c>
      <c r="K923" t="s">
        <v>899</v>
      </c>
      <c r="L923" t="s">
        <v>907</v>
      </c>
      <c r="M923" t="s">
        <v>897</v>
      </c>
      <c r="N923" s="8">
        <f>Table2[[#This Row],[Amount]]-Table2[[#This Row],[Profit]]</f>
        <v>74</v>
      </c>
      <c r="O923" s="7">
        <f>Table2[[#This Row],[Amount]]/Table2[[#This Row],[Quantity]]</f>
        <v>19.2</v>
      </c>
    </row>
    <row r="924" spans="7:15" x14ac:dyDescent="0.45">
      <c r="G924" t="s">
        <v>294</v>
      </c>
      <c r="H924" s="8">
        <v>94</v>
      </c>
      <c r="I924" s="8">
        <v>27</v>
      </c>
      <c r="J924">
        <v>2</v>
      </c>
      <c r="K924" t="s">
        <v>899</v>
      </c>
      <c r="L924" t="s">
        <v>913</v>
      </c>
      <c r="M924" t="s">
        <v>897</v>
      </c>
      <c r="N924" s="8">
        <f>Table2[[#This Row],[Amount]]-Table2[[#This Row],[Profit]]</f>
        <v>67</v>
      </c>
      <c r="O924" s="7">
        <f>Table2[[#This Row],[Amount]]/Table2[[#This Row],[Quantity]]</f>
        <v>47</v>
      </c>
    </row>
    <row r="925" spans="7:15" x14ac:dyDescent="0.45">
      <c r="G925" t="s">
        <v>271</v>
      </c>
      <c r="H925" s="8">
        <v>26</v>
      </c>
      <c r="I925" s="8">
        <v>-17</v>
      </c>
      <c r="J925">
        <v>1</v>
      </c>
      <c r="K925" t="s">
        <v>899</v>
      </c>
      <c r="L925" t="s">
        <v>907</v>
      </c>
      <c r="M925" t="s">
        <v>891</v>
      </c>
      <c r="N925" s="8">
        <f>Table2[[#This Row],[Amount]]-Table2[[#This Row],[Profit]]</f>
        <v>43</v>
      </c>
      <c r="O925" s="7">
        <f>Table2[[#This Row],[Amount]]/Table2[[#This Row],[Quantity]]</f>
        <v>26</v>
      </c>
    </row>
    <row r="926" spans="7:15" x14ac:dyDescent="0.45">
      <c r="G926" t="s">
        <v>730</v>
      </c>
      <c r="H926" s="8">
        <v>93</v>
      </c>
      <c r="I926" s="8">
        <v>44</v>
      </c>
      <c r="J926">
        <v>2</v>
      </c>
      <c r="K926" t="s">
        <v>899</v>
      </c>
      <c r="L926" t="s">
        <v>907</v>
      </c>
      <c r="M926" t="s">
        <v>897</v>
      </c>
      <c r="N926" s="8">
        <f>Table2[[#This Row],[Amount]]-Table2[[#This Row],[Profit]]</f>
        <v>49</v>
      </c>
      <c r="O926" s="7">
        <f>Table2[[#This Row],[Amount]]/Table2[[#This Row],[Quantity]]</f>
        <v>46.5</v>
      </c>
    </row>
    <row r="927" spans="7:15" x14ac:dyDescent="0.45">
      <c r="G927" t="s">
        <v>488</v>
      </c>
      <c r="H927" s="8">
        <v>93</v>
      </c>
      <c r="I927" s="8">
        <v>-65</v>
      </c>
      <c r="J927">
        <v>4</v>
      </c>
      <c r="K927" t="s">
        <v>899</v>
      </c>
      <c r="L927" t="s">
        <v>907</v>
      </c>
      <c r="M927" t="s">
        <v>897</v>
      </c>
      <c r="N927" s="8">
        <f>Table2[[#This Row],[Amount]]-Table2[[#This Row],[Profit]]</f>
        <v>158</v>
      </c>
      <c r="O927" s="7">
        <f>Table2[[#This Row],[Amount]]/Table2[[#This Row],[Quantity]]</f>
        <v>23.25</v>
      </c>
    </row>
    <row r="928" spans="7:15" x14ac:dyDescent="0.45">
      <c r="G928" t="s">
        <v>506</v>
      </c>
      <c r="H928" s="8">
        <v>92</v>
      </c>
      <c r="I928" s="8">
        <v>5</v>
      </c>
      <c r="J928">
        <v>6</v>
      </c>
      <c r="K928" t="s">
        <v>899</v>
      </c>
      <c r="L928" t="s">
        <v>903</v>
      </c>
      <c r="M928" t="s">
        <v>897</v>
      </c>
      <c r="N928" s="8">
        <f>Table2[[#This Row],[Amount]]-Table2[[#This Row],[Profit]]</f>
        <v>87</v>
      </c>
      <c r="O928" s="7">
        <f>Table2[[#This Row],[Amount]]/Table2[[#This Row],[Quantity]]</f>
        <v>15.333333333333334</v>
      </c>
    </row>
    <row r="929" spans="7:15" x14ac:dyDescent="0.45">
      <c r="G929" t="s">
        <v>472</v>
      </c>
      <c r="H929" s="8">
        <v>57</v>
      </c>
      <c r="I929" s="8">
        <v>27</v>
      </c>
      <c r="J929">
        <v>2</v>
      </c>
      <c r="K929" t="s">
        <v>899</v>
      </c>
      <c r="L929" t="s">
        <v>910</v>
      </c>
      <c r="M929" t="s">
        <v>891</v>
      </c>
      <c r="N929" s="8">
        <f>Table2[[#This Row],[Amount]]-Table2[[#This Row],[Profit]]</f>
        <v>30</v>
      </c>
      <c r="O929" s="7">
        <f>Table2[[#This Row],[Amount]]/Table2[[#This Row],[Quantity]]</f>
        <v>28.5</v>
      </c>
    </row>
    <row r="930" spans="7:15" x14ac:dyDescent="0.45">
      <c r="G930" t="s">
        <v>252</v>
      </c>
      <c r="H930" s="8">
        <v>57</v>
      </c>
      <c r="I930" s="8">
        <v>7</v>
      </c>
      <c r="J930">
        <v>3</v>
      </c>
      <c r="K930" t="s">
        <v>892</v>
      </c>
      <c r="L930" t="s">
        <v>912</v>
      </c>
      <c r="M930" t="s">
        <v>891</v>
      </c>
      <c r="N930" s="8">
        <f>Table2[[#This Row],[Amount]]-Table2[[#This Row],[Profit]]</f>
        <v>50</v>
      </c>
      <c r="O930" s="7">
        <f>Table2[[#This Row],[Amount]]/Table2[[#This Row],[Quantity]]</f>
        <v>19</v>
      </c>
    </row>
    <row r="931" spans="7:15" x14ac:dyDescent="0.45">
      <c r="G931" t="s">
        <v>785</v>
      </c>
      <c r="H931" s="8">
        <v>57</v>
      </c>
      <c r="I931" s="8">
        <v>21</v>
      </c>
      <c r="J931">
        <v>4</v>
      </c>
      <c r="K931" t="s">
        <v>899</v>
      </c>
      <c r="L931" t="s">
        <v>908</v>
      </c>
      <c r="M931" t="s">
        <v>891</v>
      </c>
      <c r="N931" s="8">
        <f>Table2[[#This Row],[Amount]]-Table2[[#This Row],[Profit]]</f>
        <v>36</v>
      </c>
      <c r="O931" s="7">
        <f>Table2[[#This Row],[Amount]]/Table2[[#This Row],[Quantity]]</f>
        <v>14.25</v>
      </c>
    </row>
    <row r="932" spans="7:15" x14ac:dyDescent="0.45">
      <c r="G932" t="s">
        <v>546</v>
      </c>
      <c r="H932" s="8">
        <v>128</v>
      </c>
      <c r="I932" s="8">
        <v>4</v>
      </c>
      <c r="J932">
        <v>3</v>
      </c>
      <c r="K932" t="s">
        <v>899</v>
      </c>
      <c r="L932" t="s">
        <v>901</v>
      </c>
      <c r="M932" t="s">
        <v>891</v>
      </c>
      <c r="N932" s="8">
        <f>Table2[[#This Row],[Amount]]-Table2[[#This Row],[Profit]]</f>
        <v>124</v>
      </c>
      <c r="O932" s="7">
        <f>Table2[[#This Row],[Amount]]/Table2[[#This Row],[Quantity]]</f>
        <v>42.666666666666664</v>
      </c>
    </row>
    <row r="933" spans="7:15" x14ac:dyDescent="0.45">
      <c r="G933" t="s">
        <v>83</v>
      </c>
      <c r="H933" s="8">
        <v>89</v>
      </c>
      <c r="I933" s="8">
        <v>-4</v>
      </c>
      <c r="J933">
        <v>5</v>
      </c>
      <c r="K933" t="s">
        <v>899</v>
      </c>
      <c r="L933" t="s">
        <v>901</v>
      </c>
      <c r="M933" t="s">
        <v>897</v>
      </c>
      <c r="N933" s="8">
        <f>Table2[[#This Row],[Amount]]-Table2[[#This Row],[Profit]]</f>
        <v>93</v>
      </c>
      <c r="O933" s="7">
        <f>Table2[[#This Row],[Amount]]/Table2[[#This Row],[Quantity]]</f>
        <v>17.8</v>
      </c>
    </row>
    <row r="934" spans="7:15" x14ac:dyDescent="0.45">
      <c r="G934" t="s">
        <v>9</v>
      </c>
      <c r="H934" s="8">
        <v>221</v>
      </c>
      <c r="I934" s="8">
        <v>26</v>
      </c>
      <c r="J934">
        <v>7</v>
      </c>
      <c r="K934" t="s">
        <v>892</v>
      </c>
      <c r="L934" t="s">
        <v>912</v>
      </c>
      <c r="M934" t="s">
        <v>891</v>
      </c>
      <c r="N934" s="8">
        <f>Table2[[#This Row],[Amount]]-Table2[[#This Row],[Profit]]</f>
        <v>195</v>
      </c>
      <c r="O934" s="7">
        <f>Table2[[#This Row],[Amount]]/Table2[[#This Row],[Quantity]]</f>
        <v>31.571428571428573</v>
      </c>
    </row>
    <row r="935" spans="7:15" x14ac:dyDescent="0.45">
      <c r="G935" t="s">
        <v>559</v>
      </c>
      <c r="H935" s="8">
        <v>205</v>
      </c>
      <c r="I935" s="8">
        <v>-119</v>
      </c>
      <c r="J935">
        <v>3</v>
      </c>
      <c r="K935" t="s">
        <v>899</v>
      </c>
      <c r="L935" t="s">
        <v>901</v>
      </c>
      <c r="M935" t="s">
        <v>911</v>
      </c>
      <c r="N935" s="8">
        <f>Table2[[#This Row],[Amount]]-Table2[[#This Row],[Profit]]</f>
        <v>324</v>
      </c>
      <c r="O935" s="7">
        <f>Table2[[#This Row],[Amount]]/Table2[[#This Row],[Quantity]]</f>
        <v>68.333333333333329</v>
      </c>
    </row>
    <row r="936" spans="7:15" x14ac:dyDescent="0.45">
      <c r="G936" t="s">
        <v>573</v>
      </c>
      <c r="H936" s="8">
        <v>191</v>
      </c>
      <c r="I936" s="8">
        <v>51</v>
      </c>
      <c r="J936">
        <v>5</v>
      </c>
      <c r="K936" t="s">
        <v>899</v>
      </c>
      <c r="L936" t="s">
        <v>913</v>
      </c>
      <c r="M936" t="s">
        <v>902</v>
      </c>
      <c r="N936" s="8">
        <f>Table2[[#This Row],[Amount]]-Table2[[#This Row],[Profit]]</f>
        <v>140</v>
      </c>
      <c r="O936" s="7">
        <f>Table2[[#This Row],[Amount]]/Table2[[#This Row],[Quantity]]</f>
        <v>38.200000000000003</v>
      </c>
    </row>
    <row r="937" spans="7:15" x14ac:dyDescent="0.45">
      <c r="G937" t="s">
        <v>427</v>
      </c>
      <c r="H937" s="8">
        <v>206</v>
      </c>
      <c r="I937" s="8">
        <v>18</v>
      </c>
      <c r="J937">
        <v>4</v>
      </c>
      <c r="K937" t="s">
        <v>899</v>
      </c>
      <c r="L937" t="s">
        <v>903</v>
      </c>
      <c r="M937" t="s">
        <v>911</v>
      </c>
      <c r="N937" s="8">
        <f>Table2[[#This Row],[Amount]]-Table2[[#This Row],[Profit]]</f>
        <v>188</v>
      </c>
      <c r="O937" s="7">
        <f>Table2[[#This Row],[Amount]]/Table2[[#This Row],[Quantity]]</f>
        <v>51.5</v>
      </c>
    </row>
    <row r="938" spans="7:15" x14ac:dyDescent="0.45">
      <c r="G938" t="s">
        <v>387</v>
      </c>
      <c r="H938" s="8">
        <v>56</v>
      </c>
      <c r="I938" s="8">
        <v>0</v>
      </c>
      <c r="J938">
        <v>4</v>
      </c>
      <c r="K938" t="s">
        <v>899</v>
      </c>
      <c r="L938" t="s">
        <v>903</v>
      </c>
      <c r="M938" t="s">
        <v>891</v>
      </c>
      <c r="N938" s="8">
        <f>Table2[[#This Row],[Amount]]-Table2[[#This Row],[Profit]]</f>
        <v>56</v>
      </c>
      <c r="O938" s="7">
        <f>Table2[[#This Row],[Amount]]/Table2[[#This Row],[Quantity]]</f>
        <v>14</v>
      </c>
    </row>
    <row r="939" spans="7:15" x14ac:dyDescent="0.45">
      <c r="G939" t="s">
        <v>421</v>
      </c>
      <c r="H939" s="8">
        <v>88</v>
      </c>
      <c r="I939" s="8">
        <v>16</v>
      </c>
      <c r="J939">
        <v>4</v>
      </c>
      <c r="K939" t="s">
        <v>899</v>
      </c>
      <c r="L939" t="s">
        <v>907</v>
      </c>
      <c r="M939" t="s">
        <v>897</v>
      </c>
      <c r="N939" s="8">
        <f>Table2[[#This Row],[Amount]]-Table2[[#This Row],[Profit]]</f>
        <v>72</v>
      </c>
      <c r="O939" s="7">
        <f>Table2[[#This Row],[Amount]]/Table2[[#This Row],[Quantity]]</f>
        <v>22</v>
      </c>
    </row>
    <row r="940" spans="7:15" x14ac:dyDescent="0.45">
      <c r="G940" t="s">
        <v>543</v>
      </c>
      <c r="H940" s="8">
        <v>224</v>
      </c>
      <c r="I940" s="8">
        <v>58</v>
      </c>
      <c r="J940">
        <v>3</v>
      </c>
      <c r="K940" t="s">
        <v>889</v>
      </c>
      <c r="L940" t="s">
        <v>898</v>
      </c>
      <c r="M940" t="s">
        <v>902</v>
      </c>
      <c r="N940" s="8">
        <f>Table2[[#This Row],[Amount]]-Table2[[#This Row],[Profit]]</f>
        <v>166</v>
      </c>
      <c r="O940" s="7">
        <f>Table2[[#This Row],[Amount]]/Table2[[#This Row],[Quantity]]</f>
        <v>74.666666666666671</v>
      </c>
    </row>
    <row r="941" spans="7:15" x14ac:dyDescent="0.45">
      <c r="G941" t="s">
        <v>569</v>
      </c>
      <c r="H941" s="8">
        <v>193</v>
      </c>
      <c r="I941" s="8">
        <v>8</v>
      </c>
      <c r="J941">
        <v>4</v>
      </c>
      <c r="K941" t="s">
        <v>899</v>
      </c>
      <c r="L941" t="s">
        <v>910</v>
      </c>
      <c r="M941" t="s">
        <v>902</v>
      </c>
      <c r="N941" s="8">
        <f>Table2[[#This Row],[Amount]]-Table2[[#This Row],[Profit]]</f>
        <v>185</v>
      </c>
      <c r="O941" s="7">
        <f>Table2[[#This Row],[Amount]]/Table2[[#This Row],[Quantity]]</f>
        <v>48.25</v>
      </c>
    </row>
    <row r="942" spans="7:15" x14ac:dyDescent="0.45">
      <c r="G942" t="s">
        <v>177</v>
      </c>
      <c r="H942" s="8">
        <v>87</v>
      </c>
      <c r="I942" s="8">
        <v>36</v>
      </c>
      <c r="J942">
        <v>5</v>
      </c>
      <c r="K942" t="s">
        <v>899</v>
      </c>
      <c r="L942" t="s">
        <v>907</v>
      </c>
      <c r="M942" t="s">
        <v>897</v>
      </c>
      <c r="N942" s="8">
        <f>Table2[[#This Row],[Amount]]-Table2[[#This Row],[Profit]]</f>
        <v>51</v>
      </c>
      <c r="O942" s="7">
        <f>Table2[[#This Row],[Amount]]/Table2[[#This Row],[Quantity]]</f>
        <v>17.399999999999999</v>
      </c>
    </row>
    <row r="943" spans="7:15" x14ac:dyDescent="0.45">
      <c r="G943" t="s">
        <v>478</v>
      </c>
      <c r="H943" s="8">
        <v>189</v>
      </c>
      <c r="I943" s="8">
        <v>4</v>
      </c>
      <c r="J943">
        <v>1</v>
      </c>
      <c r="K943" t="s">
        <v>899</v>
      </c>
      <c r="L943" t="s">
        <v>901</v>
      </c>
      <c r="M943" t="s">
        <v>902</v>
      </c>
      <c r="N943" s="8">
        <f>Table2[[#This Row],[Amount]]-Table2[[#This Row],[Profit]]</f>
        <v>185</v>
      </c>
      <c r="O943" s="7">
        <f>Table2[[#This Row],[Amount]]/Table2[[#This Row],[Quantity]]</f>
        <v>189</v>
      </c>
    </row>
    <row r="944" spans="7:15" x14ac:dyDescent="0.45">
      <c r="G944" t="s">
        <v>118</v>
      </c>
      <c r="H944" s="8">
        <v>55</v>
      </c>
      <c r="I944" s="8">
        <v>-33</v>
      </c>
      <c r="J944">
        <v>2</v>
      </c>
      <c r="K944" t="s">
        <v>892</v>
      </c>
      <c r="L944" t="s">
        <v>893</v>
      </c>
      <c r="M944" t="s">
        <v>891</v>
      </c>
      <c r="N944" s="8">
        <f>Table2[[#This Row],[Amount]]-Table2[[#This Row],[Profit]]</f>
        <v>88</v>
      </c>
      <c r="O944" s="7">
        <f>Table2[[#This Row],[Amount]]/Table2[[#This Row],[Quantity]]</f>
        <v>27.5</v>
      </c>
    </row>
    <row r="945" spans="7:15" x14ac:dyDescent="0.45">
      <c r="G945" t="s">
        <v>741</v>
      </c>
      <c r="H945" s="8">
        <v>85</v>
      </c>
      <c r="I945" s="8">
        <v>-1</v>
      </c>
      <c r="J945">
        <v>3</v>
      </c>
      <c r="K945" t="s">
        <v>899</v>
      </c>
      <c r="L945" t="s">
        <v>901</v>
      </c>
      <c r="M945" t="s">
        <v>897</v>
      </c>
      <c r="N945" s="8">
        <f>Table2[[#This Row],[Amount]]-Table2[[#This Row],[Profit]]</f>
        <v>86</v>
      </c>
      <c r="O945" s="7">
        <f>Table2[[#This Row],[Amount]]/Table2[[#This Row],[Quantity]]</f>
        <v>28.333333333333332</v>
      </c>
    </row>
    <row r="946" spans="7:15" x14ac:dyDescent="0.45">
      <c r="G946" t="s">
        <v>311</v>
      </c>
      <c r="H946" s="8">
        <v>252</v>
      </c>
      <c r="I946" s="8">
        <v>56</v>
      </c>
      <c r="J946">
        <v>2</v>
      </c>
      <c r="K946" t="s">
        <v>889</v>
      </c>
      <c r="L946" t="s">
        <v>898</v>
      </c>
      <c r="M946" t="s">
        <v>902</v>
      </c>
      <c r="N946" s="8">
        <f>Table2[[#This Row],[Amount]]-Table2[[#This Row],[Profit]]</f>
        <v>196</v>
      </c>
      <c r="O946" s="7">
        <f>Table2[[#This Row],[Amount]]/Table2[[#This Row],[Quantity]]</f>
        <v>126</v>
      </c>
    </row>
    <row r="947" spans="7:15" x14ac:dyDescent="0.45">
      <c r="G947" t="s">
        <v>144</v>
      </c>
      <c r="H947" s="8">
        <v>197</v>
      </c>
      <c r="I947" s="8">
        <v>73</v>
      </c>
      <c r="J947">
        <v>1</v>
      </c>
      <c r="K947" t="s">
        <v>892</v>
      </c>
      <c r="L947" t="s">
        <v>895</v>
      </c>
      <c r="M947" t="s">
        <v>891</v>
      </c>
      <c r="N947" s="8">
        <f>Table2[[#This Row],[Amount]]-Table2[[#This Row],[Profit]]</f>
        <v>124</v>
      </c>
      <c r="O947" s="7">
        <f>Table2[[#This Row],[Amount]]/Table2[[#This Row],[Quantity]]</f>
        <v>197</v>
      </c>
    </row>
    <row r="948" spans="7:15" x14ac:dyDescent="0.45">
      <c r="G948" t="s">
        <v>539</v>
      </c>
      <c r="H948" s="8">
        <v>17</v>
      </c>
      <c r="I948" s="8">
        <v>-3</v>
      </c>
      <c r="J948">
        <v>2</v>
      </c>
      <c r="K948" t="s">
        <v>899</v>
      </c>
      <c r="L948" t="s">
        <v>907</v>
      </c>
      <c r="M948" t="s">
        <v>902</v>
      </c>
      <c r="N948" s="8">
        <f>Table2[[#This Row],[Amount]]-Table2[[#This Row],[Profit]]</f>
        <v>20</v>
      </c>
      <c r="O948" s="7">
        <f>Table2[[#This Row],[Amount]]/Table2[[#This Row],[Quantity]]</f>
        <v>8.5</v>
      </c>
    </row>
    <row r="949" spans="7:15" x14ac:dyDescent="0.45">
      <c r="G949" t="s">
        <v>715</v>
      </c>
      <c r="H949" s="8">
        <v>100</v>
      </c>
      <c r="I949" s="8">
        <v>28</v>
      </c>
      <c r="J949">
        <v>2</v>
      </c>
      <c r="K949" t="s">
        <v>899</v>
      </c>
      <c r="L949" t="s">
        <v>903</v>
      </c>
      <c r="M949" t="s">
        <v>902</v>
      </c>
      <c r="N949" s="8">
        <f>Table2[[#This Row],[Amount]]-Table2[[#This Row],[Profit]]</f>
        <v>72</v>
      </c>
      <c r="O949" s="7">
        <f>Table2[[#This Row],[Amount]]/Table2[[#This Row],[Quantity]]</f>
        <v>50</v>
      </c>
    </row>
    <row r="950" spans="7:15" x14ac:dyDescent="0.45">
      <c r="G950" t="s">
        <v>73</v>
      </c>
      <c r="H950" s="8">
        <v>80</v>
      </c>
      <c r="I950" s="8">
        <v>-19</v>
      </c>
      <c r="J950">
        <v>5</v>
      </c>
      <c r="K950" t="s">
        <v>899</v>
      </c>
      <c r="L950" t="s">
        <v>907</v>
      </c>
      <c r="M950" t="s">
        <v>902</v>
      </c>
      <c r="N950" s="8">
        <f>Table2[[#This Row],[Amount]]-Table2[[#This Row],[Profit]]</f>
        <v>99</v>
      </c>
      <c r="O950" s="7">
        <f>Table2[[#This Row],[Amount]]/Table2[[#This Row],[Quantity]]</f>
        <v>16</v>
      </c>
    </row>
    <row r="951" spans="7:15" x14ac:dyDescent="0.45">
      <c r="G951" t="s">
        <v>353</v>
      </c>
      <c r="H951" s="8">
        <v>75</v>
      </c>
      <c r="I951" s="8">
        <v>29</v>
      </c>
      <c r="J951">
        <v>1</v>
      </c>
      <c r="K951" t="s">
        <v>899</v>
      </c>
      <c r="L951" t="s">
        <v>900</v>
      </c>
      <c r="M951" t="s">
        <v>902</v>
      </c>
      <c r="N951" s="8">
        <f>Table2[[#This Row],[Amount]]-Table2[[#This Row],[Profit]]</f>
        <v>46</v>
      </c>
      <c r="O951" s="7">
        <f>Table2[[#This Row],[Amount]]/Table2[[#This Row],[Quantity]]</f>
        <v>75</v>
      </c>
    </row>
    <row r="952" spans="7:15" x14ac:dyDescent="0.45">
      <c r="G952" t="s">
        <v>73</v>
      </c>
      <c r="H952" s="8">
        <v>26</v>
      </c>
      <c r="I952" s="8">
        <v>4</v>
      </c>
      <c r="J952">
        <v>2</v>
      </c>
      <c r="K952" t="s">
        <v>899</v>
      </c>
      <c r="L952" t="s">
        <v>901</v>
      </c>
      <c r="M952" t="s">
        <v>902</v>
      </c>
      <c r="N952" s="8">
        <f>Table2[[#This Row],[Amount]]-Table2[[#This Row],[Profit]]</f>
        <v>22</v>
      </c>
      <c r="O952" s="7">
        <f>Table2[[#This Row],[Amount]]/Table2[[#This Row],[Quantity]]</f>
        <v>13</v>
      </c>
    </row>
    <row r="953" spans="7:15" x14ac:dyDescent="0.45">
      <c r="G953" t="s">
        <v>789</v>
      </c>
      <c r="H953" s="8">
        <v>55</v>
      </c>
      <c r="I953" s="8">
        <v>12</v>
      </c>
      <c r="J953">
        <v>5</v>
      </c>
      <c r="K953" t="s">
        <v>899</v>
      </c>
      <c r="L953" t="s">
        <v>905</v>
      </c>
      <c r="M953" t="s">
        <v>891</v>
      </c>
      <c r="N953" s="8">
        <f>Table2[[#This Row],[Amount]]-Table2[[#This Row],[Profit]]</f>
        <v>43</v>
      </c>
      <c r="O953" s="7">
        <f>Table2[[#This Row],[Amount]]/Table2[[#This Row],[Quantity]]</f>
        <v>11</v>
      </c>
    </row>
    <row r="954" spans="7:15" x14ac:dyDescent="0.45">
      <c r="G954" t="s">
        <v>612</v>
      </c>
      <c r="H954" s="8">
        <v>157</v>
      </c>
      <c r="I954" s="8">
        <v>5</v>
      </c>
      <c r="J954">
        <v>9</v>
      </c>
      <c r="K954" t="s">
        <v>899</v>
      </c>
      <c r="L954" t="s">
        <v>901</v>
      </c>
      <c r="M954" t="s">
        <v>902</v>
      </c>
      <c r="N954" s="8">
        <f>Table2[[#This Row],[Amount]]-Table2[[#This Row],[Profit]]</f>
        <v>152</v>
      </c>
      <c r="O954" s="7">
        <f>Table2[[#This Row],[Amount]]/Table2[[#This Row],[Quantity]]</f>
        <v>17.444444444444443</v>
      </c>
    </row>
    <row r="955" spans="7:15" x14ac:dyDescent="0.45">
      <c r="G955" t="s">
        <v>260</v>
      </c>
      <c r="H955" s="8">
        <v>200</v>
      </c>
      <c r="I955" s="8">
        <v>-60</v>
      </c>
      <c r="J955">
        <v>4</v>
      </c>
      <c r="K955" t="s">
        <v>892</v>
      </c>
      <c r="L955" t="s">
        <v>895</v>
      </c>
      <c r="M955" t="s">
        <v>902</v>
      </c>
      <c r="N955" s="8">
        <f>Table2[[#This Row],[Amount]]-Table2[[#This Row],[Profit]]</f>
        <v>260</v>
      </c>
      <c r="O955" s="7">
        <f>Table2[[#This Row],[Amount]]/Table2[[#This Row],[Quantity]]</f>
        <v>50</v>
      </c>
    </row>
    <row r="956" spans="7:15" x14ac:dyDescent="0.45">
      <c r="G956" t="s">
        <v>356</v>
      </c>
      <c r="H956" s="8">
        <v>230</v>
      </c>
      <c r="I956" s="8">
        <v>5</v>
      </c>
      <c r="J956">
        <v>2</v>
      </c>
      <c r="K956" t="s">
        <v>899</v>
      </c>
      <c r="L956" t="s">
        <v>901</v>
      </c>
      <c r="M956" t="s">
        <v>902</v>
      </c>
      <c r="N956" s="8">
        <f>Table2[[#This Row],[Amount]]-Table2[[#This Row],[Profit]]</f>
        <v>225</v>
      </c>
      <c r="O956" s="7">
        <f>Table2[[#This Row],[Amount]]/Table2[[#This Row],[Quantity]]</f>
        <v>115</v>
      </c>
    </row>
    <row r="957" spans="7:15" x14ac:dyDescent="0.45">
      <c r="G957" t="s">
        <v>427</v>
      </c>
      <c r="H957" s="8">
        <v>213</v>
      </c>
      <c r="I957" s="8">
        <v>-145</v>
      </c>
      <c r="J957">
        <v>3</v>
      </c>
      <c r="K957" t="s">
        <v>892</v>
      </c>
      <c r="L957" t="s">
        <v>895</v>
      </c>
      <c r="M957" t="s">
        <v>911</v>
      </c>
      <c r="N957" s="8">
        <f>Table2[[#This Row],[Amount]]-Table2[[#This Row],[Profit]]</f>
        <v>358</v>
      </c>
      <c r="O957" s="7">
        <f>Table2[[#This Row],[Amount]]/Table2[[#This Row],[Quantity]]</f>
        <v>71</v>
      </c>
    </row>
    <row r="958" spans="7:15" x14ac:dyDescent="0.45">
      <c r="G958" t="s">
        <v>787</v>
      </c>
      <c r="H958" s="8">
        <v>55</v>
      </c>
      <c r="I958" s="8">
        <v>4</v>
      </c>
      <c r="J958">
        <v>2</v>
      </c>
      <c r="K958" t="s">
        <v>899</v>
      </c>
      <c r="L958" t="s">
        <v>907</v>
      </c>
      <c r="M958" t="s">
        <v>891</v>
      </c>
      <c r="N958" s="8">
        <f>Table2[[#This Row],[Amount]]-Table2[[#This Row],[Profit]]</f>
        <v>51</v>
      </c>
      <c r="O958" s="7">
        <f>Table2[[#This Row],[Amount]]/Table2[[#This Row],[Quantity]]</f>
        <v>27.5</v>
      </c>
    </row>
    <row r="959" spans="7:15" x14ac:dyDescent="0.45">
      <c r="G959" t="s">
        <v>545</v>
      </c>
      <c r="H959" s="8">
        <v>220</v>
      </c>
      <c r="I959" s="8">
        <v>-19</v>
      </c>
      <c r="J959">
        <v>2</v>
      </c>
      <c r="K959" t="s">
        <v>899</v>
      </c>
      <c r="L959" t="s">
        <v>901</v>
      </c>
      <c r="M959" t="s">
        <v>911</v>
      </c>
      <c r="N959" s="8">
        <f>Table2[[#This Row],[Amount]]-Table2[[#This Row],[Profit]]</f>
        <v>239</v>
      </c>
      <c r="O959" s="7">
        <f>Table2[[#This Row],[Amount]]/Table2[[#This Row],[Quantity]]</f>
        <v>110</v>
      </c>
    </row>
    <row r="960" spans="7:15" x14ac:dyDescent="0.45">
      <c r="G960" t="s">
        <v>79</v>
      </c>
      <c r="H960" s="8">
        <v>150</v>
      </c>
      <c r="I960" s="8">
        <v>32</v>
      </c>
      <c r="J960">
        <v>3</v>
      </c>
      <c r="K960" t="s">
        <v>899</v>
      </c>
      <c r="L960" t="s">
        <v>903</v>
      </c>
      <c r="M960" t="s">
        <v>891</v>
      </c>
      <c r="N960" s="8">
        <f>Table2[[#This Row],[Amount]]-Table2[[#This Row],[Profit]]</f>
        <v>118</v>
      </c>
      <c r="O960" s="7">
        <f>Table2[[#This Row],[Amount]]/Table2[[#This Row],[Quantity]]</f>
        <v>50</v>
      </c>
    </row>
    <row r="961" spans="7:15" x14ac:dyDescent="0.45">
      <c r="G961" t="s">
        <v>288</v>
      </c>
      <c r="H961" s="8">
        <v>203</v>
      </c>
      <c r="I961" s="8">
        <v>84</v>
      </c>
      <c r="J961">
        <v>2</v>
      </c>
      <c r="K961" t="s">
        <v>889</v>
      </c>
      <c r="L961" t="s">
        <v>896</v>
      </c>
      <c r="M961" t="s">
        <v>902</v>
      </c>
      <c r="N961" s="8">
        <f>Table2[[#This Row],[Amount]]-Table2[[#This Row],[Profit]]</f>
        <v>119</v>
      </c>
      <c r="O961" s="7">
        <f>Table2[[#This Row],[Amount]]/Table2[[#This Row],[Quantity]]</f>
        <v>101.5</v>
      </c>
    </row>
    <row r="962" spans="7:15" x14ac:dyDescent="0.45">
      <c r="G962" t="s">
        <v>352</v>
      </c>
      <c r="H962" s="8">
        <v>93</v>
      </c>
      <c r="I962" s="8">
        <v>31</v>
      </c>
      <c r="J962">
        <v>3</v>
      </c>
      <c r="K962" t="s">
        <v>889</v>
      </c>
      <c r="L962" t="s">
        <v>909</v>
      </c>
      <c r="M962" t="s">
        <v>902</v>
      </c>
      <c r="N962" s="8">
        <f>Table2[[#This Row],[Amount]]-Table2[[#This Row],[Profit]]</f>
        <v>62</v>
      </c>
      <c r="O962" s="7">
        <f>Table2[[#This Row],[Amount]]/Table2[[#This Row],[Quantity]]</f>
        <v>31</v>
      </c>
    </row>
    <row r="963" spans="7:15" x14ac:dyDescent="0.45">
      <c r="G963" t="s">
        <v>507</v>
      </c>
      <c r="H963" s="8">
        <v>290</v>
      </c>
      <c r="I963" s="8">
        <v>35</v>
      </c>
      <c r="J963">
        <v>6</v>
      </c>
      <c r="K963" t="s">
        <v>899</v>
      </c>
      <c r="L963" t="s">
        <v>903</v>
      </c>
      <c r="M963" t="s">
        <v>891</v>
      </c>
      <c r="N963" s="8">
        <f>Table2[[#This Row],[Amount]]-Table2[[#This Row],[Profit]]</f>
        <v>255</v>
      </c>
      <c r="O963" s="7">
        <f>Table2[[#This Row],[Amount]]/Table2[[#This Row],[Quantity]]</f>
        <v>48.333333333333336</v>
      </c>
    </row>
    <row r="964" spans="7:15" x14ac:dyDescent="0.45">
      <c r="G964" t="s">
        <v>309</v>
      </c>
      <c r="H964" s="8">
        <v>48</v>
      </c>
      <c r="I964" s="8">
        <v>6</v>
      </c>
      <c r="J964">
        <v>1</v>
      </c>
      <c r="K964" t="s">
        <v>899</v>
      </c>
      <c r="L964" t="s">
        <v>901</v>
      </c>
      <c r="M964" t="s">
        <v>891</v>
      </c>
      <c r="N964" s="8">
        <f>Table2[[#This Row],[Amount]]-Table2[[#This Row],[Profit]]</f>
        <v>42</v>
      </c>
      <c r="O964" s="7">
        <f>Table2[[#This Row],[Amount]]/Table2[[#This Row],[Quantity]]</f>
        <v>48</v>
      </c>
    </row>
    <row r="965" spans="7:15" x14ac:dyDescent="0.45">
      <c r="G965" t="s">
        <v>506</v>
      </c>
      <c r="H965" s="8">
        <v>221</v>
      </c>
      <c r="I965" s="8">
        <v>35</v>
      </c>
      <c r="J965">
        <v>4</v>
      </c>
      <c r="K965" t="s">
        <v>889</v>
      </c>
      <c r="L965" t="s">
        <v>909</v>
      </c>
      <c r="M965" t="s">
        <v>911</v>
      </c>
      <c r="N965" s="8">
        <f>Table2[[#This Row],[Amount]]-Table2[[#This Row],[Profit]]</f>
        <v>186</v>
      </c>
      <c r="O965" s="7">
        <f>Table2[[#This Row],[Amount]]/Table2[[#This Row],[Quantity]]</f>
        <v>55.25</v>
      </c>
    </row>
    <row r="966" spans="7:15" x14ac:dyDescent="0.45">
      <c r="G966" t="s">
        <v>790</v>
      </c>
      <c r="H966" s="8">
        <v>55</v>
      </c>
      <c r="I966" s="8">
        <v>18</v>
      </c>
      <c r="J966">
        <v>2</v>
      </c>
      <c r="K966" t="s">
        <v>899</v>
      </c>
      <c r="L966" t="s">
        <v>904</v>
      </c>
      <c r="M966" t="s">
        <v>891</v>
      </c>
      <c r="N966" s="8">
        <f>Table2[[#This Row],[Amount]]-Table2[[#This Row],[Profit]]</f>
        <v>37</v>
      </c>
      <c r="O966" s="7">
        <f>Table2[[#This Row],[Amount]]/Table2[[#This Row],[Quantity]]</f>
        <v>27.5</v>
      </c>
    </row>
    <row r="967" spans="7:15" x14ac:dyDescent="0.45">
      <c r="G967" t="s">
        <v>142</v>
      </c>
      <c r="H967" s="8">
        <v>227</v>
      </c>
      <c r="I967" s="8">
        <v>102</v>
      </c>
      <c r="J967">
        <v>8</v>
      </c>
      <c r="K967" t="s">
        <v>889</v>
      </c>
      <c r="L967" t="s">
        <v>909</v>
      </c>
      <c r="M967" t="s">
        <v>911</v>
      </c>
      <c r="N967" s="8">
        <f>Table2[[#This Row],[Amount]]-Table2[[#This Row],[Profit]]</f>
        <v>125</v>
      </c>
      <c r="O967" s="7">
        <f>Table2[[#This Row],[Amount]]/Table2[[#This Row],[Quantity]]</f>
        <v>28.375</v>
      </c>
    </row>
    <row r="968" spans="7:15" x14ac:dyDescent="0.45">
      <c r="G968" t="s">
        <v>786</v>
      </c>
      <c r="H968" s="8">
        <v>55</v>
      </c>
      <c r="I968" s="8">
        <v>-39</v>
      </c>
      <c r="J968">
        <v>4</v>
      </c>
      <c r="K968" t="s">
        <v>899</v>
      </c>
      <c r="L968" t="s">
        <v>907</v>
      </c>
      <c r="M968" t="s">
        <v>891</v>
      </c>
      <c r="N968" s="8">
        <f>Table2[[#This Row],[Amount]]-Table2[[#This Row],[Profit]]</f>
        <v>94</v>
      </c>
      <c r="O968" s="7">
        <f>Table2[[#This Row],[Amount]]/Table2[[#This Row],[Quantity]]</f>
        <v>13.75</v>
      </c>
    </row>
    <row r="969" spans="7:15" x14ac:dyDescent="0.45">
      <c r="G969" t="s">
        <v>507</v>
      </c>
      <c r="H969" s="8">
        <v>207</v>
      </c>
      <c r="I969" s="8">
        <v>33</v>
      </c>
      <c r="J969">
        <v>2</v>
      </c>
      <c r="K969" t="s">
        <v>889</v>
      </c>
      <c r="L969" t="s">
        <v>909</v>
      </c>
      <c r="M969" t="s">
        <v>902</v>
      </c>
      <c r="N969" s="8">
        <f>Table2[[#This Row],[Amount]]-Table2[[#This Row],[Profit]]</f>
        <v>174</v>
      </c>
      <c r="O969" s="7">
        <f>Table2[[#This Row],[Amount]]/Table2[[#This Row],[Quantity]]</f>
        <v>103.5</v>
      </c>
    </row>
    <row r="970" spans="7:15" x14ac:dyDescent="0.45">
      <c r="G970" t="s">
        <v>768</v>
      </c>
      <c r="H970" s="8">
        <v>64</v>
      </c>
      <c r="I970" s="8">
        <v>6</v>
      </c>
      <c r="J970">
        <v>4</v>
      </c>
      <c r="K970" t="s">
        <v>899</v>
      </c>
      <c r="L970" t="s">
        <v>901</v>
      </c>
      <c r="M970" t="s">
        <v>891</v>
      </c>
      <c r="N970" s="8">
        <f>Table2[[#This Row],[Amount]]-Table2[[#This Row],[Profit]]</f>
        <v>58</v>
      </c>
      <c r="O970" s="7">
        <f>Table2[[#This Row],[Amount]]/Table2[[#This Row],[Quantity]]</f>
        <v>16</v>
      </c>
    </row>
    <row r="971" spans="7:15" x14ac:dyDescent="0.45">
      <c r="G971" t="s">
        <v>166</v>
      </c>
      <c r="H971" s="8">
        <v>89</v>
      </c>
      <c r="I971" s="8">
        <v>6</v>
      </c>
      <c r="J971">
        <v>5</v>
      </c>
      <c r="K971" t="s">
        <v>899</v>
      </c>
      <c r="L971" t="s">
        <v>901</v>
      </c>
      <c r="M971" t="s">
        <v>891</v>
      </c>
      <c r="N971" s="8">
        <f>Table2[[#This Row],[Amount]]-Table2[[#This Row],[Profit]]</f>
        <v>83</v>
      </c>
      <c r="O971" s="7">
        <f>Table2[[#This Row],[Amount]]/Table2[[#This Row],[Quantity]]</f>
        <v>17.8</v>
      </c>
    </row>
    <row r="972" spans="7:15" x14ac:dyDescent="0.45">
      <c r="G972" t="s">
        <v>93</v>
      </c>
      <c r="H972" s="8">
        <v>54</v>
      </c>
      <c r="I972" s="8">
        <v>27</v>
      </c>
      <c r="J972">
        <v>2</v>
      </c>
      <c r="K972" t="s">
        <v>899</v>
      </c>
      <c r="L972" t="s">
        <v>907</v>
      </c>
      <c r="M972" t="s">
        <v>891</v>
      </c>
      <c r="N972" s="8">
        <f>Table2[[#This Row],[Amount]]-Table2[[#This Row],[Profit]]</f>
        <v>27</v>
      </c>
      <c r="O972" s="7">
        <f>Table2[[#This Row],[Amount]]/Table2[[#This Row],[Quantity]]</f>
        <v>27</v>
      </c>
    </row>
    <row r="973" spans="7:15" x14ac:dyDescent="0.45">
      <c r="G973" t="s">
        <v>290</v>
      </c>
      <c r="H973" s="8">
        <v>84</v>
      </c>
      <c r="I973" s="8">
        <v>41</v>
      </c>
      <c r="J973">
        <v>3</v>
      </c>
      <c r="K973" t="s">
        <v>899</v>
      </c>
      <c r="L973" t="s">
        <v>910</v>
      </c>
      <c r="M973" t="s">
        <v>897</v>
      </c>
      <c r="N973" s="8">
        <f>Table2[[#This Row],[Amount]]-Table2[[#This Row],[Profit]]</f>
        <v>43</v>
      </c>
      <c r="O973" s="7">
        <f>Table2[[#This Row],[Amount]]/Table2[[#This Row],[Quantity]]</f>
        <v>28</v>
      </c>
    </row>
    <row r="974" spans="7:15" x14ac:dyDescent="0.45">
      <c r="G974" t="s">
        <v>530</v>
      </c>
      <c r="H974" s="8">
        <v>209</v>
      </c>
      <c r="I974" s="8">
        <v>-21</v>
      </c>
      <c r="J974">
        <v>2</v>
      </c>
      <c r="K974" t="s">
        <v>889</v>
      </c>
      <c r="L974" t="s">
        <v>890</v>
      </c>
      <c r="M974" t="s">
        <v>902</v>
      </c>
      <c r="N974" s="8">
        <f>Table2[[#This Row],[Amount]]-Table2[[#This Row],[Profit]]</f>
        <v>230</v>
      </c>
      <c r="O974" s="7">
        <f>Table2[[#This Row],[Amount]]/Table2[[#This Row],[Quantity]]</f>
        <v>104.5</v>
      </c>
    </row>
    <row r="975" spans="7:15" x14ac:dyDescent="0.45">
      <c r="G975" t="s">
        <v>332</v>
      </c>
      <c r="H975" s="8">
        <v>79</v>
      </c>
      <c r="I975" s="8">
        <v>33</v>
      </c>
      <c r="J975">
        <v>4</v>
      </c>
      <c r="K975" t="s">
        <v>899</v>
      </c>
      <c r="L975" t="s">
        <v>907</v>
      </c>
      <c r="M975" t="s">
        <v>902</v>
      </c>
      <c r="N975" s="8">
        <f>Table2[[#This Row],[Amount]]-Table2[[#This Row],[Profit]]</f>
        <v>46</v>
      </c>
      <c r="O975" s="7">
        <f>Table2[[#This Row],[Amount]]/Table2[[#This Row],[Quantity]]</f>
        <v>19.75</v>
      </c>
    </row>
    <row r="976" spans="7:15" x14ac:dyDescent="0.45">
      <c r="G976" t="s">
        <v>791</v>
      </c>
      <c r="H976" s="8">
        <v>54</v>
      </c>
      <c r="I976" s="8">
        <v>8</v>
      </c>
      <c r="J976">
        <v>4</v>
      </c>
      <c r="K976" t="s">
        <v>899</v>
      </c>
      <c r="L976" t="s">
        <v>910</v>
      </c>
      <c r="M976" t="s">
        <v>891</v>
      </c>
      <c r="N976" s="8">
        <f>Table2[[#This Row],[Amount]]-Table2[[#This Row],[Profit]]</f>
        <v>46</v>
      </c>
      <c r="O976" s="7">
        <f>Table2[[#This Row],[Amount]]/Table2[[#This Row],[Quantity]]</f>
        <v>13.5</v>
      </c>
    </row>
    <row r="977" spans="7:15" x14ac:dyDescent="0.45">
      <c r="G977" t="s">
        <v>22</v>
      </c>
      <c r="H977" s="8">
        <v>229</v>
      </c>
      <c r="I977" s="8">
        <v>59</v>
      </c>
      <c r="J977">
        <v>9</v>
      </c>
      <c r="K977" t="s">
        <v>899</v>
      </c>
      <c r="L977" t="s">
        <v>901</v>
      </c>
      <c r="M977" t="s">
        <v>911</v>
      </c>
      <c r="N977" s="8">
        <f>Table2[[#This Row],[Amount]]-Table2[[#This Row],[Profit]]</f>
        <v>170</v>
      </c>
      <c r="O977" s="7">
        <f>Table2[[#This Row],[Amount]]/Table2[[#This Row],[Quantity]]</f>
        <v>25.444444444444443</v>
      </c>
    </row>
    <row r="978" spans="7:15" x14ac:dyDescent="0.45">
      <c r="G978" t="s">
        <v>606</v>
      </c>
      <c r="H978" s="8">
        <v>158</v>
      </c>
      <c r="I978" s="8">
        <v>38</v>
      </c>
      <c r="J978">
        <v>3</v>
      </c>
      <c r="K978" t="s">
        <v>899</v>
      </c>
      <c r="L978" t="s">
        <v>903</v>
      </c>
      <c r="M978" t="s">
        <v>902</v>
      </c>
      <c r="N978" s="8">
        <f>Table2[[#This Row],[Amount]]-Table2[[#This Row],[Profit]]</f>
        <v>120</v>
      </c>
      <c r="O978" s="7">
        <f>Table2[[#This Row],[Amount]]/Table2[[#This Row],[Quantity]]</f>
        <v>52.666666666666664</v>
      </c>
    </row>
    <row r="979" spans="7:15" x14ac:dyDescent="0.45">
      <c r="G979" t="s">
        <v>286</v>
      </c>
      <c r="H979" s="8">
        <v>248</v>
      </c>
      <c r="I979" s="8">
        <v>105</v>
      </c>
      <c r="J979">
        <v>2</v>
      </c>
      <c r="K979" t="s">
        <v>889</v>
      </c>
      <c r="L979" t="s">
        <v>898</v>
      </c>
      <c r="M979" t="s">
        <v>911</v>
      </c>
      <c r="N979" s="8">
        <f>Table2[[#This Row],[Amount]]-Table2[[#This Row],[Profit]]</f>
        <v>143</v>
      </c>
      <c r="O979" s="7">
        <f>Table2[[#This Row],[Amount]]/Table2[[#This Row],[Quantity]]</f>
        <v>124</v>
      </c>
    </row>
    <row r="980" spans="7:15" x14ac:dyDescent="0.45">
      <c r="G980" t="s">
        <v>52</v>
      </c>
      <c r="H980" s="8">
        <v>199</v>
      </c>
      <c r="I980" s="8">
        <v>6</v>
      </c>
      <c r="J980">
        <v>2</v>
      </c>
      <c r="K980" t="s">
        <v>899</v>
      </c>
      <c r="L980" t="s">
        <v>901</v>
      </c>
      <c r="M980" t="s">
        <v>902</v>
      </c>
      <c r="N980" s="8">
        <f>Table2[[#This Row],[Amount]]-Table2[[#This Row],[Profit]]</f>
        <v>193</v>
      </c>
      <c r="O980" s="7">
        <f>Table2[[#This Row],[Amount]]/Table2[[#This Row],[Quantity]]</f>
        <v>99.5</v>
      </c>
    </row>
    <row r="981" spans="7:15" x14ac:dyDescent="0.45">
      <c r="G981" t="s">
        <v>14</v>
      </c>
      <c r="H981" s="8">
        <v>253</v>
      </c>
      <c r="I981" s="8">
        <v>-11</v>
      </c>
      <c r="J981">
        <v>1</v>
      </c>
      <c r="K981" t="s">
        <v>899</v>
      </c>
      <c r="L981" t="s">
        <v>900</v>
      </c>
      <c r="M981" t="s">
        <v>911</v>
      </c>
      <c r="N981" s="8">
        <f>Table2[[#This Row],[Amount]]-Table2[[#This Row],[Profit]]</f>
        <v>264</v>
      </c>
      <c r="O981" s="7">
        <f>Table2[[#This Row],[Amount]]/Table2[[#This Row],[Quantity]]</f>
        <v>253</v>
      </c>
    </row>
    <row r="982" spans="7:15" x14ac:dyDescent="0.45">
      <c r="G982" t="s">
        <v>124</v>
      </c>
      <c r="H982" s="8">
        <v>257</v>
      </c>
      <c r="I982" s="8">
        <v>-252</v>
      </c>
      <c r="J982">
        <v>4</v>
      </c>
      <c r="K982" t="s">
        <v>899</v>
      </c>
      <c r="L982" t="s">
        <v>901</v>
      </c>
      <c r="M982" t="s">
        <v>911</v>
      </c>
      <c r="N982" s="8">
        <f>Table2[[#This Row],[Amount]]-Table2[[#This Row],[Profit]]</f>
        <v>509</v>
      </c>
      <c r="O982" s="7">
        <f>Table2[[#This Row],[Amount]]/Table2[[#This Row],[Quantity]]</f>
        <v>64.25</v>
      </c>
    </row>
    <row r="983" spans="7:15" x14ac:dyDescent="0.45">
      <c r="G983" t="s">
        <v>571</v>
      </c>
      <c r="H983" s="8">
        <v>193</v>
      </c>
      <c r="I983" s="8">
        <v>33</v>
      </c>
      <c r="J983">
        <v>5</v>
      </c>
      <c r="K983" t="s">
        <v>889</v>
      </c>
      <c r="L983" t="s">
        <v>909</v>
      </c>
      <c r="M983" t="s">
        <v>891</v>
      </c>
      <c r="N983" s="8">
        <f>Table2[[#This Row],[Amount]]-Table2[[#This Row],[Profit]]</f>
        <v>160</v>
      </c>
      <c r="O983" s="7">
        <f>Table2[[#This Row],[Amount]]/Table2[[#This Row],[Quantity]]</f>
        <v>38.6</v>
      </c>
    </row>
    <row r="984" spans="7:15" x14ac:dyDescent="0.45">
      <c r="G984" t="s">
        <v>696</v>
      </c>
      <c r="H984" s="8">
        <v>109</v>
      </c>
      <c r="I984" s="8">
        <v>35</v>
      </c>
      <c r="J984">
        <v>6</v>
      </c>
      <c r="K984" t="s">
        <v>899</v>
      </c>
      <c r="L984" t="s">
        <v>910</v>
      </c>
      <c r="M984" t="s">
        <v>891</v>
      </c>
      <c r="N984" s="8">
        <f>Table2[[#This Row],[Amount]]-Table2[[#This Row],[Profit]]</f>
        <v>74</v>
      </c>
      <c r="O984" s="7">
        <f>Table2[[#This Row],[Amount]]/Table2[[#This Row],[Quantity]]</f>
        <v>18.166666666666668</v>
      </c>
    </row>
    <row r="985" spans="7:15" x14ac:dyDescent="0.45">
      <c r="G985" t="s">
        <v>526</v>
      </c>
      <c r="H985" s="8">
        <v>214</v>
      </c>
      <c r="I985" s="8">
        <v>30</v>
      </c>
      <c r="J985">
        <v>3</v>
      </c>
      <c r="K985" t="s">
        <v>889</v>
      </c>
      <c r="L985" t="s">
        <v>909</v>
      </c>
      <c r="M985" t="s">
        <v>891</v>
      </c>
      <c r="N985" s="8">
        <f>Table2[[#This Row],[Amount]]-Table2[[#This Row],[Profit]]</f>
        <v>184</v>
      </c>
      <c r="O985" s="7">
        <f>Table2[[#This Row],[Amount]]/Table2[[#This Row],[Quantity]]</f>
        <v>71.333333333333329</v>
      </c>
    </row>
    <row r="986" spans="7:15" x14ac:dyDescent="0.45">
      <c r="G986" t="s">
        <v>518</v>
      </c>
      <c r="H986" s="8">
        <v>141</v>
      </c>
      <c r="I986" s="8">
        <v>7</v>
      </c>
      <c r="J986">
        <v>7</v>
      </c>
      <c r="K986" t="s">
        <v>899</v>
      </c>
      <c r="L986" t="s">
        <v>901</v>
      </c>
      <c r="M986" t="s">
        <v>891</v>
      </c>
      <c r="N986" s="8">
        <f>Table2[[#This Row],[Amount]]-Table2[[#This Row],[Profit]]</f>
        <v>134</v>
      </c>
      <c r="O986" s="7">
        <f>Table2[[#This Row],[Amount]]/Table2[[#This Row],[Quantity]]</f>
        <v>20.142857142857142</v>
      </c>
    </row>
    <row r="987" spans="7:15" x14ac:dyDescent="0.45">
      <c r="G987" t="s">
        <v>9</v>
      </c>
      <c r="H987" s="8">
        <v>201</v>
      </c>
      <c r="I987" s="8">
        <v>32</v>
      </c>
      <c r="J987">
        <v>4</v>
      </c>
      <c r="K987" t="s">
        <v>892</v>
      </c>
      <c r="L987" t="s">
        <v>912</v>
      </c>
      <c r="M987" t="s">
        <v>902</v>
      </c>
      <c r="N987" s="8">
        <f>Table2[[#This Row],[Amount]]-Table2[[#This Row],[Profit]]</f>
        <v>169</v>
      </c>
      <c r="O987" s="7">
        <f>Table2[[#This Row],[Amount]]/Table2[[#This Row],[Quantity]]</f>
        <v>50.25</v>
      </c>
    </row>
    <row r="988" spans="7:15" x14ac:dyDescent="0.45">
      <c r="G988" t="s">
        <v>353</v>
      </c>
      <c r="H988" s="8">
        <v>54</v>
      </c>
      <c r="I988" s="8">
        <v>12</v>
      </c>
      <c r="J988">
        <v>4</v>
      </c>
      <c r="K988" t="s">
        <v>899</v>
      </c>
      <c r="L988" t="s">
        <v>913</v>
      </c>
      <c r="M988" t="s">
        <v>891</v>
      </c>
      <c r="N988" s="8">
        <f>Table2[[#This Row],[Amount]]-Table2[[#This Row],[Profit]]</f>
        <v>42</v>
      </c>
      <c r="O988" s="7">
        <f>Table2[[#This Row],[Amount]]/Table2[[#This Row],[Quantity]]</f>
        <v>13.5</v>
      </c>
    </row>
    <row r="989" spans="7:15" x14ac:dyDescent="0.45">
      <c r="G989" t="s">
        <v>49</v>
      </c>
      <c r="H989" s="8">
        <v>83</v>
      </c>
      <c r="I989" s="8">
        <v>6</v>
      </c>
      <c r="J989">
        <v>6</v>
      </c>
      <c r="K989" t="s">
        <v>899</v>
      </c>
      <c r="L989" t="s">
        <v>913</v>
      </c>
      <c r="M989" t="s">
        <v>894</v>
      </c>
      <c r="N989" s="8">
        <f>Table2[[#This Row],[Amount]]-Table2[[#This Row],[Profit]]</f>
        <v>77</v>
      </c>
      <c r="O989" s="7">
        <f>Table2[[#This Row],[Amount]]/Table2[[#This Row],[Quantity]]</f>
        <v>13.833333333333334</v>
      </c>
    </row>
    <row r="990" spans="7:15" x14ac:dyDescent="0.45">
      <c r="G990" t="s">
        <v>416</v>
      </c>
      <c r="H990" s="8">
        <v>54</v>
      </c>
      <c r="I990" s="8">
        <v>-3</v>
      </c>
      <c r="J990">
        <v>3</v>
      </c>
      <c r="K990" t="s">
        <v>899</v>
      </c>
      <c r="L990" t="s">
        <v>901</v>
      </c>
      <c r="M990" t="s">
        <v>891</v>
      </c>
      <c r="N990" s="8">
        <f>Table2[[#This Row],[Amount]]-Table2[[#This Row],[Profit]]</f>
        <v>57</v>
      </c>
      <c r="O990" s="7">
        <f>Table2[[#This Row],[Amount]]/Table2[[#This Row],[Quantity]]</f>
        <v>18</v>
      </c>
    </row>
    <row r="991" spans="7:15" x14ac:dyDescent="0.45">
      <c r="G991" t="s">
        <v>232</v>
      </c>
      <c r="H991" s="8">
        <v>53</v>
      </c>
      <c r="I991" s="8">
        <v>5</v>
      </c>
      <c r="J991">
        <v>3</v>
      </c>
      <c r="K991" t="s">
        <v>899</v>
      </c>
      <c r="L991" t="s">
        <v>910</v>
      </c>
      <c r="M991" t="s">
        <v>891</v>
      </c>
      <c r="N991" s="8">
        <f>Table2[[#This Row],[Amount]]-Table2[[#This Row],[Profit]]</f>
        <v>48</v>
      </c>
      <c r="O991" s="7">
        <f>Table2[[#This Row],[Amount]]/Table2[[#This Row],[Quantity]]</f>
        <v>17.666666666666668</v>
      </c>
    </row>
    <row r="992" spans="7:15" x14ac:dyDescent="0.45">
      <c r="G992" t="s">
        <v>265</v>
      </c>
      <c r="H992" s="8">
        <v>258</v>
      </c>
      <c r="I992" s="8">
        <v>-27</v>
      </c>
      <c r="J992">
        <v>2</v>
      </c>
      <c r="K992" t="s">
        <v>889</v>
      </c>
      <c r="L992" t="s">
        <v>898</v>
      </c>
      <c r="M992" t="s">
        <v>911</v>
      </c>
      <c r="N992" s="8">
        <f>Table2[[#This Row],[Amount]]-Table2[[#This Row],[Profit]]</f>
        <v>285</v>
      </c>
      <c r="O992" s="7">
        <f>Table2[[#This Row],[Amount]]/Table2[[#This Row],[Quantity]]</f>
        <v>129</v>
      </c>
    </row>
    <row r="993" spans="7:15" x14ac:dyDescent="0.45">
      <c r="G993" t="s">
        <v>855</v>
      </c>
      <c r="H993" s="8">
        <v>199</v>
      </c>
      <c r="I993" s="8">
        <v>8</v>
      </c>
      <c r="J993">
        <v>2</v>
      </c>
      <c r="K993" t="s">
        <v>899</v>
      </c>
      <c r="L993" t="s">
        <v>901</v>
      </c>
      <c r="M993" t="s">
        <v>891</v>
      </c>
      <c r="N993" s="8">
        <f>Table2[[#This Row],[Amount]]-Table2[[#This Row],[Profit]]</f>
        <v>191</v>
      </c>
      <c r="O993" s="7">
        <f>Table2[[#This Row],[Amount]]/Table2[[#This Row],[Quantity]]</f>
        <v>99.5</v>
      </c>
    </row>
    <row r="994" spans="7:15" x14ac:dyDescent="0.45">
      <c r="G994" t="s">
        <v>358</v>
      </c>
      <c r="H994" s="8">
        <v>82</v>
      </c>
      <c r="I994" s="8">
        <v>-27</v>
      </c>
      <c r="J994">
        <v>3</v>
      </c>
      <c r="K994" t="s">
        <v>899</v>
      </c>
      <c r="L994" t="s">
        <v>904</v>
      </c>
      <c r="M994" t="s">
        <v>894</v>
      </c>
      <c r="N994" s="8">
        <f>Table2[[#This Row],[Amount]]-Table2[[#This Row],[Profit]]</f>
        <v>109</v>
      </c>
      <c r="O994" s="7">
        <f>Table2[[#This Row],[Amount]]/Table2[[#This Row],[Quantity]]</f>
        <v>27.333333333333332</v>
      </c>
    </row>
    <row r="995" spans="7:15" x14ac:dyDescent="0.45">
      <c r="G995" t="s">
        <v>360</v>
      </c>
      <c r="H995" s="8">
        <v>139</v>
      </c>
      <c r="I995" s="8">
        <v>36</v>
      </c>
      <c r="J995">
        <v>3</v>
      </c>
      <c r="K995" t="s">
        <v>899</v>
      </c>
      <c r="L995" t="s">
        <v>907</v>
      </c>
      <c r="M995" t="s">
        <v>891</v>
      </c>
      <c r="N995" s="8">
        <f>Table2[[#This Row],[Amount]]-Table2[[#This Row],[Profit]]</f>
        <v>103</v>
      </c>
      <c r="O995" s="7">
        <f>Table2[[#This Row],[Amount]]/Table2[[#This Row],[Quantity]]</f>
        <v>46.333333333333336</v>
      </c>
    </row>
    <row r="996" spans="7:15" x14ac:dyDescent="0.45">
      <c r="G996" t="s">
        <v>18</v>
      </c>
      <c r="H996" s="8">
        <v>53</v>
      </c>
      <c r="I996" s="8">
        <v>15</v>
      </c>
      <c r="J996">
        <v>2</v>
      </c>
      <c r="K996" t="s">
        <v>899</v>
      </c>
      <c r="L996" t="s">
        <v>907</v>
      </c>
      <c r="M996" t="s">
        <v>891</v>
      </c>
      <c r="N996" s="8">
        <f>Table2[[#This Row],[Amount]]-Table2[[#This Row],[Profit]]</f>
        <v>38</v>
      </c>
      <c r="O996" s="7">
        <f>Table2[[#This Row],[Amount]]/Table2[[#This Row],[Quantity]]</f>
        <v>26.5</v>
      </c>
    </row>
    <row r="997" spans="7:15" x14ac:dyDescent="0.45">
      <c r="G997" t="s">
        <v>608</v>
      </c>
      <c r="H997" s="8">
        <v>53</v>
      </c>
      <c r="I997" s="8">
        <v>1</v>
      </c>
      <c r="J997">
        <v>4</v>
      </c>
      <c r="K997" t="s">
        <v>899</v>
      </c>
      <c r="L997" t="s">
        <v>907</v>
      </c>
      <c r="M997" t="s">
        <v>891</v>
      </c>
      <c r="N997" s="8">
        <f>Table2[[#This Row],[Amount]]-Table2[[#This Row],[Profit]]</f>
        <v>52</v>
      </c>
      <c r="O997" s="7">
        <f>Table2[[#This Row],[Amount]]/Table2[[#This Row],[Quantity]]</f>
        <v>13.25</v>
      </c>
    </row>
    <row r="998" spans="7:15" x14ac:dyDescent="0.45">
      <c r="G998" t="s">
        <v>709</v>
      </c>
      <c r="H998" s="8">
        <v>101</v>
      </c>
      <c r="I998" s="8">
        <v>38</v>
      </c>
      <c r="J998">
        <v>2</v>
      </c>
      <c r="K998" t="s">
        <v>892</v>
      </c>
      <c r="L998" t="s">
        <v>912</v>
      </c>
      <c r="M998" t="s">
        <v>891</v>
      </c>
      <c r="N998" s="8">
        <f>Table2[[#This Row],[Amount]]-Table2[[#This Row],[Profit]]</f>
        <v>63</v>
      </c>
      <c r="O998" s="7">
        <f>Table2[[#This Row],[Amount]]/Table2[[#This Row],[Quantity]]</f>
        <v>50.5</v>
      </c>
    </row>
    <row r="999" spans="7:15" x14ac:dyDescent="0.45">
      <c r="G999" t="s">
        <v>488</v>
      </c>
      <c r="H999" s="8">
        <v>262</v>
      </c>
      <c r="I999" s="8">
        <v>215</v>
      </c>
      <c r="J999">
        <v>2</v>
      </c>
      <c r="K999" t="s">
        <v>889</v>
      </c>
      <c r="L999" t="s">
        <v>896</v>
      </c>
      <c r="M999" t="s">
        <v>911</v>
      </c>
      <c r="N999" s="8">
        <f>Table2[[#This Row],[Amount]]-Table2[[#This Row],[Profit]]</f>
        <v>47</v>
      </c>
      <c r="O999" s="7">
        <f>Table2[[#This Row],[Amount]]/Table2[[#This Row],[Quantity]]</f>
        <v>131</v>
      </c>
    </row>
    <row r="1000" spans="7:15" x14ac:dyDescent="0.45">
      <c r="G1000" t="s">
        <v>337</v>
      </c>
      <c r="H1000" s="8">
        <v>82</v>
      </c>
      <c r="I1000" s="8">
        <v>-39</v>
      </c>
      <c r="J1000">
        <v>5</v>
      </c>
      <c r="K1000" t="s">
        <v>899</v>
      </c>
      <c r="L1000" t="s">
        <v>910</v>
      </c>
      <c r="M1000" t="s">
        <v>894</v>
      </c>
      <c r="N1000" s="8">
        <f>Table2[[#This Row],[Amount]]-Table2[[#This Row],[Profit]]</f>
        <v>121</v>
      </c>
      <c r="O1000" s="7">
        <f>Table2[[#This Row],[Amount]]/Table2[[#This Row],[Quantity]]</f>
        <v>16.399999999999999</v>
      </c>
    </row>
    <row r="1001" spans="7:15" x14ac:dyDescent="0.45">
      <c r="G1001" t="s">
        <v>241</v>
      </c>
      <c r="H1001" s="8">
        <v>154</v>
      </c>
      <c r="I1001" s="8">
        <v>39</v>
      </c>
      <c r="J1001">
        <v>3</v>
      </c>
      <c r="K1001" t="s">
        <v>899</v>
      </c>
      <c r="L1001" t="s">
        <v>903</v>
      </c>
      <c r="M1001" t="s">
        <v>891</v>
      </c>
      <c r="N1001" s="8">
        <f>Table2[[#This Row],[Amount]]-Table2[[#This Row],[Profit]]</f>
        <v>115</v>
      </c>
      <c r="O1001" s="7">
        <f>Table2[[#This Row],[Amount]]/Table2[[#This Row],[Quantity]]</f>
        <v>51.333333333333336</v>
      </c>
    </row>
    <row r="1002" spans="7:15" x14ac:dyDescent="0.45">
      <c r="G1002" t="s">
        <v>794</v>
      </c>
      <c r="H1002" s="8">
        <v>52</v>
      </c>
      <c r="I1002" s="8">
        <v>18</v>
      </c>
      <c r="J1002">
        <v>2</v>
      </c>
      <c r="K1002" t="s">
        <v>899</v>
      </c>
      <c r="L1002" t="s">
        <v>907</v>
      </c>
      <c r="M1002" t="s">
        <v>891</v>
      </c>
      <c r="N1002" s="8">
        <f>Table2[[#This Row],[Amount]]-Table2[[#This Row],[Profit]]</f>
        <v>34</v>
      </c>
      <c r="O1002" s="7">
        <f>Table2[[#This Row],[Amount]]/Table2[[#This Row],[Quantity]]</f>
        <v>26</v>
      </c>
    </row>
    <row r="1003" spans="7:15" x14ac:dyDescent="0.45">
      <c r="G1003" t="s">
        <v>98</v>
      </c>
      <c r="H1003" s="8">
        <v>1599</v>
      </c>
      <c r="I1003" s="8">
        <v>37</v>
      </c>
      <c r="J1003">
        <v>6</v>
      </c>
      <c r="K1003" t="s">
        <v>889</v>
      </c>
      <c r="L1003" t="s">
        <v>890</v>
      </c>
      <c r="M1003" t="s">
        <v>902</v>
      </c>
      <c r="N1003" s="8">
        <f>Table2[[#This Row],[Amount]]-Table2[[#This Row],[Profit]]</f>
        <v>1562</v>
      </c>
      <c r="O1003" s="7">
        <f>Table2[[#This Row],[Amount]]/Table2[[#This Row],[Quantity]]</f>
        <v>266.5</v>
      </c>
    </row>
    <row r="1004" spans="7:15" x14ac:dyDescent="0.45">
      <c r="G1004" t="s">
        <v>469</v>
      </c>
      <c r="H1004" s="8">
        <v>338</v>
      </c>
      <c r="I1004" s="8">
        <v>41</v>
      </c>
      <c r="J1004">
        <v>7</v>
      </c>
      <c r="K1004" t="s">
        <v>899</v>
      </c>
      <c r="L1004" t="s">
        <v>903</v>
      </c>
      <c r="M1004" t="s">
        <v>902</v>
      </c>
      <c r="N1004" s="8">
        <f>Table2[[#This Row],[Amount]]-Table2[[#This Row],[Profit]]</f>
        <v>297</v>
      </c>
      <c r="O1004" s="7">
        <f>Table2[[#This Row],[Amount]]/Table2[[#This Row],[Quantity]]</f>
        <v>48.285714285714285</v>
      </c>
    </row>
    <row r="1005" spans="7:15" x14ac:dyDescent="0.45">
      <c r="G1005" t="s">
        <v>271</v>
      </c>
      <c r="H1005" s="8">
        <v>51</v>
      </c>
      <c r="I1005" s="8">
        <v>-49</v>
      </c>
      <c r="J1005">
        <v>2</v>
      </c>
      <c r="K1005" t="s">
        <v>889</v>
      </c>
      <c r="L1005" t="s">
        <v>890</v>
      </c>
      <c r="M1005" t="s">
        <v>891</v>
      </c>
      <c r="N1005" s="8">
        <f>Table2[[#This Row],[Amount]]-Table2[[#This Row],[Profit]]</f>
        <v>100</v>
      </c>
      <c r="O1005" s="7">
        <f>Table2[[#This Row],[Amount]]/Table2[[#This Row],[Quantity]]</f>
        <v>25.5</v>
      </c>
    </row>
    <row r="1006" spans="7:15" x14ac:dyDescent="0.45">
      <c r="G1006" t="s">
        <v>541</v>
      </c>
      <c r="H1006" s="8">
        <v>224</v>
      </c>
      <c r="I1006" s="8">
        <v>-81</v>
      </c>
      <c r="J1006">
        <v>3</v>
      </c>
      <c r="K1006" t="s">
        <v>892</v>
      </c>
      <c r="L1006" t="s">
        <v>893</v>
      </c>
      <c r="M1006" t="s">
        <v>891</v>
      </c>
      <c r="N1006" s="8">
        <f>Table2[[#This Row],[Amount]]-Table2[[#This Row],[Profit]]</f>
        <v>305</v>
      </c>
      <c r="O1006" s="7">
        <f>Table2[[#This Row],[Amount]]/Table2[[#This Row],[Quantity]]</f>
        <v>74.666666666666671</v>
      </c>
    </row>
    <row r="1007" spans="7:15" x14ac:dyDescent="0.45">
      <c r="G1007" t="s">
        <v>42</v>
      </c>
      <c r="H1007" s="8">
        <v>207</v>
      </c>
      <c r="I1007" s="8">
        <v>37</v>
      </c>
      <c r="J1007">
        <v>4</v>
      </c>
      <c r="K1007" t="s">
        <v>899</v>
      </c>
      <c r="L1007" t="s">
        <v>903</v>
      </c>
      <c r="M1007" t="s">
        <v>891</v>
      </c>
      <c r="N1007" s="8">
        <f>Table2[[#This Row],[Amount]]-Table2[[#This Row],[Profit]]</f>
        <v>170</v>
      </c>
      <c r="O1007" s="7">
        <f>Table2[[#This Row],[Amount]]/Table2[[#This Row],[Quantity]]</f>
        <v>51.75</v>
      </c>
    </row>
    <row r="1008" spans="7:15" x14ac:dyDescent="0.45">
      <c r="G1008" t="s">
        <v>796</v>
      </c>
      <c r="H1008" s="8">
        <v>51</v>
      </c>
      <c r="I1008" s="8">
        <v>14</v>
      </c>
      <c r="J1008">
        <v>2</v>
      </c>
      <c r="K1008" t="s">
        <v>899</v>
      </c>
      <c r="L1008" t="s">
        <v>907</v>
      </c>
      <c r="M1008" t="s">
        <v>891</v>
      </c>
      <c r="N1008" s="8">
        <f>Table2[[#This Row],[Amount]]-Table2[[#This Row],[Profit]]</f>
        <v>37</v>
      </c>
      <c r="O1008" s="7">
        <f>Table2[[#This Row],[Amount]]/Table2[[#This Row],[Quantity]]</f>
        <v>25.5</v>
      </c>
    </row>
    <row r="1009" spans="7:15" x14ac:dyDescent="0.45">
      <c r="G1009" t="s">
        <v>392</v>
      </c>
      <c r="H1009" s="8">
        <v>82</v>
      </c>
      <c r="I1009" s="8">
        <v>8</v>
      </c>
      <c r="J1009">
        <v>3</v>
      </c>
      <c r="K1009" t="s">
        <v>889</v>
      </c>
      <c r="L1009" t="s">
        <v>909</v>
      </c>
      <c r="M1009" t="s">
        <v>894</v>
      </c>
      <c r="N1009" s="8">
        <f>Table2[[#This Row],[Amount]]-Table2[[#This Row],[Profit]]</f>
        <v>74</v>
      </c>
      <c r="O1009" s="7">
        <f>Table2[[#This Row],[Amount]]/Table2[[#This Row],[Quantity]]</f>
        <v>27.333333333333332</v>
      </c>
    </row>
    <row r="1010" spans="7:15" x14ac:dyDescent="0.45">
      <c r="G1010" t="s">
        <v>802</v>
      </c>
      <c r="H1010" s="8">
        <v>50</v>
      </c>
      <c r="I1010" s="8">
        <v>-17</v>
      </c>
      <c r="J1010">
        <v>2</v>
      </c>
      <c r="K1010" t="s">
        <v>899</v>
      </c>
      <c r="L1010" t="s">
        <v>907</v>
      </c>
      <c r="M1010" t="s">
        <v>891</v>
      </c>
      <c r="N1010" s="8">
        <f>Table2[[#This Row],[Amount]]-Table2[[#This Row],[Profit]]</f>
        <v>67</v>
      </c>
      <c r="O1010" s="7">
        <f>Table2[[#This Row],[Amount]]/Table2[[#This Row],[Quantity]]</f>
        <v>25</v>
      </c>
    </row>
    <row r="1011" spans="7:15" x14ac:dyDescent="0.45">
      <c r="G1011" t="s">
        <v>48</v>
      </c>
      <c r="H1011" s="8">
        <v>263</v>
      </c>
      <c r="I1011" s="8">
        <v>-31</v>
      </c>
      <c r="J1011">
        <v>9</v>
      </c>
      <c r="K1011" t="s">
        <v>889</v>
      </c>
      <c r="L1011" t="s">
        <v>890</v>
      </c>
      <c r="M1011" t="s">
        <v>911</v>
      </c>
      <c r="N1011" s="8">
        <f>Table2[[#This Row],[Amount]]-Table2[[#This Row],[Profit]]</f>
        <v>294</v>
      </c>
      <c r="O1011" s="7">
        <f>Table2[[#This Row],[Amount]]/Table2[[#This Row],[Quantity]]</f>
        <v>29.222222222222221</v>
      </c>
    </row>
    <row r="1012" spans="7:15" x14ac:dyDescent="0.45">
      <c r="G1012" t="s">
        <v>526</v>
      </c>
      <c r="H1012" s="8">
        <v>50</v>
      </c>
      <c r="I1012" s="8">
        <v>7</v>
      </c>
      <c r="J1012">
        <v>6</v>
      </c>
      <c r="K1012" t="s">
        <v>899</v>
      </c>
      <c r="L1012" t="s">
        <v>905</v>
      </c>
      <c r="M1012" t="s">
        <v>891</v>
      </c>
      <c r="N1012" s="8">
        <f>Table2[[#This Row],[Amount]]-Table2[[#This Row],[Profit]]</f>
        <v>43</v>
      </c>
      <c r="O1012" s="7">
        <f>Table2[[#This Row],[Amount]]/Table2[[#This Row],[Quantity]]</f>
        <v>8.3333333333333339</v>
      </c>
    </row>
    <row r="1013" spans="7:15" x14ac:dyDescent="0.45">
      <c r="G1013" t="s">
        <v>423</v>
      </c>
      <c r="H1013" s="8">
        <v>245</v>
      </c>
      <c r="I1013" s="8">
        <v>-3</v>
      </c>
      <c r="J1013">
        <v>4</v>
      </c>
      <c r="K1013" t="s">
        <v>889</v>
      </c>
      <c r="L1013" t="s">
        <v>898</v>
      </c>
      <c r="M1013" t="s">
        <v>902</v>
      </c>
      <c r="N1013" s="8">
        <f>Table2[[#This Row],[Amount]]-Table2[[#This Row],[Profit]]</f>
        <v>248</v>
      </c>
      <c r="O1013" s="7">
        <f>Table2[[#This Row],[Amount]]/Table2[[#This Row],[Quantity]]</f>
        <v>61.25</v>
      </c>
    </row>
    <row r="1014" spans="7:15" x14ac:dyDescent="0.45">
      <c r="G1014" t="s">
        <v>311</v>
      </c>
      <c r="H1014" s="8">
        <v>82</v>
      </c>
      <c r="I1014" s="8">
        <v>24</v>
      </c>
      <c r="J1014">
        <v>6</v>
      </c>
      <c r="K1014" t="s">
        <v>899</v>
      </c>
      <c r="L1014" t="s">
        <v>903</v>
      </c>
      <c r="M1014" t="s">
        <v>894</v>
      </c>
      <c r="N1014" s="8">
        <f>Table2[[#This Row],[Amount]]-Table2[[#This Row],[Profit]]</f>
        <v>58</v>
      </c>
      <c r="O1014" s="7">
        <f>Table2[[#This Row],[Amount]]/Table2[[#This Row],[Quantity]]</f>
        <v>13.666666666666666</v>
      </c>
    </row>
    <row r="1015" spans="7:15" x14ac:dyDescent="0.45">
      <c r="G1015" t="s">
        <v>364</v>
      </c>
      <c r="H1015" s="8">
        <v>229</v>
      </c>
      <c r="I1015" s="8">
        <v>-41</v>
      </c>
      <c r="J1015">
        <v>8</v>
      </c>
      <c r="K1015" t="s">
        <v>889</v>
      </c>
      <c r="L1015" t="s">
        <v>909</v>
      </c>
      <c r="M1015" t="s">
        <v>891</v>
      </c>
      <c r="N1015" s="8">
        <f>Table2[[#This Row],[Amount]]-Table2[[#This Row],[Profit]]</f>
        <v>270</v>
      </c>
      <c r="O1015" s="7">
        <f>Table2[[#This Row],[Amount]]/Table2[[#This Row],[Quantity]]</f>
        <v>28.625</v>
      </c>
    </row>
    <row r="1016" spans="7:15" x14ac:dyDescent="0.45">
      <c r="G1016" t="s">
        <v>286</v>
      </c>
      <c r="H1016" s="8">
        <v>50</v>
      </c>
      <c r="I1016" s="8">
        <v>14</v>
      </c>
      <c r="J1016">
        <v>1</v>
      </c>
      <c r="K1016" t="s">
        <v>889</v>
      </c>
      <c r="L1016" t="s">
        <v>890</v>
      </c>
      <c r="M1016" t="s">
        <v>891</v>
      </c>
      <c r="N1016" s="8">
        <f>Table2[[#This Row],[Amount]]-Table2[[#This Row],[Profit]]</f>
        <v>36</v>
      </c>
      <c r="O1016" s="7">
        <f>Table2[[#This Row],[Amount]]/Table2[[#This Row],[Quantity]]</f>
        <v>50</v>
      </c>
    </row>
    <row r="1017" spans="7:15" x14ac:dyDescent="0.45">
      <c r="G1017" t="s">
        <v>427</v>
      </c>
      <c r="H1017" s="8">
        <v>220</v>
      </c>
      <c r="I1017" s="8">
        <v>40</v>
      </c>
      <c r="J1017">
        <v>2</v>
      </c>
      <c r="K1017" t="s">
        <v>889</v>
      </c>
      <c r="L1017" t="s">
        <v>909</v>
      </c>
      <c r="M1017" t="s">
        <v>891</v>
      </c>
      <c r="N1017" s="8">
        <f>Table2[[#This Row],[Amount]]-Table2[[#This Row],[Profit]]</f>
        <v>180</v>
      </c>
      <c r="O1017" s="7">
        <f>Table2[[#This Row],[Amount]]/Table2[[#This Row],[Quantity]]</f>
        <v>110</v>
      </c>
    </row>
    <row r="1018" spans="7:15" x14ac:dyDescent="0.45">
      <c r="G1018" t="s">
        <v>206</v>
      </c>
      <c r="H1018" s="8">
        <v>263</v>
      </c>
      <c r="I1018" s="8">
        <v>-63</v>
      </c>
      <c r="J1018">
        <v>2</v>
      </c>
      <c r="K1018" t="s">
        <v>889</v>
      </c>
      <c r="L1018" t="s">
        <v>890</v>
      </c>
      <c r="M1018" t="s">
        <v>911</v>
      </c>
      <c r="N1018" s="8">
        <f>Table2[[#This Row],[Amount]]-Table2[[#This Row],[Profit]]</f>
        <v>326</v>
      </c>
      <c r="O1018" s="7">
        <f>Table2[[#This Row],[Amount]]/Table2[[#This Row],[Quantity]]</f>
        <v>131.5</v>
      </c>
    </row>
    <row r="1019" spans="7:15" x14ac:dyDescent="0.45">
      <c r="G1019" t="s">
        <v>28</v>
      </c>
      <c r="H1019" s="8">
        <v>81</v>
      </c>
      <c r="I1019" s="8">
        <v>-41</v>
      </c>
      <c r="J1019">
        <v>5</v>
      </c>
      <c r="K1019" t="s">
        <v>899</v>
      </c>
      <c r="L1019" t="s">
        <v>908</v>
      </c>
      <c r="M1019" t="s">
        <v>894</v>
      </c>
      <c r="N1019" s="8">
        <f>Table2[[#This Row],[Amount]]-Table2[[#This Row],[Profit]]</f>
        <v>122</v>
      </c>
      <c r="O1019" s="7">
        <f>Table2[[#This Row],[Amount]]/Table2[[#This Row],[Quantity]]</f>
        <v>16.2</v>
      </c>
    </row>
    <row r="1020" spans="7:15" x14ac:dyDescent="0.45">
      <c r="G1020" t="s">
        <v>798</v>
      </c>
      <c r="H1020" s="8">
        <v>50</v>
      </c>
      <c r="I1020" s="8">
        <v>-17</v>
      </c>
      <c r="J1020">
        <v>2</v>
      </c>
      <c r="K1020" t="s">
        <v>899</v>
      </c>
      <c r="L1020" t="s">
        <v>907</v>
      </c>
      <c r="M1020" t="s">
        <v>891</v>
      </c>
      <c r="N1020" s="8">
        <f>Table2[[#This Row],[Amount]]-Table2[[#This Row],[Profit]]</f>
        <v>67</v>
      </c>
      <c r="O1020" s="7">
        <f>Table2[[#This Row],[Amount]]/Table2[[#This Row],[Quantity]]</f>
        <v>25</v>
      </c>
    </row>
    <row r="1021" spans="7:15" x14ac:dyDescent="0.45">
      <c r="G1021" t="s">
        <v>28</v>
      </c>
      <c r="H1021" s="8">
        <v>49</v>
      </c>
      <c r="I1021" s="8">
        <v>5</v>
      </c>
      <c r="J1021">
        <v>4</v>
      </c>
      <c r="K1021" t="s">
        <v>899</v>
      </c>
      <c r="L1021" t="s">
        <v>903</v>
      </c>
      <c r="M1021" t="s">
        <v>891</v>
      </c>
      <c r="N1021" s="8">
        <f>Table2[[#This Row],[Amount]]-Table2[[#This Row],[Profit]]</f>
        <v>44</v>
      </c>
      <c r="O1021" s="7">
        <f>Table2[[#This Row],[Amount]]/Table2[[#This Row],[Quantity]]</f>
        <v>12.25</v>
      </c>
    </row>
    <row r="1022" spans="7:15" x14ac:dyDescent="0.45">
      <c r="G1022" t="s">
        <v>472</v>
      </c>
      <c r="H1022" s="8">
        <v>237</v>
      </c>
      <c r="I1022" s="8">
        <v>47</v>
      </c>
      <c r="J1022">
        <v>9</v>
      </c>
      <c r="K1022" t="s">
        <v>899</v>
      </c>
      <c r="L1022" t="s">
        <v>910</v>
      </c>
      <c r="M1022" t="s">
        <v>902</v>
      </c>
      <c r="N1022" s="8">
        <f>Table2[[#This Row],[Amount]]-Table2[[#This Row],[Profit]]</f>
        <v>190</v>
      </c>
      <c r="O1022" s="7">
        <f>Table2[[#This Row],[Amount]]/Table2[[#This Row],[Quantity]]</f>
        <v>26.333333333333332</v>
      </c>
    </row>
    <row r="1023" spans="7:15" x14ac:dyDescent="0.45">
      <c r="G1023" t="s">
        <v>377</v>
      </c>
      <c r="H1023" s="8">
        <v>264</v>
      </c>
      <c r="I1023" s="8">
        <v>-30</v>
      </c>
      <c r="J1023">
        <v>3</v>
      </c>
      <c r="K1023" t="s">
        <v>892</v>
      </c>
      <c r="L1023" t="s">
        <v>912</v>
      </c>
      <c r="M1023" t="s">
        <v>911</v>
      </c>
      <c r="N1023" s="8">
        <f>Table2[[#This Row],[Amount]]-Table2[[#This Row],[Profit]]</f>
        <v>294</v>
      </c>
      <c r="O1023" s="7">
        <f>Table2[[#This Row],[Amount]]/Table2[[#This Row],[Quantity]]</f>
        <v>88</v>
      </c>
    </row>
    <row r="1024" spans="7:15" x14ac:dyDescent="0.45">
      <c r="G1024" t="s">
        <v>260</v>
      </c>
      <c r="H1024" s="8">
        <v>49</v>
      </c>
      <c r="I1024" s="8">
        <v>3</v>
      </c>
      <c r="J1024">
        <v>1</v>
      </c>
      <c r="K1024" t="s">
        <v>899</v>
      </c>
      <c r="L1024" t="s">
        <v>913</v>
      </c>
      <c r="M1024" t="s">
        <v>891</v>
      </c>
      <c r="N1024" s="8">
        <f>Table2[[#This Row],[Amount]]-Table2[[#This Row],[Profit]]</f>
        <v>46</v>
      </c>
      <c r="O1024" s="7">
        <f>Table2[[#This Row],[Amount]]/Table2[[#This Row],[Quantity]]</f>
        <v>49</v>
      </c>
    </row>
    <row r="1025" spans="7:15" x14ac:dyDescent="0.45">
      <c r="G1025" t="s">
        <v>124</v>
      </c>
      <c r="H1025" s="8">
        <v>63</v>
      </c>
      <c r="I1025" s="8">
        <v>-24</v>
      </c>
      <c r="J1025">
        <v>6</v>
      </c>
      <c r="K1025" t="s">
        <v>899</v>
      </c>
      <c r="L1025" t="s">
        <v>904</v>
      </c>
      <c r="M1025" t="s">
        <v>891</v>
      </c>
      <c r="N1025" s="8">
        <f>Table2[[#This Row],[Amount]]-Table2[[#This Row],[Profit]]</f>
        <v>87</v>
      </c>
      <c r="O1025" s="7">
        <f>Table2[[#This Row],[Amount]]/Table2[[#This Row],[Quantity]]</f>
        <v>10.5</v>
      </c>
    </row>
    <row r="1026" spans="7:15" x14ac:dyDescent="0.45">
      <c r="G1026" t="s">
        <v>306</v>
      </c>
      <c r="H1026" s="8">
        <v>81</v>
      </c>
      <c r="I1026" s="8">
        <v>-51</v>
      </c>
      <c r="J1026">
        <v>7</v>
      </c>
      <c r="K1026" t="s">
        <v>899</v>
      </c>
      <c r="L1026" t="s">
        <v>907</v>
      </c>
      <c r="M1026" t="s">
        <v>894</v>
      </c>
      <c r="N1026" s="8">
        <f>Table2[[#This Row],[Amount]]-Table2[[#This Row],[Profit]]</f>
        <v>132</v>
      </c>
      <c r="O1026" s="7">
        <f>Table2[[#This Row],[Amount]]/Table2[[#This Row],[Quantity]]</f>
        <v>11.571428571428571</v>
      </c>
    </row>
    <row r="1027" spans="7:15" x14ac:dyDescent="0.45">
      <c r="G1027" t="s">
        <v>326</v>
      </c>
      <c r="H1027" s="8">
        <v>264</v>
      </c>
      <c r="I1027" s="8">
        <v>71</v>
      </c>
      <c r="J1027">
        <v>10</v>
      </c>
      <c r="K1027" t="s">
        <v>892</v>
      </c>
      <c r="L1027" t="s">
        <v>912</v>
      </c>
      <c r="M1027" t="s">
        <v>911</v>
      </c>
      <c r="N1027" s="8">
        <f>Table2[[#This Row],[Amount]]-Table2[[#This Row],[Profit]]</f>
        <v>193</v>
      </c>
      <c r="O1027" s="7">
        <f>Table2[[#This Row],[Amount]]/Table2[[#This Row],[Quantity]]</f>
        <v>26.4</v>
      </c>
    </row>
    <row r="1028" spans="7:15" x14ac:dyDescent="0.45">
      <c r="G1028" t="s">
        <v>237</v>
      </c>
      <c r="H1028" s="8">
        <v>48</v>
      </c>
      <c r="I1028" s="8">
        <v>11</v>
      </c>
      <c r="J1028">
        <v>2</v>
      </c>
      <c r="K1028" t="s">
        <v>899</v>
      </c>
      <c r="L1028" t="s">
        <v>913</v>
      </c>
      <c r="M1028" t="s">
        <v>891</v>
      </c>
      <c r="N1028" s="8">
        <f>Table2[[#This Row],[Amount]]-Table2[[#This Row],[Profit]]</f>
        <v>37</v>
      </c>
      <c r="O1028" s="7">
        <f>Table2[[#This Row],[Amount]]/Table2[[#This Row],[Quantity]]</f>
        <v>24</v>
      </c>
    </row>
    <row r="1029" spans="7:15" x14ac:dyDescent="0.45">
      <c r="G1029" t="s">
        <v>44</v>
      </c>
      <c r="H1029" s="8">
        <v>48</v>
      </c>
      <c r="I1029" s="8">
        <v>15</v>
      </c>
      <c r="J1029">
        <v>1</v>
      </c>
      <c r="K1029" t="s">
        <v>899</v>
      </c>
      <c r="L1029" t="s">
        <v>903</v>
      </c>
      <c r="M1029" t="s">
        <v>891</v>
      </c>
      <c r="N1029" s="8">
        <f>Table2[[#This Row],[Amount]]-Table2[[#This Row],[Profit]]</f>
        <v>33</v>
      </c>
      <c r="O1029" s="7">
        <f>Table2[[#This Row],[Amount]]/Table2[[#This Row],[Quantity]]</f>
        <v>48</v>
      </c>
    </row>
    <row r="1030" spans="7:15" x14ac:dyDescent="0.45">
      <c r="G1030" t="s">
        <v>226</v>
      </c>
      <c r="H1030" s="8">
        <v>245</v>
      </c>
      <c r="I1030" s="8">
        <v>-78</v>
      </c>
      <c r="J1030">
        <v>2</v>
      </c>
      <c r="K1030" t="s">
        <v>889</v>
      </c>
      <c r="L1030" t="s">
        <v>896</v>
      </c>
      <c r="M1030" t="s">
        <v>902</v>
      </c>
      <c r="N1030" s="8">
        <f>Table2[[#This Row],[Amount]]-Table2[[#This Row],[Profit]]</f>
        <v>323</v>
      </c>
      <c r="O1030" s="7">
        <f>Table2[[#This Row],[Amount]]/Table2[[#This Row],[Quantity]]</f>
        <v>122.5</v>
      </c>
    </row>
    <row r="1031" spans="7:15" x14ac:dyDescent="0.45">
      <c r="G1031" t="s">
        <v>635</v>
      </c>
      <c r="H1031" s="8">
        <v>146</v>
      </c>
      <c r="I1031" s="8">
        <v>42</v>
      </c>
      <c r="J1031">
        <v>5</v>
      </c>
      <c r="K1031" t="s">
        <v>899</v>
      </c>
      <c r="L1031" t="s">
        <v>903</v>
      </c>
      <c r="M1031" t="s">
        <v>902</v>
      </c>
      <c r="N1031" s="8">
        <f>Table2[[#This Row],[Amount]]-Table2[[#This Row],[Profit]]</f>
        <v>104</v>
      </c>
      <c r="O1031" s="7">
        <f>Table2[[#This Row],[Amount]]/Table2[[#This Row],[Quantity]]</f>
        <v>29.2</v>
      </c>
    </row>
    <row r="1032" spans="7:15" x14ac:dyDescent="0.45">
      <c r="G1032" t="s">
        <v>279</v>
      </c>
      <c r="H1032" s="8">
        <v>245</v>
      </c>
      <c r="I1032" s="8">
        <v>10</v>
      </c>
      <c r="J1032">
        <v>2</v>
      </c>
      <c r="K1032" t="s">
        <v>892</v>
      </c>
      <c r="L1032" t="s">
        <v>895</v>
      </c>
      <c r="M1032" t="s">
        <v>891</v>
      </c>
      <c r="N1032" s="8">
        <f>Table2[[#This Row],[Amount]]-Table2[[#This Row],[Profit]]</f>
        <v>235</v>
      </c>
      <c r="O1032" s="7">
        <f>Table2[[#This Row],[Amount]]/Table2[[#This Row],[Quantity]]</f>
        <v>122.5</v>
      </c>
    </row>
    <row r="1033" spans="7:15" x14ac:dyDescent="0.45">
      <c r="G1033" t="s">
        <v>248</v>
      </c>
      <c r="H1033" s="8">
        <v>245</v>
      </c>
      <c r="I1033" s="8">
        <v>91</v>
      </c>
      <c r="J1033">
        <v>2</v>
      </c>
      <c r="K1033" t="s">
        <v>892</v>
      </c>
      <c r="L1033" t="s">
        <v>895</v>
      </c>
      <c r="M1033" t="s">
        <v>902</v>
      </c>
      <c r="N1033" s="8">
        <f>Table2[[#This Row],[Amount]]-Table2[[#This Row],[Profit]]</f>
        <v>154</v>
      </c>
      <c r="O1033" s="7">
        <f>Table2[[#This Row],[Amount]]/Table2[[#This Row],[Quantity]]</f>
        <v>122.5</v>
      </c>
    </row>
    <row r="1034" spans="7:15" x14ac:dyDescent="0.45">
      <c r="G1034" t="s">
        <v>55</v>
      </c>
      <c r="H1034" s="8">
        <v>80</v>
      </c>
      <c r="I1034" s="8">
        <v>3</v>
      </c>
      <c r="J1034">
        <v>3</v>
      </c>
      <c r="K1034" t="s">
        <v>899</v>
      </c>
      <c r="L1034" t="s">
        <v>907</v>
      </c>
      <c r="M1034" t="s">
        <v>894</v>
      </c>
      <c r="N1034" s="8">
        <f>Table2[[#This Row],[Amount]]-Table2[[#This Row],[Profit]]</f>
        <v>77</v>
      </c>
      <c r="O1034" s="7">
        <f>Table2[[#This Row],[Amount]]/Table2[[#This Row],[Quantity]]</f>
        <v>26.666666666666668</v>
      </c>
    </row>
    <row r="1035" spans="7:15" x14ac:dyDescent="0.45">
      <c r="G1035" t="s">
        <v>185</v>
      </c>
      <c r="H1035" s="8">
        <v>269</v>
      </c>
      <c r="I1035" s="8">
        <v>33</v>
      </c>
      <c r="J1035">
        <v>5</v>
      </c>
      <c r="K1035" t="s">
        <v>892</v>
      </c>
      <c r="L1035" t="s">
        <v>893</v>
      </c>
      <c r="M1035" t="s">
        <v>911</v>
      </c>
      <c r="N1035" s="8">
        <f>Table2[[#This Row],[Amount]]-Table2[[#This Row],[Profit]]</f>
        <v>236</v>
      </c>
      <c r="O1035" s="7">
        <f>Table2[[#This Row],[Amount]]/Table2[[#This Row],[Quantity]]</f>
        <v>53.8</v>
      </c>
    </row>
    <row r="1036" spans="7:15" x14ac:dyDescent="0.45">
      <c r="G1036" t="s">
        <v>746</v>
      </c>
      <c r="H1036" s="8">
        <v>80</v>
      </c>
      <c r="I1036" s="8">
        <v>22</v>
      </c>
      <c r="J1036">
        <v>3</v>
      </c>
      <c r="K1036" t="s">
        <v>899</v>
      </c>
      <c r="L1036" t="s">
        <v>907</v>
      </c>
      <c r="M1036" t="s">
        <v>894</v>
      </c>
      <c r="N1036" s="8">
        <f>Table2[[#This Row],[Amount]]-Table2[[#This Row],[Profit]]</f>
        <v>58</v>
      </c>
      <c r="O1036" s="7">
        <f>Table2[[#This Row],[Amount]]/Table2[[#This Row],[Quantity]]</f>
        <v>26.666666666666668</v>
      </c>
    </row>
    <row r="1037" spans="7:15" x14ac:dyDescent="0.45">
      <c r="G1037" t="s">
        <v>397</v>
      </c>
      <c r="H1037" s="8">
        <v>284</v>
      </c>
      <c r="I1037" s="8">
        <v>44</v>
      </c>
      <c r="J1037">
        <v>6</v>
      </c>
      <c r="K1037" t="s">
        <v>899</v>
      </c>
      <c r="L1037" t="s">
        <v>903</v>
      </c>
      <c r="M1037" t="s">
        <v>891</v>
      </c>
      <c r="N1037" s="8">
        <f>Table2[[#This Row],[Amount]]-Table2[[#This Row],[Profit]]</f>
        <v>240</v>
      </c>
      <c r="O1037" s="7">
        <f>Table2[[#This Row],[Amount]]/Table2[[#This Row],[Quantity]]</f>
        <v>47.333333333333336</v>
      </c>
    </row>
    <row r="1038" spans="7:15" x14ac:dyDescent="0.45">
      <c r="G1038" t="s">
        <v>493</v>
      </c>
      <c r="H1038" s="8">
        <v>313</v>
      </c>
      <c r="I1038" s="8">
        <v>44</v>
      </c>
      <c r="J1038">
        <v>3</v>
      </c>
      <c r="K1038" t="s">
        <v>889</v>
      </c>
      <c r="L1038" t="s">
        <v>890</v>
      </c>
      <c r="M1038" t="s">
        <v>891</v>
      </c>
      <c r="N1038" s="8">
        <f>Table2[[#This Row],[Amount]]-Table2[[#This Row],[Profit]]</f>
        <v>269</v>
      </c>
      <c r="O1038" s="7">
        <f>Table2[[#This Row],[Amount]]/Table2[[#This Row],[Quantity]]</f>
        <v>104.33333333333333</v>
      </c>
    </row>
    <row r="1039" spans="7:15" x14ac:dyDescent="0.45">
      <c r="G1039" t="s">
        <v>744</v>
      </c>
      <c r="H1039" s="8">
        <v>80</v>
      </c>
      <c r="I1039" s="8">
        <v>-26</v>
      </c>
      <c r="J1039">
        <v>9</v>
      </c>
      <c r="K1039" t="s">
        <v>899</v>
      </c>
      <c r="L1039" t="s">
        <v>905</v>
      </c>
      <c r="M1039" t="s">
        <v>894</v>
      </c>
      <c r="N1039" s="8">
        <f>Table2[[#This Row],[Amount]]-Table2[[#This Row],[Profit]]</f>
        <v>106</v>
      </c>
      <c r="O1039" s="7">
        <f>Table2[[#This Row],[Amount]]/Table2[[#This Row],[Quantity]]</f>
        <v>8.8888888888888893</v>
      </c>
    </row>
    <row r="1040" spans="7:15" x14ac:dyDescent="0.45">
      <c r="G1040" t="s">
        <v>803</v>
      </c>
      <c r="H1040" s="8">
        <v>48</v>
      </c>
      <c r="I1040" s="8">
        <v>-8</v>
      </c>
      <c r="J1040">
        <v>8</v>
      </c>
      <c r="K1040" t="s">
        <v>899</v>
      </c>
      <c r="L1040" t="s">
        <v>907</v>
      </c>
      <c r="M1040" t="s">
        <v>891</v>
      </c>
      <c r="N1040" s="8">
        <f>Table2[[#This Row],[Amount]]-Table2[[#This Row],[Profit]]</f>
        <v>56</v>
      </c>
      <c r="O1040" s="7">
        <f>Table2[[#This Row],[Amount]]/Table2[[#This Row],[Quantity]]</f>
        <v>6</v>
      </c>
    </row>
    <row r="1041" spans="7:15" x14ac:dyDescent="0.45">
      <c r="G1041" t="s">
        <v>733</v>
      </c>
      <c r="H1041" s="8">
        <v>87</v>
      </c>
      <c r="I1041" s="8">
        <v>16</v>
      </c>
      <c r="J1041">
        <v>2</v>
      </c>
      <c r="K1041" t="s">
        <v>899</v>
      </c>
      <c r="L1041" t="s">
        <v>901</v>
      </c>
      <c r="M1041" t="s">
        <v>902</v>
      </c>
      <c r="N1041" s="8">
        <f>Table2[[#This Row],[Amount]]-Table2[[#This Row],[Profit]]</f>
        <v>71</v>
      </c>
      <c r="O1041" s="7">
        <f>Table2[[#This Row],[Amount]]/Table2[[#This Row],[Quantity]]</f>
        <v>43.5</v>
      </c>
    </row>
    <row r="1042" spans="7:15" x14ac:dyDescent="0.45">
      <c r="G1042" t="s">
        <v>214</v>
      </c>
      <c r="H1042" s="8">
        <v>47</v>
      </c>
      <c r="I1042" s="8">
        <v>-114</v>
      </c>
      <c r="J1042">
        <v>5</v>
      </c>
      <c r="K1042" t="s">
        <v>892</v>
      </c>
      <c r="L1042" t="s">
        <v>912</v>
      </c>
      <c r="M1042" t="s">
        <v>891</v>
      </c>
      <c r="N1042" s="8">
        <f>Table2[[#This Row],[Amount]]-Table2[[#This Row],[Profit]]</f>
        <v>161</v>
      </c>
      <c r="O1042" s="7">
        <f>Table2[[#This Row],[Amount]]/Table2[[#This Row],[Quantity]]</f>
        <v>9.4</v>
      </c>
    </row>
    <row r="1043" spans="7:15" x14ac:dyDescent="0.45">
      <c r="G1043" t="s">
        <v>402</v>
      </c>
      <c r="H1043" s="8">
        <v>140</v>
      </c>
      <c r="I1043" s="8">
        <v>28</v>
      </c>
      <c r="J1043">
        <v>2</v>
      </c>
      <c r="K1043" t="s">
        <v>889</v>
      </c>
      <c r="L1043" t="s">
        <v>898</v>
      </c>
      <c r="M1043" t="s">
        <v>891</v>
      </c>
      <c r="N1043" s="8">
        <f>Table2[[#This Row],[Amount]]-Table2[[#This Row],[Profit]]</f>
        <v>112</v>
      </c>
      <c r="O1043" s="7">
        <f>Table2[[#This Row],[Amount]]/Table2[[#This Row],[Quantity]]</f>
        <v>70</v>
      </c>
    </row>
    <row r="1044" spans="7:15" x14ac:dyDescent="0.45">
      <c r="G1044" t="s">
        <v>478</v>
      </c>
      <c r="H1044" s="8">
        <v>47</v>
      </c>
      <c r="I1044" s="8">
        <v>1</v>
      </c>
      <c r="J1044">
        <v>2</v>
      </c>
      <c r="K1044" t="s">
        <v>899</v>
      </c>
      <c r="L1044" t="s">
        <v>907</v>
      </c>
      <c r="M1044" t="s">
        <v>891</v>
      </c>
      <c r="N1044" s="8">
        <f>Table2[[#This Row],[Amount]]-Table2[[#This Row],[Profit]]</f>
        <v>46</v>
      </c>
      <c r="O1044" s="7">
        <f>Table2[[#This Row],[Amount]]/Table2[[#This Row],[Quantity]]</f>
        <v>23.5</v>
      </c>
    </row>
    <row r="1045" spans="7:15" x14ac:dyDescent="0.45">
      <c r="G1045" t="s">
        <v>509</v>
      </c>
      <c r="H1045" s="8">
        <v>79</v>
      </c>
      <c r="I1045" s="8">
        <v>-2</v>
      </c>
      <c r="J1045">
        <v>2</v>
      </c>
      <c r="K1045" t="s">
        <v>892</v>
      </c>
      <c r="L1045" t="s">
        <v>912</v>
      </c>
      <c r="M1045" t="s">
        <v>894</v>
      </c>
      <c r="N1045" s="8">
        <f>Table2[[#This Row],[Amount]]-Table2[[#This Row],[Profit]]</f>
        <v>81</v>
      </c>
      <c r="O1045" s="7">
        <f>Table2[[#This Row],[Amount]]/Table2[[#This Row],[Quantity]]</f>
        <v>39.5</v>
      </c>
    </row>
    <row r="1046" spans="7:15" x14ac:dyDescent="0.45">
      <c r="G1046" t="s">
        <v>339</v>
      </c>
      <c r="H1046" s="8">
        <v>78</v>
      </c>
      <c r="I1046" s="8">
        <v>-64</v>
      </c>
      <c r="J1046">
        <v>7</v>
      </c>
      <c r="K1046" t="s">
        <v>899</v>
      </c>
      <c r="L1046" t="s">
        <v>907</v>
      </c>
      <c r="M1046" t="s">
        <v>894</v>
      </c>
      <c r="N1046" s="8">
        <f>Table2[[#This Row],[Amount]]-Table2[[#This Row],[Profit]]</f>
        <v>142</v>
      </c>
      <c r="O1046" s="7">
        <f>Table2[[#This Row],[Amount]]/Table2[[#This Row],[Quantity]]</f>
        <v>11.142857142857142</v>
      </c>
    </row>
    <row r="1047" spans="7:15" x14ac:dyDescent="0.45">
      <c r="G1047" t="s">
        <v>30</v>
      </c>
      <c r="H1047" s="8">
        <v>47</v>
      </c>
      <c r="I1047" s="8">
        <v>-3</v>
      </c>
      <c r="J1047">
        <v>2</v>
      </c>
      <c r="K1047" t="s">
        <v>899</v>
      </c>
      <c r="L1047" t="s">
        <v>907</v>
      </c>
      <c r="M1047" t="s">
        <v>891</v>
      </c>
      <c r="N1047" s="8">
        <f>Table2[[#This Row],[Amount]]-Table2[[#This Row],[Profit]]</f>
        <v>50</v>
      </c>
      <c r="O1047" s="7">
        <f>Table2[[#This Row],[Amount]]/Table2[[#This Row],[Quantity]]</f>
        <v>23.5</v>
      </c>
    </row>
    <row r="1048" spans="7:15" x14ac:dyDescent="0.45">
      <c r="G1048" t="s">
        <v>580</v>
      </c>
      <c r="H1048" s="8">
        <v>185</v>
      </c>
      <c r="I1048" s="8">
        <v>48</v>
      </c>
      <c r="J1048">
        <v>4</v>
      </c>
      <c r="K1048" t="s">
        <v>899</v>
      </c>
      <c r="L1048" t="s">
        <v>907</v>
      </c>
      <c r="M1048" t="s">
        <v>902</v>
      </c>
      <c r="N1048" s="8">
        <f>Table2[[#This Row],[Amount]]-Table2[[#This Row],[Profit]]</f>
        <v>137</v>
      </c>
      <c r="O1048" s="7">
        <f>Table2[[#This Row],[Amount]]/Table2[[#This Row],[Quantity]]</f>
        <v>46.25</v>
      </c>
    </row>
    <row r="1049" spans="7:15" x14ac:dyDescent="0.45">
      <c r="G1049" t="s">
        <v>164</v>
      </c>
      <c r="H1049" s="8">
        <v>77</v>
      </c>
      <c r="I1049" s="8">
        <v>36</v>
      </c>
      <c r="J1049">
        <v>2</v>
      </c>
      <c r="K1049" t="s">
        <v>899</v>
      </c>
      <c r="L1049" t="s">
        <v>913</v>
      </c>
      <c r="M1049" t="s">
        <v>894</v>
      </c>
      <c r="N1049" s="8">
        <f>Table2[[#This Row],[Amount]]-Table2[[#This Row],[Profit]]</f>
        <v>41</v>
      </c>
      <c r="O1049" s="7">
        <f>Table2[[#This Row],[Amount]]/Table2[[#This Row],[Quantity]]</f>
        <v>38.5</v>
      </c>
    </row>
    <row r="1050" spans="7:15" x14ac:dyDescent="0.45">
      <c r="G1050" t="s">
        <v>524</v>
      </c>
      <c r="H1050" s="8">
        <v>259</v>
      </c>
      <c r="I1050" s="8">
        <v>47</v>
      </c>
      <c r="J1050">
        <v>5</v>
      </c>
      <c r="K1050" t="s">
        <v>899</v>
      </c>
      <c r="L1050" t="s">
        <v>903</v>
      </c>
      <c r="M1050" t="s">
        <v>902</v>
      </c>
      <c r="N1050" s="8">
        <f>Table2[[#This Row],[Amount]]-Table2[[#This Row],[Profit]]</f>
        <v>212</v>
      </c>
      <c r="O1050" s="7">
        <f>Table2[[#This Row],[Amount]]/Table2[[#This Row],[Quantity]]</f>
        <v>51.8</v>
      </c>
    </row>
    <row r="1051" spans="7:15" x14ac:dyDescent="0.45">
      <c r="G1051" t="s">
        <v>757</v>
      </c>
      <c r="H1051" s="8">
        <v>75</v>
      </c>
      <c r="I1051" s="8">
        <v>0</v>
      </c>
      <c r="J1051">
        <v>7</v>
      </c>
      <c r="K1051" t="s">
        <v>899</v>
      </c>
      <c r="L1051" t="s">
        <v>901</v>
      </c>
      <c r="M1051" t="s">
        <v>894</v>
      </c>
      <c r="N1051" s="8">
        <f>Table2[[#This Row],[Amount]]-Table2[[#This Row],[Profit]]</f>
        <v>75</v>
      </c>
      <c r="O1051" s="7">
        <f>Table2[[#This Row],[Amount]]/Table2[[#This Row],[Quantity]]</f>
        <v>10.714285714285714</v>
      </c>
    </row>
    <row r="1052" spans="7:15" x14ac:dyDescent="0.45">
      <c r="G1052" t="s">
        <v>219</v>
      </c>
      <c r="H1052" s="8">
        <v>75</v>
      </c>
      <c r="I1052" s="8">
        <v>0</v>
      </c>
      <c r="J1052">
        <v>3</v>
      </c>
      <c r="K1052" t="s">
        <v>899</v>
      </c>
      <c r="L1052" t="s">
        <v>913</v>
      </c>
      <c r="M1052" t="s">
        <v>894</v>
      </c>
      <c r="N1052" s="8">
        <f>Table2[[#This Row],[Amount]]-Table2[[#This Row],[Profit]]</f>
        <v>75</v>
      </c>
      <c r="O1052" s="7">
        <f>Table2[[#This Row],[Amount]]/Table2[[#This Row],[Quantity]]</f>
        <v>25</v>
      </c>
    </row>
    <row r="1053" spans="7:15" x14ac:dyDescent="0.45">
      <c r="G1053" t="s">
        <v>787</v>
      </c>
      <c r="H1053" s="8">
        <v>46</v>
      </c>
      <c r="I1053" s="8">
        <v>0</v>
      </c>
      <c r="J1053">
        <v>4</v>
      </c>
      <c r="K1053" t="s">
        <v>899</v>
      </c>
      <c r="L1053" t="s">
        <v>908</v>
      </c>
      <c r="M1053" t="s">
        <v>891</v>
      </c>
      <c r="N1053" s="8">
        <f>Table2[[#This Row],[Amount]]-Table2[[#This Row],[Profit]]</f>
        <v>46</v>
      </c>
      <c r="O1053" s="7">
        <f>Table2[[#This Row],[Amount]]/Table2[[#This Row],[Quantity]]</f>
        <v>11.5</v>
      </c>
    </row>
    <row r="1054" spans="7:15" x14ac:dyDescent="0.45">
      <c r="G1054" t="s">
        <v>495</v>
      </c>
      <c r="H1054" s="8">
        <v>46</v>
      </c>
      <c r="I1054" s="8">
        <v>13</v>
      </c>
      <c r="J1054">
        <v>3</v>
      </c>
      <c r="K1054" t="s">
        <v>899</v>
      </c>
      <c r="L1054" t="s">
        <v>903</v>
      </c>
      <c r="M1054" t="s">
        <v>891</v>
      </c>
      <c r="N1054" s="8">
        <f>Table2[[#This Row],[Amount]]-Table2[[#This Row],[Profit]]</f>
        <v>33</v>
      </c>
      <c r="O1054" s="7">
        <f>Table2[[#This Row],[Amount]]/Table2[[#This Row],[Quantity]]</f>
        <v>15.333333333333334</v>
      </c>
    </row>
    <row r="1055" spans="7:15" x14ac:dyDescent="0.45">
      <c r="G1055" t="s">
        <v>25</v>
      </c>
      <c r="H1055" s="8">
        <v>200</v>
      </c>
      <c r="I1055" s="8">
        <v>13</v>
      </c>
      <c r="J1055">
        <v>5</v>
      </c>
      <c r="K1055" t="s">
        <v>889</v>
      </c>
      <c r="L1055" t="s">
        <v>898</v>
      </c>
      <c r="M1055" t="s">
        <v>891</v>
      </c>
      <c r="N1055" s="8">
        <f>Table2[[#This Row],[Amount]]-Table2[[#This Row],[Profit]]</f>
        <v>187</v>
      </c>
      <c r="O1055" s="7">
        <f>Table2[[#This Row],[Amount]]/Table2[[#This Row],[Quantity]]</f>
        <v>40</v>
      </c>
    </row>
    <row r="1056" spans="7:15" x14ac:dyDescent="0.45">
      <c r="G1056" t="s">
        <v>196</v>
      </c>
      <c r="H1056" s="8">
        <v>46</v>
      </c>
      <c r="I1056" s="8">
        <v>-14</v>
      </c>
      <c r="J1056">
        <v>1</v>
      </c>
      <c r="K1056" t="s">
        <v>889</v>
      </c>
      <c r="L1056" t="s">
        <v>898</v>
      </c>
      <c r="M1056" t="s">
        <v>891</v>
      </c>
      <c r="N1056" s="8">
        <f>Table2[[#This Row],[Amount]]-Table2[[#This Row],[Profit]]</f>
        <v>60</v>
      </c>
      <c r="O1056" s="7">
        <f>Table2[[#This Row],[Amount]]/Table2[[#This Row],[Quantity]]</f>
        <v>46</v>
      </c>
    </row>
    <row r="1057" spans="7:15" x14ac:dyDescent="0.45">
      <c r="G1057" t="s">
        <v>668</v>
      </c>
      <c r="H1057" s="8">
        <v>126</v>
      </c>
      <c r="I1057" s="8">
        <v>52</v>
      </c>
      <c r="J1057">
        <v>4</v>
      </c>
      <c r="K1057" t="s">
        <v>899</v>
      </c>
      <c r="L1057" t="s">
        <v>903</v>
      </c>
      <c r="M1057" t="s">
        <v>902</v>
      </c>
      <c r="N1057" s="8">
        <f>Table2[[#This Row],[Amount]]-Table2[[#This Row],[Profit]]</f>
        <v>74</v>
      </c>
      <c r="O1057" s="7">
        <f>Table2[[#This Row],[Amount]]/Table2[[#This Row],[Quantity]]</f>
        <v>31.5</v>
      </c>
    </row>
    <row r="1058" spans="7:15" x14ac:dyDescent="0.45">
      <c r="G1058" t="s">
        <v>309</v>
      </c>
      <c r="H1058" s="8">
        <v>74</v>
      </c>
      <c r="I1058" s="8">
        <v>29</v>
      </c>
      <c r="J1058">
        <v>3</v>
      </c>
      <c r="K1058" t="s">
        <v>899</v>
      </c>
      <c r="L1058" t="s">
        <v>907</v>
      </c>
      <c r="M1058" t="s">
        <v>894</v>
      </c>
      <c r="N1058" s="8">
        <f>Table2[[#This Row],[Amount]]-Table2[[#This Row],[Profit]]</f>
        <v>45</v>
      </c>
      <c r="O1058" s="7">
        <f>Table2[[#This Row],[Amount]]/Table2[[#This Row],[Quantity]]</f>
        <v>24.666666666666668</v>
      </c>
    </row>
    <row r="1059" spans="7:15" x14ac:dyDescent="0.45">
      <c r="G1059" t="s">
        <v>809</v>
      </c>
      <c r="H1059" s="8">
        <v>45</v>
      </c>
      <c r="I1059" s="8">
        <v>13</v>
      </c>
      <c r="J1059">
        <v>4</v>
      </c>
      <c r="K1059" t="s">
        <v>899</v>
      </c>
      <c r="L1059" t="s">
        <v>905</v>
      </c>
      <c r="M1059" t="s">
        <v>891</v>
      </c>
      <c r="N1059" s="8">
        <f>Table2[[#This Row],[Amount]]-Table2[[#This Row],[Profit]]</f>
        <v>32</v>
      </c>
      <c r="O1059" s="7">
        <f>Table2[[#This Row],[Amount]]/Table2[[#This Row],[Quantity]]</f>
        <v>11.25</v>
      </c>
    </row>
    <row r="1060" spans="7:15" x14ac:dyDescent="0.45">
      <c r="G1060" t="s">
        <v>424</v>
      </c>
      <c r="H1060" s="8">
        <v>74</v>
      </c>
      <c r="I1060" s="8">
        <v>9</v>
      </c>
      <c r="J1060">
        <v>3</v>
      </c>
      <c r="K1060" t="s">
        <v>899</v>
      </c>
      <c r="L1060" t="s">
        <v>913</v>
      </c>
      <c r="M1060" t="s">
        <v>902</v>
      </c>
      <c r="N1060" s="8">
        <f>Table2[[#This Row],[Amount]]-Table2[[#This Row],[Profit]]</f>
        <v>65</v>
      </c>
      <c r="O1060" s="7">
        <f>Table2[[#This Row],[Amount]]/Table2[[#This Row],[Quantity]]</f>
        <v>24.666666666666668</v>
      </c>
    </row>
    <row r="1061" spans="7:15" x14ac:dyDescent="0.45">
      <c r="G1061" t="s">
        <v>271</v>
      </c>
      <c r="H1061" s="8">
        <v>129</v>
      </c>
      <c r="I1061" s="8">
        <v>11</v>
      </c>
      <c r="J1061">
        <v>2</v>
      </c>
      <c r="K1061" t="s">
        <v>889</v>
      </c>
      <c r="L1061" t="s">
        <v>898</v>
      </c>
      <c r="M1061" t="s">
        <v>902</v>
      </c>
      <c r="N1061" s="8">
        <f>Table2[[#This Row],[Amount]]-Table2[[#This Row],[Profit]]</f>
        <v>118</v>
      </c>
      <c r="O1061" s="7">
        <f>Table2[[#This Row],[Amount]]/Table2[[#This Row],[Quantity]]</f>
        <v>64.5</v>
      </c>
    </row>
    <row r="1062" spans="7:15" x14ac:dyDescent="0.45">
      <c r="G1062" t="s">
        <v>580</v>
      </c>
      <c r="H1062" s="8">
        <v>122</v>
      </c>
      <c r="I1062" s="8">
        <v>50</v>
      </c>
      <c r="J1062">
        <v>7</v>
      </c>
      <c r="K1062" t="s">
        <v>899</v>
      </c>
      <c r="L1062" t="s">
        <v>907</v>
      </c>
      <c r="M1062" t="s">
        <v>902</v>
      </c>
      <c r="N1062" s="8">
        <f>Table2[[#This Row],[Amount]]-Table2[[#This Row],[Profit]]</f>
        <v>72</v>
      </c>
      <c r="O1062" s="7">
        <f>Table2[[#This Row],[Amount]]/Table2[[#This Row],[Quantity]]</f>
        <v>17.428571428571427</v>
      </c>
    </row>
    <row r="1063" spans="7:15" x14ac:dyDescent="0.45">
      <c r="G1063" t="s">
        <v>387</v>
      </c>
      <c r="H1063" s="8">
        <v>74</v>
      </c>
      <c r="I1063" s="8">
        <v>-51</v>
      </c>
      <c r="J1063">
        <v>3</v>
      </c>
      <c r="K1063" t="s">
        <v>899</v>
      </c>
      <c r="L1063" t="s">
        <v>907</v>
      </c>
      <c r="M1063" t="s">
        <v>902</v>
      </c>
      <c r="N1063" s="8">
        <f>Table2[[#This Row],[Amount]]-Table2[[#This Row],[Profit]]</f>
        <v>125</v>
      </c>
      <c r="O1063" s="7">
        <f>Table2[[#This Row],[Amount]]/Table2[[#This Row],[Quantity]]</f>
        <v>24.666666666666668</v>
      </c>
    </row>
    <row r="1064" spans="7:15" x14ac:dyDescent="0.45">
      <c r="G1064" t="s">
        <v>434</v>
      </c>
      <c r="H1064" s="8">
        <v>278</v>
      </c>
      <c r="I1064" s="8">
        <v>39</v>
      </c>
      <c r="J1064">
        <v>5</v>
      </c>
      <c r="K1064" t="s">
        <v>892</v>
      </c>
      <c r="L1064" t="s">
        <v>893</v>
      </c>
      <c r="M1064" t="s">
        <v>911</v>
      </c>
      <c r="N1064" s="8">
        <f>Table2[[#This Row],[Amount]]-Table2[[#This Row],[Profit]]</f>
        <v>239</v>
      </c>
      <c r="O1064" s="7">
        <f>Table2[[#This Row],[Amount]]/Table2[[#This Row],[Quantity]]</f>
        <v>55.6</v>
      </c>
    </row>
    <row r="1065" spans="7:15" x14ac:dyDescent="0.45">
      <c r="G1065" t="s">
        <v>512</v>
      </c>
      <c r="H1065" s="8">
        <v>282</v>
      </c>
      <c r="I1065" s="8">
        <v>14</v>
      </c>
      <c r="J1065">
        <v>4</v>
      </c>
      <c r="K1065" t="s">
        <v>899</v>
      </c>
      <c r="L1065" t="s">
        <v>900</v>
      </c>
      <c r="M1065" t="s">
        <v>911</v>
      </c>
      <c r="N1065" s="8">
        <f>Table2[[#This Row],[Amount]]-Table2[[#This Row],[Profit]]</f>
        <v>268</v>
      </c>
      <c r="O1065" s="7">
        <f>Table2[[#This Row],[Amount]]/Table2[[#This Row],[Quantity]]</f>
        <v>70.5</v>
      </c>
    </row>
    <row r="1066" spans="7:15" x14ac:dyDescent="0.45">
      <c r="G1066" t="s">
        <v>349</v>
      </c>
      <c r="H1066" s="8">
        <v>45</v>
      </c>
      <c r="I1066" s="8">
        <v>0</v>
      </c>
      <c r="J1066">
        <v>2</v>
      </c>
      <c r="K1066" t="s">
        <v>899</v>
      </c>
      <c r="L1066" t="s">
        <v>910</v>
      </c>
      <c r="M1066" t="s">
        <v>891</v>
      </c>
      <c r="N1066" s="8">
        <f>Table2[[#This Row],[Amount]]-Table2[[#This Row],[Profit]]</f>
        <v>45</v>
      </c>
      <c r="O1066" s="7">
        <f>Table2[[#This Row],[Amount]]/Table2[[#This Row],[Quantity]]</f>
        <v>22.5</v>
      </c>
    </row>
    <row r="1067" spans="7:15" x14ac:dyDescent="0.45">
      <c r="G1067" t="s">
        <v>189</v>
      </c>
      <c r="H1067" s="8">
        <v>45</v>
      </c>
      <c r="I1067" s="8">
        <v>6</v>
      </c>
      <c r="J1067">
        <v>3</v>
      </c>
      <c r="K1067" t="s">
        <v>899</v>
      </c>
      <c r="L1067" t="s">
        <v>913</v>
      </c>
      <c r="M1067" t="s">
        <v>891</v>
      </c>
      <c r="N1067" s="8">
        <f>Table2[[#This Row],[Amount]]-Table2[[#This Row],[Profit]]</f>
        <v>39</v>
      </c>
      <c r="O1067" s="7">
        <f>Table2[[#This Row],[Amount]]/Table2[[#This Row],[Quantity]]</f>
        <v>15</v>
      </c>
    </row>
    <row r="1068" spans="7:15" x14ac:dyDescent="0.45">
      <c r="G1068" t="s">
        <v>770</v>
      </c>
      <c r="H1068" s="8">
        <v>45</v>
      </c>
      <c r="I1068" s="8">
        <v>16</v>
      </c>
      <c r="J1068">
        <v>3</v>
      </c>
      <c r="K1068" t="s">
        <v>899</v>
      </c>
      <c r="L1068" t="s">
        <v>907</v>
      </c>
      <c r="M1068" t="s">
        <v>891</v>
      </c>
      <c r="N1068" s="8">
        <f>Table2[[#This Row],[Amount]]-Table2[[#This Row],[Profit]]</f>
        <v>29</v>
      </c>
      <c r="O1068" s="7">
        <f>Table2[[#This Row],[Amount]]/Table2[[#This Row],[Quantity]]</f>
        <v>15</v>
      </c>
    </row>
    <row r="1069" spans="7:15" x14ac:dyDescent="0.45">
      <c r="G1069" t="s">
        <v>760</v>
      </c>
      <c r="H1069" s="8">
        <v>73</v>
      </c>
      <c r="I1069" s="8">
        <v>-36</v>
      </c>
      <c r="J1069">
        <v>3</v>
      </c>
      <c r="K1069" t="s">
        <v>892</v>
      </c>
      <c r="L1069" t="s">
        <v>893</v>
      </c>
      <c r="M1069" t="s">
        <v>902</v>
      </c>
      <c r="N1069" s="8">
        <f>Table2[[#This Row],[Amount]]-Table2[[#This Row],[Profit]]</f>
        <v>109</v>
      </c>
      <c r="O1069" s="7">
        <f>Table2[[#This Row],[Amount]]/Table2[[#This Row],[Quantity]]</f>
        <v>24.333333333333332</v>
      </c>
    </row>
    <row r="1070" spans="7:15" x14ac:dyDescent="0.45">
      <c r="G1070" t="s">
        <v>246</v>
      </c>
      <c r="H1070" s="8">
        <v>45</v>
      </c>
      <c r="I1070" s="8">
        <v>12</v>
      </c>
      <c r="J1070">
        <v>4</v>
      </c>
      <c r="K1070" t="s">
        <v>899</v>
      </c>
      <c r="L1070" t="s">
        <v>903</v>
      </c>
      <c r="M1070" t="s">
        <v>891</v>
      </c>
      <c r="N1070" s="8">
        <f>Table2[[#This Row],[Amount]]-Table2[[#This Row],[Profit]]</f>
        <v>33</v>
      </c>
      <c r="O1070" s="7">
        <f>Table2[[#This Row],[Amount]]/Table2[[#This Row],[Quantity]]</f>
        <v>11.25</v>
      </c>
    </row>
    <row r="1071" spans="7:15" x14ac:dyDescent="0.45">
      <c r="G1071" t="s">
        <v>202</v>
      </c>
      <c r="H1071" s="8">
        <v>72</v>
      </c>
      <c r="I1071" s="8">
        <v>-6</v>
      </c>
      <c r="J1071">
        <v>3</v>
      </c>
      <c r="K1071" t="s">
        <v>899</v>
      </c>
      <c r="L1071" t="s">
        <v>901</v>
      </c>
      <c r="M1071" t="s">
        <v>902</v>
      </c>
      <c r="N1071" s="8">
        <f>Table2[[#This Row],[Amount]]-Table2[[#This Row],[Profit]]</f>
        <v>78</v>
      </c>
      <c r="O1071" s="7">
        <f>Table2[[#This Row],[Amount]]/Table2[[#This Row],[Quantity]]</f>
        <v>24</v>
      </c>
    </row>
    <row r="1072" spans="7:15" x14ac:dyDescent="0.45">
      <c r="G1072" t="s">
        <v>593</v>
      </c>
      <c r="H1072" s="8">
        <v>71</v>
      </c>
      <c r="I1072" s="8">
        <v>-44</v>
      </c>
      <c r="J1072">
        <v>5</v>
      </c>
      <c r="K1072" t="s">
        <v>889</v>
      </c>
      <c r="L1072" t="s">
        <v>909</v>
      </c>
      <c r="M1072" t="s">
        <v>902</v>
      </c>
      <c r="N1072" s="8">
        <f>Table2[[#This Row],[Amount]]-Table2[[#This Row],[Profit]]</f>
        <v>115</v>
      </c>
      <c r="O1072" s="7">
        <f>Table2[[#This Row],[Amount]]/Table2[[#This Row],[Quantity]]</f>
        <v>14.2</v>
      </c>
    </row>
    <row r="1073" spans="7:15" x14ac:dyDescent="0.45">
      <c r="G1073" t="s">
        <v>377</v>
      </c>
      <c r="H1073" s="8">
        <v>45</v>
      </c>
      <c r="I1073" s="8">
        <v>-2</v>
      </c>
      <c r="J1073">
        <v>4</v>
      </c>
      <c r="K1073" t="s">
        <v>899</v>
      </c>
      <c r="L1073" t="s">
        <v>913</v>
      </c>
      <c r="M1073" t="s">
        <v>891</v>
      </c>
      <c r="N1073" s="8">
        <f>Table2[[#This Row],[Amount]]-Table2[[#This Row],[Profit]]</f>
        <v>47</v>
      </c>
      <c r="O1073" s="7">
        <f>Table2[[#This Row],[Amount]]/Table2[[#This Row],[Quantity]]</f>
        <v>11.25</v>
      </c>
    </row>
    <row r="1074" spans="7:15" x14ac:dyDescent="0.45">
      <c r="G1074" t="s">
        <v>478</v>
      </c>
      <c r="H1074" s="8">
        <v>286</v>
      </c>
      <c r="I1074" s="8">
        <v>140</v>
      </c>
      <c r="J1074">
        <v>6</v>
      </c>
      <c r="K1074" t="s">
        <v>899</v>
      </c>
      <c r="L1074" t="s">
        <v>913</v>
      </c>
      <c r="M1074" t="s">
        <v>911</v>
      </c>
      <c r="N1074" s="8">
        <f>Table2[[#This Row],[Amount]]-Table2[[#This Row],[Profit]]</f>
        <v>146</v>
      </c>
      <c r="O1074" s="7">
        <f>Table2[[#This Row],[Amount]]/Table2[[#This Row],[Quantity]]</f>
        <v>47.666666666666664</v>
      </c>
    </row>
    <row r="1075" spans="7:15" x14ac:dyDescent="0.45">
      <c r="G1075" t="s">
        <v>505</v>
      </c>
      <c r="H1075" s="8">
        <v>294</v>
      </c>
      <c r="I1075" s="8">
        <v>138</v>
      </c>
      <c r="J1075">
        <v>2</v>
      </c>
      <c r="K1075" t="s">
        <v>889</v>
      </c>
      <c r="L1075" t="s">
        <v>896</v>
      </c>
      <c r="M1075" t="s">
        <v>911</v>
      </c>
      <c r="N1075" s="8">
        <f>Table2[[#This Row],[Amount]]-Table2[[#This Row],[Profit]]</f>
        <v>156</v>
      </c>
      <c r="O1075" s="7">
        <f>Table2[[#This Row],[Amount]]/Table2[[#This Row],[Quantity]]</f>
        <v>147</v>
      </c>
    </row>
    <row r="1076" spans="7:15" x14ac:dyDescent="0.45">
      <c r="G1076" t="s">
        <v>323</v>
      </c>
      <c r="H1076" s="8">
        <v>223</v>
      </c>
      <c r="I1076" s="8">
        <v>4</v>
      </c>
      <c r="J1076">
        <v>3</v>
      </c>
      <c r="K1076" t="s">
        <v>889</v>
      </c>
      <c r="L1076" t="s">
        <v>898</v>
      </c>
      <c r="M1076" t="s">
        <v>891</v>
      </c>
      <c r="N1076" s="8">
        <f>Table2[[#This Row],[Amount]]-Table2[[#This Row],[Profit]]</f>
        <v>219</v>
      </c>
      <c r="O1076" s="7">
        <f>Table2[[#This Row],[Amount]]/Table2[[#This Row],[Quantity]]</f>
        <v>74.333333333333329</v>
      </c>
    </row>
    <row r="1077" spans="7:15" x14ac:dyDescent="0.45">
      <c r="G1077" t="s">
        <v>859</v>
      </c>
      <c r="H1077" s="8">
        <v>20</v>
      </c>
      <c r="I1077" s="8">
        <v>-2</v>
      </c>
      <c r="J1077">
        <v>1</v>
      </c>
      <c r="K1077" t="s">
        <v>889</v>
      </c>
      <c r="L1077" t="s">
        <v>909</v>
      </c>
      <c r="M1077" t="s">
        <v>902</v>
      </c>
      <c r="N1077" s="8">
        <f>Table2[[#This Row],[Amount]]-Table2[[#This Row],[Profit]]</f>
        <v>22</v>
      </c>
      <c r="O1077" s="7">
        <f>Table2[[#This Row],[Amount]]/Table2[[#This Row],[Quantity]]</f>
        <v>20</v>
      </c>
    </row>
    <row r="1078" spans="7:15" x14ac:dyDescent="0.45">
      <c r="G1078" t="s">
        <v>451</v>
      </c>
      <c r="H1078" s="8">
        <v>302</v>
      </c>
      <c r="I1078" s="8">
        <v>75</v>
      </c>
      <c r="J1078">
        <v>6</v>
      </c>
      <c r="K1078" t="s">
        <v>892</v>
      </c>
      <c r="L1078" t="s">
        <v>912</v>
      </c>
      <c r="M1078" t="s">
        <v>911</v>
      </c>
      <c r="N1078" s="8">
        <f>Table2[[#This Row],[Amount]]-Table2[[#This Row],[Profit]]</f>
        <v>227</v>
      </c>
      <c r="O1078" s="7">
        <f>Table2[[#This Row],[Amount]]/Table2[[#This Row],[Quantity]]</f>
        <v>50.333333333333336</v>
      </c>
    </row>
    <row r="1079" spans="7:15" x14ac:dyDescent="0.45">
      <c r="G1079" t="s">
        <v>518</v>
      </c>
      <c r="H1079" s="8">
        <v>113</v>
      </c>
      <c r="I1079" s="8">
        <v>28</v>
      </c>
      <c r="J1079">
        <v>2</v>
      </c>
      <c r="K1079" t="s">
        <v>899</v>
      </c>
      <c r="L1079" t="s">
        <v>901</v>
      </c>
      <c r="M1079" t="s">
        <v>902</v>
      </c>
      <c r="N1079" s="8">
        <f>Table2[[#This Row],[Amount]]-Table2[[#This Row],[Profit]]</f>
        <v>85</v>
      </c>
      <c r="O1079" s="7">
        <f>Table2[[#This Row],[Amount]]/Table2[[#This Row],[Quantity]]</f>
        <v>56.5</v>
      </c>
    </row>
    <row r="1080" spans="7:15" x14ac:dyDescent="0.45">
      <c r="G1080" t="s">
        <v>177</v>
      </c>
      <c r="H1080" s="8">
        <v>44</v>
      </c>
      <c r="I1080" s="8">
        <v>2</v>
      </c>
      <c r="J1080">
        <v>3</v>
      </c>
      <c r="K1080" t="s">
        <v>899</v>
      </c>
      <c r="L1080" t="s">
        <v>903</v>
      </c>
      <c r="M1080" t="s">
        <v>891</v>
      </c>
      <c r="N1080" s="8">
        <f>Table2[[#This Row],[Amount]]-Table2[[#This Row],[Profit]]</f>
        <v>42</v>
      </c>
      <c r="O1080" s="7">
        <f>Table2[[#This Row],[Amount]]/Table2[[#This Row],[Quantity]]</f>
        <v>14.666666666666666</v>
      </c>
    </row>
    <row r="1081" spans="7:15" x14ac:dyDescent="0.45">
      <c r="G1081" t="s">
        <v>496</v>
      </c>
      <c r="H1081" s="8">
        <v>305</v>
      </c>
      <c r="I1081" s="8">
        <v>-270</v>
      </c>
      <c r="J1081">
        <v>5</v>
      </c>
      <c r="K1081" t="s">
        <v>889</v>
      </c>
      <c r="L1081" t="s">
        <v>890</v>
      </c>
      <c r="M1081" t="s">
        <v>911</v>
      </c>
      <c r="N1081" s="8">
        <f>Table2[[#This Row],[Amount]]-Table2[[#This Row],[Profit]]</f>
        <v>575</v>
      </c>
      <c r="O1081" s="7">
        <f>Table2[[#This Row],[Amount]]/Table2[[#This Row],[Quantity]]</f>
        <v>61</v>
      </c>
    </row>
    <row r="1082" spans="7:15" x14ac:dyDescent="0.45">
      <c r="G1082" t="s">
        <v>219</v>
      </c>
      <c r="H1082" s="8">
        <v>306</v>
      </c>
      <c r="I1082" s="8">
        <v>-147</v>
      </c>
      <c r="J1082">
        <v>3</v>
      </c>
      <c r="K1082" t="s">
        <v>899</v>
      </c>
      <c r="L1082" t="s">
        <v>901</v>
      </c>
      <c r="M1082" t="s">
        <v>911</v>
      </c>
      <c r="N1082" s="8">
        <f>Table2[[#This Row],[Amount]]-Table2[[#This Row],[Profit]]</f>
        <v>453</v>
      </c>
      <c r="O1082" s="7">
        <f>Table2[[#This Row],[Amount]]/Table2[[#This Row],[Quantity]]</f>
        <v>102</v>
      </c>
    </row>
    <row r="1083" spans="7:15" x14ac:dyDescent="0.45">
      <c r="G1083" t="s">
        <v>559</v>
      </c>
      <c r="H1083" s="8">
        <v>70</v>
      </c>
      <c r="I1083" s="8">
        <v>-64</v>
      </c>
      <c r="J1083">
        <v>5</v>
      </c>
      <c r="K1083" t="s">
        <v>899</v>
      </c>
      <c r="L1083" t="s">
        <v>907</v>
      </c>
      <c r="M1083" t="s">
        <v>902</v>
      </c>
      <c r="N1083" s="8">
        <f>Table2[[#This Row],[Amount]]-Table2[[#This Row],[Profit]]</f>
        <v>134</v>
      </c>
      <c r="O1083" s="7">
        <f>Table2[[#This Row],[Amount]]/Table2[[#This Row],[Quantity]]</f>
        <v>14</v>
      </c>
    </row>
    <row r="1084" spans="7:15" x14ac:dyDescent="0.45">
      <c r="G1084" t="s">
        <v>562</v>
      </c>
      <c r="H1084" s="8">
        <v>44</v>
      </c>
      <c r="I1084" s="8">
        <v>11</v>
      </c>
      <c r="J1084">
        <v>4</v>
      </c>
      <c r="K1084" t="s">
        <v>899</v>
      </c>
      <c r="L1084" t="s">
        <v>907</v>
      </c>
      <c r="M1084" t="s">
        <v>891</v>
      </c>
      <c r="N1084" s="8">
        <f>Table2[[#This Row],[Amount]]-Table2[[#This Row],[Profit]]</f>
        <v>33</v>
      </c>
      <c r="O1084" s="7">
        <f>Table2[[#This Row],[Amount]]/Table2[[#This Row],[Quantity]]</f>
        <v>11</v>
      </c>
    </row>
    <row r="1085" spans="7:15" x14ac:dyDescent="0.45">
      <c r="G1085" t="s">
        <v>221</v>
      </c>
      <c r="H1085" s="8">
        <v>44</v>
      </c>
      <c r="I1085" s="8">
        <v>14</v>
      </c>
      <c r="J1085">
        <v>3</v>
      </c>
      <c r="K1085" t="s">
        <v>899</v>
      </c>
      <c r="L1085" t="s">
        <v>903</v>
      </c>
      <c r="M1085" t="s">
        <v>891</v>
      </c>
      <c r="N1085" s="8">
        <f>Table2[[#This Row],[Amount]]-Table2[[#This Row],[Profit]]</f>
        <v>30</v>
      </c>
      <c r="O1085" s="7">
        <f>Table2[[#This Row],[Amount]]/Table2[[#This Row],[Quantity]]</f>
        <v>14.666666666666666</v>
      </c>
    </row>
    <row r="1086" spans="7:15" x14ac:dyDescent="0.45">
      <c r="G1086" t="s">
        <v>488</v>
      </c>
      <c r="H1086" s="8">
        <v>319</v>
      </c>
      <c r="I1086" s="8">
        <v>312</v>
      </c>
      <c r="J1086">
        <v>5</v>
      </c>
      <c r="K1086" t="s">
        <v>899</v>
      </c>
      <c r="L1086" t="s">
        <v>901</v>
      </c>
      <c r="M1086" t="s">
        <v>911</v>
      </c>
      <c r="N1086" s="8">
        <f>Table2[[#This Row],[Amount]]-Table2[[#This Row],[Profit]]</f>
        <v>7</v>
      </c>
      <c r="O1086" s="7">
        <f>Table2[[#This Row],[Amount]]/Table2[[#This Row],[Quantity]]</f>
        <v>63.8</v>
      </c>
    </row>
    <row r="1087" spans="7:15" x14ac:dyDescent="0.45">
      <c r="G1087" t="s">
        <v>452</v>
      </c>
      <c r="H1087" s="8">
        <v>287</v>
      </c>
      <c r="I1087" s="8">
        <v>-280</v>
      </c>
      <c r="J1087">
        <v>12</v>
      </c>
      <c r="K1087" t="s">
        <v>892</v>
      </c>
      <c r="L1087" t="s">
        <v>893</v>
      </c>
      <c r="M1087" t="s">
        <v>902</v>
      </c>
      <c r="N1087" s="8">
        <f>Table2[[#This Row],[Amount]]-Table2[[#This Row],[Profit]]</f>
        <v>567</v>
      </c>
      <c r="O1087" s="7">
        <f>Table2[[#This Row],[Amount]]/Table2[[#This Row],[Quantity]]</f>
        <v>23.916666666666668</v>
      </c>
    </row>
    <row r="1088" spans="7:15" x14ac:dyDescent="0.45">
      <c r="G1088" t="s">
        <v>237</v>
      </c>
      <c r="H1088" s="8">
        <v>44</v>
      </c>
      <c r="I1088" s="8">
        <v>10</v>
      </c>
      <c r="J1088">
        <v>3</v>
      </c>
      <c r="K1088" t="s">
        <v>899</v>
      </c>
      <c r="L1088" t="s">
        <v>907</v>
      </c>
      <c r="M1088" t="s">
        <v>891</v>
      </c>
      <c r="N1088" s="8">
        <f>Table2[[#This Row],[Amount]]-Table2[[#This Row],[Profit]]</f>
        <v>34</v>
      </c>
      <c r="O1088" s="7">
        <f>Table2[[#This Row],[Amount]]/Table2[[#This Row],[Quantity]]</f>
        <v>14.666666666666666</v>
      </c>
    </row>
    <row r="1089" spans="7:15" x14ac:dyDescent="0.45">
      <c r="G1089" t="s">
        <v>213</v>
      </c>
      <c r="H1089" s="8">
        <v>288</v>
      </c>
      <c r="I1089" s="8">
        <v>-180</v>
      </c>
      <c r="J1089">
        <v>4</v>
      </c>
      <c r="K1089" t="s">
        <v>892</v>
      </c>
      <c r="L1089" t="s">
        <v>893</v>
      </c>
      <c r="M1089" t="s">
        <v>891</v>
      </c>
      <c r="N1089" s="8">
        <f>Table2[[#This Row],[Amount]]-Table2[[#This Row],[Profit]]</f>
        <v>468</v>
      </c>
      <c r="O1089" s="7">
        <f>Table2[[#This Row],[Amount]]/Table2[[#This Row],[Quantity]]</f>
        <v>72</v>
      </c>
    </row>
    <row r="1090" spans="7:15" x14ac:dyDescent="0.45">
      <c r="G1090" t="s">
        <v>768</v>
      </c>
      <c r="H1090" s="8">
        <v>49</v>
      </c>
      <c r="I1090" s="8">
        <v>-31</v>
      </c>
      <c r="J1090">
        <v>2</v>
      </c>
      <c r="K1090" t="s">
        <v>899</v>
      </c>
      <c r="L1090" t="s">
        <v>907</v>
      </c>
      <c r="M1090" t="s">
        <v>891</v>
      </c>
      <c r="N1090" s="8">
        <f>Table2[[#This Row],[Amount]]-Table2[[#This Row],[Profit]]</f>
        <v>80</v>
      </c>
      <c r="O1090" s="7">
        <f>Table2[[#This Row],[Amount]]/Table2[[#This Row],[Quantity]]</f>
        <v>24.5</v>
      </c>
    </row>
    <row r="1091" spans="7:15" x14ac:dyDescent="0.45">
      <c r="G1091" t="s">
        <v>313</v>
      </c>
      <c r="H1091" s="8">
        <v>43</v>
      </c>
      <c r="I1091" s="8">
        <v>-10</v>
      </c>
      <c r="J1091">
        <v>4</v>
      </c>
      <c r="K1091" t="s">
        <v>899</v>
      </c>
      <c r="L1091" t="s">
        <v>905</v>
      </c>
      <c r="M1091" t="s">
        <v>891</v>
      </c>
      <c r="N1091" s="8">
        <f>Table2[[#This Row],[Amount]]-Table2[[#This Row],[Profit]]</f>
        <v>53</v>
      </c>
      <c r="O1091" s="7">
        <f>Table2[[#This Row],[Amount]]/Table2[[#This Row],[Quantity]]</f>
        <v>10.75</v>
      </c>
    </row>
    <row r="1092" spans="7:15" x14ac:dyDescent="0.45">
      <c r="G1092" t="s">
        <v>296</v>
      </c>
      <c r="H1092" s="8">
        <v>43</v>
      </c>
      <c r="I1092" s="8">
        <v>5</v>
      </c>
      <c r="J1092">
        <v>3</v>
      </c>
      <c r="K1092" t="s">
        <v>899</v>
      </c>
      <c r="L1092" t="s">
        <v>907</v>
      </c>
      <c r="M1092" t="s">
        <v>891</v>
      </c>
      <c r="N1092" s="8">
        <f>Table2[[#This Row],[Amount]]-Table2[[#This Row],[Profit]]</f>
        <v>38</v>
      </c>
      <c r="O1092" s="7">
        <f>Table2[[#This Row],[Amount]]/Table2[[#This Row],[Quantity]]</f>
        <v>14.333333333333334</v>
      </c>
    </row>
    <row r="1093" spans="7:15" x14ac:dyDescent="0.45">
      <c r="G1093" t="s">
        <v>87</v>
      </c>
      <c r="H1093" s="8">
        <v>68</v>
      </c>
      <c r="I1093" s="8">
        <v>-27</v>
      </c>
      <c r="J1093">
        <v>3</v>
      </c>
      <c r="K1093" t="s">
        <v>889</v>
      </c>
      <c r="L1093" t="s">
        <v>909</v>
      </c>
      <c r="M1093" t="s">
        <v>902</v>
      </c>
      <c r="N1093" s="8">
        <f>Table2[[#This Row],[Amount]]-Table2[[#This Row],[Profit]]</f>
        <v>95</v>
      </c>
      <c r="O1093" s="7">
        <f>Table2[[#This Row],[Amount]]/Table2[[#This Row],[Quantity]]</f>
        <v>22.666666666666668</v>
      </c>
    </row>
    <row r="1094" spans="7:15" x14ac:dyDescent="0.45">
      <c r="G1094" t="s">
        <v>246</v>
      </c>
      <c r="H1094" s="8">
        <v>320</v>
      </c>
      <c r="I1094" s="8">
        <v>144</v>
      </c>
      <c r="J1094">
        <v>1</v>
      </c>
      <c r="K1094" t="s">
        <v>889</v>
      </c>
      <c r="L1094" t="s">
        <v>896</v>
      </c>
      <c r="M1094" t="s">
        <v>911</v>
      </c>
      <c r="N1094" s="8">
        <f>Table2[[#This Row],[Amount]]-Table2[[#This Row],[Profit]]</f>
        <v>176</v>
      </c>
      <c r="O1094" s="7">
        <f>Table2[[#This Row],[Amount]]/Table2[[#This Row],[Quantity]]</f>
        <v>320</v>
      </c>
    </row>
    <row r="1095" spans="7:15" x14ac:dyDescent="0.45">
      <c r="G1095" t="s">
        <v>187</v>
      </c>
      <c r="H1095" s="8">
        <v>67</v>
      </c>
      <c r="I1095" s="8">
        <v>2</v>
      </c>
      <c r="J1095">
        <v>4</v>
      </c>
      <c r="K1095" t="s">
        <v>899</v>
      </c>
      <c r="L1095" t="s">
        <v>910</v>
      </c>
      <c r="M1095" t="s">
        <v>902</v>
      </c>
      <c r="N1095" s="8">
        <f>Table2[[#This Row],[Amount]]-Table2[[#This Row],[Profit]]</f>
        <v>65</v>
      </c>
      <c r="O1095" s="7">
        <f>Table2[[#This Row],[Amount]]/Table2[[#This Row],[Quantity]]</f>
        <v>16.75</v>
      </c>
    </row>
    <row r="1096" spans="7:15" x14ac:dyDescent="0.45">
      <c r="G1096" t="s">
        <v>160</v>
      </c>
      <c r="H1096" s="8">
        <v>66</v>
      </c>
      <c r="I1096" s="8">
        <v>-12</v>
      </c>
      <c r="J1096">
        <v>5</v>
      </c>
      <c r="K1096" t="s">
        <v>899</v>
      </c>
      <c r="L1096" t="s">
        <v>907</v>
      </c>
      <c r="M1096" t="s">
        <v>902</v>
      </c>
      <c r="N1096" s="8">
        <f>Table2[[#This Row],[Amount]]-Table2[[#This Row],[Profit]]</f>
        <v>78</v>
      </c>
      <c r="O1096" s="7">
        <f>Table2[[#This Row],[Amount]]/Table2[[#This Row],[Quantity]]</f>
        <v>13.2</v>
      </c>
    </row>
    <row r="1097" spans="7:15" x14ac:dyDescent="0.45">
      <c r="G1097" t="s">
        <v>486</v>
      </c>
      <c r="H1097" s="8">
        <v>321</v>
      </c>
      <c r="I1097" s="8">
        <v>26</v>
      </c>
      <c r="J1097">
        <v>3</v>
      </c>
      <c r="K1097" t="s">
        <v>889</v>
      </c>
      <c r="L1097" t="s">
        <v>896</v>
      </c>
      <c r="M1097" t="s">
        <v>911</v>
      </c>
      <c r="N1097" s="8">
        <f>Table2[[#This Row],[Amount]]-Table2[[#This Row],[Profit]]</f>
        <v>295</v>
      </c>
      <c r="O1097" s="7">
        <f>Table2[[#This Row],[Amount]]/Table2[[#This Row],[Quantity]]</f>
        <v>107</v>
      </c>
    </row>
    <row r="1098" spans="7:15" x14ac:dyDescent="0.45">
      <c r="G1098" t="s">
        <v>375</v>
      </c>
      <c r="H1098" s="8">
        <v>43</v>
      </c>
      <c r="I1098" s="8">
        <v>-5</v>
      </c>
      <c r="J1098">
        <v>2</v>
      </c>
      <c r="K1098" t="s">
        <v>899</v>
      </c>
      <c r="L1098" t="s">
        <v>901</v>
      </c>
      <c r="M1098" t="s">
        <v>891</v>
      </c>
      <c r="N1098" s="8">
        <f>Table2[[#This Row],[Amount]]-Table2[[#This Row],[Profit]]</f>
        <v>48</v>
      </c>
      <c r="O1098" s="7">
        <f>Table2[[#This Row],[Amount]]/Table2[[#This Row],[Quantity]]</f>
        <v>21.5</v>
      </c>
    </row>
    <row r="1099" spans="7:15" x14ac:dyDescent="0.45">
      <c r="G1099" t="s">
        <v>643</v>
      </c>
      <c r="H1099" s="8">
        <v>114</v>
      </c>
      <c r="I1099" s="8">
        <v>-39</v>
      </c>
      <c r="J1099">
        <v>5</v>
      </c>
      <c r="K1099" t="s">
        <v>899</v>
      </c>
      <c r="L1099" t="s">
        <v>904</v>
      </c>
      <c r="M1099" t="s">
        <v>891</v>
      </c>
      <c r="N1099" s="8">
        <f>Table2[[#This Row],[Amount]]-Table2[[#This Row],[Profit]]</f>
        <v>153</v>
      </c>
      <c r="O1099" s="7">
        <f>Table2[[#This Row],[Amount]]/Table2[[#This Row],[Quantity]]</f>
        <v>22.8</v>
      </c>
    </row>
    <row r="1100" spans="7:15" x14ac:dyDescent="0.45">
      <c r="G1100" t="s">
        <v>250</v>
      </c>
      <c r="H1100" s="8">
        <v>43</v>
      </c>
      <c r="I1100" s="8">
        <v>17</v>
      </c>
      <c r="J1100">
        <v>1</v>
      </c>
      <c r="K1100" t="s">
        <v>899</v>
      </c>
      <c r="L1100" t="s">
        <v>901</v>
      </c>
      <c r="M1100" t="s">
        <v>891</v>
      </c>
      <c r="N1100" s="8">
        <f>Table2[[#This Row],[Amount]]-Table2[[#This Row],[Profit]]</f>
        <v>26</v>
      </c>
      <c r="O1100" s="7">
        <f>Table2[[#This Row],[Amount]]/Table2[[#This Row],[Quantity]]</f>
        <v>43</v>
      </c>
    </row>
    <row r="1101" spans="7:15" x14ac:dyDescent="0.45">
      <c r="G1101" t="s">
        <v>375</v>
      </c>
      <c r="H1101" s="8">
        <v>43</v>
      </c>
      <c r="I1101" s="8">
        <v>21</v>
      </c>
      <c r="J1101">
        <v>3</v>
      </c>
      <c r="K1101" t="s">
        <v>899</v>
      </c>
      <c r="L1101" t="s">
        <v>913</v>
      </c>
      <c r="M1101" t="s">
        <v>891</v>
      </c>
      <c r="N1101" s="8">
        <f>Table2[[#This Row],[Amount]]-Table2[[#This Row],[Profit]]</f>
        <v>22</v>
      </c>
      <c r="O1101" s="7">
        <f>Table2[[#This Row],[Amount]]/Table2[[#This Row],[Quantity]]</f>
        <v>14.333333333333334</v>
      </c>
    </row>
    <row r="1102" spans="7:15" x14ac:dyDescent="0.45">
      <c r="G1102" t="s">
        <v>332</v>
      </c>
      <c r="H1102" s="8">
        <v>637</v>
      </c>
      <c r="I1102" s="8">
        <v>50</v>
      </c>
      <c r="J1102">
        <v>5</v>
      </c>
      <c r="K1102" t="s">
        <v>899</v>
      </c>
      <c r="L1102" t="s">
        <v>901</v>
      </c>
      <c r="M1102" t="s">
        <v>891</v>
      </c>
      <c r="N1102" s="8">
        <f>Table2[[#This Row],[Amount]]-Table2[[#This Row],[Profit]]</f>
        <v>587</v>
      </c>
      <c r="O1102" s="7">
        <f>Table2[[#This Row],[Amount]]/Table2[[#This Row],[Quantity]]</f>
        <v>127.4</v>
      </c>
    </row>
    <row r="1103" spans="7:15" x14ac:dyDescent="0.45">
      <c r="G1103" t="s">
        <v>472</v>
      </c>
      <c r="H1103" s="8">
        <v>300</v>
      </c>
      <c r="I1103" s="8">
        <v>42</v>
      </c>
      <c r="J1103">
        <v>2</v>
      </c>
      <c r="K1103" t="s">
        <v>889</v>
      </c>
      <c r="L1103" t="s">
        <v>896</v>
      </c>
      <c r="M1103" t="s">
        <v>891</v>
      </c>
      <c r="N1103" s="8">
        <f>Table2[[#This Row],[Amount]]-Table2[[#This Row],[Profit]]</f>
        <v>258</v>
      </c>
      <c r="O1103" s="7">
        <f>Table2[[#This Row],[Amount]]/Table2[[#This Row],[Quantity]]</f>
        <v>150</v>
      </c>
    </row>
    <row r="1104" spans="7:15" x14ac:dyDescent="0.45">
      <c r="G1104" t="s">
        <v>466</v>
      </c>
      <c r="H1104" s="8">
        <v>341</v>
      </c>
      <c r="I1104" s="8">
        <v>44</v>
      </c>
      <c r="J1104">
        <v>7</v>
      </c>
      <c r="K1104" t="s">
        <v>892</v>
      </c>
      <c r="L1104" t="s">
        <v>912</v>
      </c>
      <c r="M1104" t="s">
        <v>902</v>
      </c>
      <c r="N1104" s="8">
        <f>Table2[[#This Row],[Amount]]-Table2[[#This Row],[Profit]]</f>
        <v>297</v>
      </c>
      <c r="O1104" s="7">
        <f>Table2[[#This Row],[Amount]]/Table2[[#This Row],[Quantity]]</f>
        <v>48.714285714285715</v>
      </c>
    </row>
    <row r="1105" spans="7:15" x14ac:dyDescent="0.45">
      <c r="G1105" t="s">
        <v>666</v>
      </c>
      <c r="H1105" s="8">
        <v>102</v>
      </c>
      <c r="I1105" s="8">
        <v>0</v>
      </c>
      <c r="J1105">
        <v>3</v>
      </c>
      <c r="K1105" t="s">
        <v>889</v>
      </c>
      <c r="L1105" t="s">
        <v>898</v>
      </c>
      <c r="M1105" t="s">
        <v>891</v>
      </c>
      <c r="N1105" s="8">
        <f>Table2[[#This Row],[Amount]]-Table2[[#This Row],[Profit]]</f>
        <v>102</v>
      </c>
      <c r="O1105" s="7">
        <f>Table2[[#This Row],[Amount]]/Table2[[#This Row],[Quantity]]</f>
        <v>34</v>
      </c>
    </row>
    <row r="1106" spans="7:15" x14ac:dyDescent="0.45">
      <c r="G1106" t="s">
        <v>48</v>
      </c>
      <c r="H1106" s="8">
        <v>328</v>
      </c>
      <c r="I1106" s="8">
        <v>-15</v>
      </c>
      <c r="J1106">
        <v>3</v>
      </c>
      <c r="K1106" t="s">
        <v>889</v>
      </c>
      <c r="L1106" t="s">
        <v>890</v>
      </c>
      <c r="M1106" t="s">
        <v>911</v>
      </c>
      <c r="N1106" s="8">
        <f>Table2[[#This Row],[Amount]]-Table2[[#This Row],[Profit]]</f>
        <v>343</v>
      </c>
      <c r="O1106" s="7">
        <f>Table2[[#This Row],[Amount]]/Table2[[#This Row],[Quantity]]</f>
        <v>109.33333333333333</v>
      </c>
    </row>
    <row r="1107" spans="7:15" x14ac:dyDescent="0.45">
      <c r="G1107" t="s">
        <v>204</v>
      </c>
      <c r="H1107" s="8">
        <v>341</v>
      </c>
      <c r="I1107" s="8">
        <v>160</v>
      </c>
      <c r="J1107">
        <v>7</v>
      </c>
      <c r="K1107" t="s">
        <v>899</v>
      </c>
      <c r="L1107" t="s">
        <v>907</v>
      </c>
      <c r="M1107" t="s">
        <v>911</v>
      </c>
      <c r="N1107" s="8">
        <f>Table2[[#This Row],[Amount]]-Table2[[#This Row],[Profit]]</f>
        <v>181</v>
      </c>
      <c r="O1107" s="7">
        <f>Table2[[#This Row],[Amount]]/Table2[[#This Row],[Quantity]]</f>
        <v>48.714285714285715</v>
      </c>
    </row>
    <row r="1108" spans="7:15" x14ac:dyDescent="0.45">
      <c r="G1108" t="s">
        <v>772</v>
      </c>
      <c r="H1108" s="8">
        <v>62</v>
      </c>
      <c r="I1108" s="8">
        <v>11</v>
      </c>
      <c r="J1108">
        <v>7</v>
      </c>
      <c r="K1108" t="s">
        <v>899</v>
      </c>
      <c r="L1108" t="s">
        <v>903</v>
      </c>
      <c r="M1108" t="s">
        <v>902</v>
      </c>
      <c r="N1108" s="8">
        <f>Table2[[#This Row],[Amount]]-Table2[[#This Row],[Profit]]</f>
        <v>51</v>
      </c>
      <c r="O1108" s="7">
        <f>Table2[[#This Row],[Amount]]/Table2[[#This Row],[Quantity]]</f>
        <v>8.8571428571428577</v>
      </c>
    </row>
    <row r="1109" spans="7:15" x14ac:dyDescent="0.45">
      <c r="G1109" t="s">
        <v>248</v>
      </c>
      <c r="H1109" s="8">
        <v>42</v>
      </c>
      <c r="I1109" s="8">
        <v>13</v>
      </c>
      <c r="J1109">
        <v>3</v>
      </c>
      <c r="K1109" t="s">
        <v>899</v>
      </c>
      <c r="L1109" t="s">
        <v>908</v>
      </c>
      <c r="M1109" t="s">
        <v>891</v>
      </c>
      <c r="N1109" s="8">
        <f>Table2[[#This Row],[Amount]]-Table2[[#This Row],[Profit]]</f>
        <v>29</v>
      </c>
      <c r="O1109" s="7">
        <f>Table2[[#This Row],[Amount]]/Table2[[#This Row],[Quantity]]</f>
        <v>14</v>
      </c>
    </row>
    <row r="1110" spans="7:15" x14ac:dyDescent="0.45">
      <c r="G1110" t="s">
        <v>580</v>
      </c>
      <c r="H1110" s="8">
        <v>62</v>
      </c>
      <c r="I1110" s="8">
        <v>28</v>
      </c>
      <c r="J1110">
        <v>5</v>
      </c>
      <c r="K1110" t="s">
        <v>899</v>
      </c>
      <c r="L1110" t="s">
        <v>903</v>
      </c>
      <c r="M1110" t="s">
        <v>902</v>
      </c>
      <c r="N1110" s="8">
        <f>Table2[[#This Row],[Amount]]-Table2[[#This Row],[Profit]]</f>
        <v>34</v>
      </c>
      <c r="O1110" s="7">
        <f>Table2[[#This Row],[Amount]]/Table2[[#This Row],[Quantity]]</f>
        <v>12.4</v>
      </c>
    </row>
    <row r="1111" spans="7:15" x14ac:dyDescent="0.45">
      <c r="G1111" t="s">
        <v>509</v>
      </c>
      <c r="H1111" s="8">
        <v>42</v>
      </c>
      <c r="I1111" s="8">
        <v>7</v>
      </c>
      <c r="J1111">
        <v>2</v>
      </c>
      <c r="K1111" t="s">
        <v>899</v>
      </c>
      <c r="L1111" t="s">
        <v>904</v>
      </c>
      <c r="M1111" t="s">
        <v>891</v>
      </c>
      <c r="N1111" s="8">
        <f>Table2[[#This Row],[Amount]]-Table2[[#This Row],[Profit]]</f>
        <v>35</v>
      </c>
      <c r="O1111" s="7">
        <f>Table2[[#This Row],[Amount]]/Table2[[#This Row],[Quantity]]</f>
        <v>21</v>
      </c>
    </row>
    <row r="1112" spans="7:15" x14ac:dyDescent="0.45">
      <c r="G1112" t="s">
        <v>813</v>
      </c>
      <c r="H1112" s="8">
        <v>42</v>
      </c>
      <c r="I1112" s="8">
        <v>-3</v>
      </c>
      <c r="J1112">
        <v>1</v>
      </c>
      <c r="K1112" t="s">
        <v>889</v>
      </c>
      <c r="L1112" t="s">
        <v>890</v>
      </c>
      <c r="M1112" t="s">
        <v>891</v>
      </c>
      <c r="N1112" s="8">
        <f>Table2[[#This Row],[Amount]]-Table2[[#This Row],[Profit]]</f>
        <v>45</v>
      </c>
      <c r="O1112" s="7">
        <f>Table2[[#This Row],[Amount]]/Table2[[#This Row],[Quantity]]</f>
        <v>42</v>
      </c>
    </row>
    <row r="1113" spans="7:15" x14ac:dyDescent="0.45">
      <c r="G1113" t="s">
        <v>492</v>
      </c>
      <c r="H1113" s="8">
        <v>313</v>
      </c>
      <c r="I1113" s="8">
        <v>-13</v>
      </c>
      <c r="J1113">
        <v>5</v>
      </c>
      <c r="K1113" t="s">
        <v>892</v>
      </c>
      <c r="L1113" t="s">
        <v>895</v>
      </c>
      <c r="M1113" t="s">
        <v>902</v>
      </c>
      <c r="N1113" s="8">
        <f>Table2[[#This Row],[Amount]]-Table2[[#This Row],[Profit]]</f>
        <v>326</v>
      </c>
      <c r="O1113" s="7">
        <f>Table2[[#This Row],[Amount]]/Table2[[#This Row],[Quantity]]</f>
        <v>62.6</v>
      </c>
    </row>
    <row r="1114" spans="7:15" x14ac:dyDescent="0.45">
      <c r="G1114" t="s">
        <v>216</v>
      </c>
      <c r="H1114" s="8">
        <v>109</v>
      </c>
      <c r="I1114" s="8">
        <v>52</v>
      </c>
      <c r="J1114">
        <v>2</v>
      </c>
      <c r="K1114" t="s">
        <v>899</v>
      </c>
      <c r="L1114" t="s">
        <v>907</v>
      </c>
      <c r="M1114" t="s">
        <v>902</v>
      </c>
      <c r="N1114" s="8">
        <f>Table2[[#This Row],[Amount]]-Table2[[#This Row],[Profit]]</f>
        <v>57</v>
      </c>
      <c r="O1114" s="7">
        <f>Table2[[#This Row],[Amount]]/Table2[[#This Row],[Quantity]]</f>
        <v>54.5</v>
      </c>
    </row>
    <row r="1115" spans="7:15" x14ac:dyDescent="0.45">
      <c r="G1115" t="s">
        <v>14</v>
      </c>
      <c r="H1115" s="8">
        <v>226</v>
      </c>
      <c r="I1115" s="8">
        <v>58</v>
      </c>
      <c r="J1115">
        <v>3</v>
      </c>
      <c r="K1115" t="s">
        <v>889</v>
      </c>
      <c r="L1115" t="s">
        <v>909</v>
      </c>
      <c r="M1115" t="s">
        <v>891</v>
      </c>
      <c r="N1115" s="8">
        <f>Table2[[#This Row],[Amount]]-Table2[[#This Row],[Profit]]</f>
        <v>168</v>
      </c>
      <c r="O1115" s="7">
        <f>Table2[[#This Row],[Amount]]/Table2[[#This Row],[Quantity]]</f>
        <v>75.333333333333329</v>
      </c>
    </row>
    <row r="1116" spans="7:15" x14ac:dyDescent="0.45">
      <c r="G1116" t="s">
        <v>191</v>
      </c>
      <c r="H1116" s="8">
        <v>62</v>
      </c>
      <c r="I1116" s="8">
        <v>-1</v>
      </c>
      <c r="J1116">
        <v>1</v>
      </c>
      <c r="K1116" t="s">
        <v>889</v>
      </c>
      <c r="L1116" t="s">
        <v>898</v>
      </c>
      <c r="M1116" t="s">
        <v>902</v>
      </c>
      <c r="N1116" s="8">
        <f>Table2[[#This Row],[Amount]]-Table2[[#This Row],[Profit]]</f>
        <v>63</v>
      </c>
      <c r="O1116" s="7">
        <f>Table2[[#This Row],[Amount]]/Table2[[#This Row],[Quantity]]</f>
        <v>62</v>
      </c>
    </row>
    <row r="1117" spans="7:15" x14ac:dyDescent="0.45">
      <c r="G1117" t="s">
        <v>200</v>
      </c>
      <c r="H1117" s="8">
        <v>61</v>
      </c>
      <c r="I1117" s="8">
        <v>-25</v>
      </c>
      <c r="J1117">
        <v>4</v>
      </c>
      <c r="K1117" t="s">
        <v>889</v>
      </c>
      <c r="L1117" t="s">
        <v>909</v>
      </c>
      <c r="M1117" t="s">
        <v>902</v>
      </c>
      <c r="N1117" s="8">
        <f>Table2[[#This Row],[Amount]]-Table2[[#This Row],[Profit]]</f>
        <v>86</v>
      </c>
      <c r="O1117" s="7">
        <f>Table2[[#This Row],[Amount]]/Table2[[#This Row],[Quantity]]</f>
        <v>15.25</v>
      </c>
    </row>
    <row r="1118" spans="7:15" x14ac:dyDescent="0.45">
      <c r="G1118" t="s">
        <v>271</v>
      </c>
      <c r="H1118" s="8">
        <v>222</v>
      </c>
      <c r="I1118" s="8">
        <v>74</v>
      </c>
      <c r="J1118">
        <v>5</v>
      </c>
      <c r="K1118" t="s">
        <v>899</v>
      </c>
      <c r="L1118" t="s">
        <v>903</v>
      </c>
      <c r="M1118" t="s">
        <v>891</v>
      </c>
      <c r="N1118" s="8">
        <f>Table2[[#This Row],[Amount]]-Table2[[#This Row],[Profit]]</f>
        <v>148</v>
      </c>
      <c r="O1118" s="7">
        <f>Table2[[#This Row],[Amount]]/Table2[[#This Row],[Quantity]]</f>
        <v>44.4</v>
      </c>
    </row>
    <row r="1119" spans="7:15" x14ac:dyDescent="0.45">
      <c r="G1119" t="s">
        <v>421</v>
      </c>
      <c r="H1119" s="8">
        <v>342</v>
      </c>
      <c r="I1119" s="8">
        <v>-154</v>
      </c>
      <c r="J1119">
        <v>7</v>
      </c>
      <c r="K1119" t="s">
        <v>892</v>
      </c>
      <c r="L1119" t="s">
        <v>912</v>
      </c>
      <c r="M1119" t="s">
        <v>911</v>
      </c>
      <c r="N1119" s="8">
        <f>Table2[[#This Row],[Amount]]-Table2[[#This Row],[Profit]]</f>
        <v>496</v>
      </c>
      <c r="O1119" s="7">
        <f>Table2[[#This Row],[Amount]]/Table2[[#This Row],[Quantity]]</f>
        <v>48.857142857142854</v>
      </c>
    </row>
    <row r="1120" spans="7:15" x14ac:dyDescent="0.45">
      <c r="G1120" t="s">
        <v>211</v>
      </c>
      <c r="H1120" s="8">
        <v>344</v>
      </c>
      <c r="I1120" s="8">
        <v>-34</v>
      </c>
      <c r="J1120">
        <v>3</v>
      </c>
      <c r="K1120" t="s">
        <v>899</v>
      </c>
      <c r="L1120" t="s">
        <v>901</v>
      </c>
      <c r="M1120" t="s">
        <v>911</v>
      </c>
      <c r="N1120" s="8">
        <f>Table2[[#This Row],[Amount]]-Table2[[#This Row],[Profit]]</f>
        <v>378</v>
      </c>
      <c r="O1120" s="7">
        <f>Table2[[#This Row],[Amount]]/Table2[[#This Row],[Quantity]]</f>
        <v>114.66666666666667</v>
      </c>
    </row>
    <row r="1121" spans="7:15" x14ac:dyDescent="0.45">
      <c r="G1121" t="s">
        <v>464</v>
      </c>
      <c r="H1121" s="8">
        <v>345</v>
      </c>
      <c r="I1121" s="8">
        <v>38</v>
      </c>
      <c r="J1121">
        <v>7</v>
      </c>
      <c r="K1121" t="s">
        <v>899</v>
      </c>
      <c r="L1121" t="s">
        <v>903</v>
      </c>
      <c r="M1121" t="s">
        <v>911</v>
      </c>
      <c r="N1121" s="8">
        <f>Table2[[#This Row],[Amount]]-Table2[[#This Row],[Profit]]</f>
        <v>307</v>
      </c>
      <c r="O1121" s="7">
        <f>Table2[[#This Row],[Amount]]/Table2[[#This Row],[Quantity]]</f>
        <v>49.285714285714285</v>
      </c>
    </row>
    <row r="1122" spans="7:15" x14ac:dyDescent="0.45">
      <c r="G1122" t="s">
        <v>808</v>
      </c>
      <c r="H1122" s="8">
        <v>46</v>
      </c>
      <c r="I1122" s="8">
        <v>0</v>
      </c>
      <c r="J1122">
        <v>2</v>
      </c>
      <c r="K1122" t="s">
        <v>889</v>
      </c>
      <c r="L1122" t="s">
        <v>890</v>
      </c>
      <c r="M1122" t="s">
        <v>891</v>
      </c>
      <c r="N1122" s="8">
        <f>Table2[[#This Row],[Amount]]-Table2[[#This Row],[Profit]]</f>
        <v>46</v>
      </c>
      <c r="O1122" s="7">
        <f>Table2[[#This Row],[Amount]]/Table2[[#This Row],[Quantity]]</f>
        <v>23</v>
      </c>
    </row>
    <row r="1123" spans="7:15" x14ac:dyDescent="0.45">
      <c r="G1123" t="s">
        <v>526</v>
      </c>
      <c r="H1123" s="8">
        <v>255</v>
      </c>
      <c r="I1123" s="8">
        <v>74</v>
      </c>
      <c r="J1123">
        <v>5</v>
      </c>
      <c r="K1123" t="s">
        <v>899</v>
      </c>
      <c r="L1123" t="s">
        <v>903</v>
      </c>
      <c r="M1123" t="s">
        <v>891</v>
      </c>
      <c r="N1123" s="8">
        <f>Table2[[#This Row],[Amount]]-Table2[[#This Row],[Profit]]</f>
        <v>181</v>
      </c>
      <c r="O1123" s="7">
        <f>Table2[[#This Row],[Amount]]/Table2[[#This Row],[Quantity]]</f>
        <v>51</v>
      </c>
    </row>
    <row r="1124" spans="7:15" x14ac:dyDescent="0.45">
      <c r="G1124" t="s">
        <v>457</v>
      </c>
      <c r="H1124" s="8">
        <v>360</v>
      </c>
      <c r="I1124" s="8">
        <v>32</v>
      </c>
      <c r="J1124">
        <v>3</v>
      </c>
      <c r="K1124" t="s">
        <v>899</v>
      </c>
      <c r="L1124" t="s">
        <v>901</v>
      </c>
      <c r="M1124" t="s">
        <v>902</v>
      </c>
      <c r="N1124" s="8">
        <f>Table2[[#This Row],[Amount]]-Table2[[#This Row],[Profit]]</f>
        <v>328</v>
      </c>
      <c r="O1124" s="7">
        <f>Table2[[#This Row],[Amount]]/Table2[[#This Row],[Quantity]]</f>
        <v>120</v>
      </c>
    </row>
    <row r="1125" spans="7:15" x14ac:dyDescent="0.45">
      <c r="G1125" t="s">
        <v>310</v>
      </c>
      <c r="H1125" s="8">
        <v>372</v>
      </c>
      <c r="I1125" s="8">
        <v>59</v>
      </c>
      <c r="J1125">
        <v>3</v>
      </c>
      <c r="K1125" t="s">
        <v>889</v>
      </c>
      <c r="L1125" t="s">
        <v>896</v>
      </c>
      <c r="M1125" t="s">
        <v>902</v>
      </c>
      <c r="N1125" s="8">
        <f>Table2[[#This Row],[Amount]]-Table2[[#This Row],[Profit]]</f>
        <v>313</v>
      </c>
      <c r="O1125" s="7">
        <f>Table2[[#This Row],[Amount]]/Table2[[#This Row],[Quantity]]</f>
        <v>124</v>
      </c>
    </row>
    <row r="1126" spans="7:15" x14ac:dyDescent="0.45">
      <c r="G1126" t="s">
        <v>144</v>
      </c>
      <c r="H1126" s="8">
        <v>61</v>
      </c>
      <c r="I1126" s="8">
        <v>30</v>
      </c>
      <c r="J1126">
        <v>2</v>
      </c>
      <c r="K1126" t="s">
        <v>899</v>
      </c>
      <c r="L1126" t="s">
        <v>903</v>
      </c>
      <c r="M1126" t="s">
        <v>902</v>
      </c>
      <c r="N1126" s="8">
        <f>Table2[[#This Row],[Amount]]-Table2[[#This Row],[Profit]]</f>
        <v>31</v>
      </c>
      <c r="O1126" s="7">
        <f>Table2[[#This Row],[Amount]]/Table2[[#This Row],[Quantity]]</f>
        <v>30.5</v>
      </c>
    </row>
    <row r="1127" spans="7:15" x14ac:dyDescent="0.45">
      <c r="G1127" t="s">
        <v>691</v>
      </c>
      <c r="H1127" s="8">
        <v>42</v>
      </c>
      <c r="I1127" s="8">
        <v>12</v>
      </c>
      <c r="J1127">
        <v>5</v>
      </c>
      <c r="K1127" t="s">
        <v>899</v>
      </c>
      <c r="L1127" t="s">
        <v>903</v>
      </c>
      <c r="M1127" t="s">
        <v>891</v>
      </c>
      <c r="N1127" s="8">
        <f>Table2[[#This Row],[Amount]]-Table2[[#This Row],[Profit]]</f>
        <v>30</v>
      </c>
      <c r="O1127" s="7">
        <f>Table2[[#This Row],[Amount]]/Table2[[#This Row],[Quantity]]</f>
        <v>8.4</v>
      </c>
    </row>
    <row r="1128" spans="7:15" x14ac:dyDescent="0.45">
      <c r="G1128" t="s">
        <v>643</v>
      </c>
      <c r="H1128" s="8">
        <v>42</v>
      </c>
      <c r="I1128" s="8">
        <v>-26</v>
      </c>
      <c r="J1128">
        <v>2</v>
      </c>
      <c r="K1128" t="s">
        <v>899</v>
      </c>
      <c r="L1128" t="s">
        <v>904</v>
      </c>
      <c r="M1128" t="s">
        <v>891</v>
      </c>
      <c r="N1128" s="8">
        <f>Table2[[#This Row],[Amount]]-Table2[[#This Row],[Profit]]</f>
        <v>68</v>
      </c>
      <c r="O1128" s="7">
        <f>Table2[[#This Row],[Amount]]/Table2[[#This Row],[Quantity]]</f>
        <v>21</v>
      </c>
    </row>
    <row r="1129" spans="7:15" x14ac:dyDescent="0.45">
      <c r="G1129" t="s">
        <v>773</v>
      </c>
      <c r="H1129" s="8">
        <v>61</v>
      </c>
      <c r="I1129" s="8">
        <v>25</v>
      </c>
      <c r="J1129">
        <v>4</v>
      </c>
      <c r="K1129" t="s">
        <v>899</v>
      </c>
      <c r="L1129" t="s">
        <v>901</v>
      </c>
      <c r="M1129" t="s">
        <v>902</v>
      </c>
      <c r="N1129" s="8">
        <f>Table2[[#This Row],[Amount]]-Table2[[#This Row],[Profit]]</f>
        <v>36</v>
      </c>
      <c r="O1129" s="7">
        <f>Table2[[#This Row],[Amount]]/Table2[[#This Row],[Quantity]]</f>
        <v>15.25</v>
      </c>
    </row>
    <row r="1130" spans="7:15" x14ac:dyDescent="0.45">
      <c r="G1130" t="s">
        <v>59</v>
      </c>
      <c r="H1130" s="8">
        <v>41</v>
      </c>
      <c r="I1130" s="8">
        <v>11</v>
      </c>
      <c r="J1130">
        <v>6</v>
      </c>
      <c r="K1130" t="s">
        <v>899</v>
      </c>
      <c r="L1130" t="s">
        <v>903</v>
      </c>
      <c r="M1130" t="s">
        <v>891</v>
      </c>
      <c r="N1130" s="8">
        <f>Table2[[#This Row],[Amount]]-Table2[[#This Row],[Profit]]</f>
        <v>30</v>
      </c>
      <c r="O1130" s="7">
        <f>Table2[[#This Row],[Amount]]/Table2[[#This Row],[Quantity]]</f>
        <v>6.833333333333333</v>
      </c>
    </row>
    <row r="1131" spans="7:15" x14ac:dyDescent="0.45">
      <c r="G1131" t="s">
        <v>350</v>
      </c>
      <c r="H1131" s="8">
        <v>40</v>
      </c>
      <c r="I1131" s="8">
        <v>13</v>
      </c>
      <c r="J1131">
        <v>3</v>
      </c>
      <c r="K1131" t="s">
        <v>899</v>
      </c>
      <c r="L1131" t="s">
        <v>910</v>
      </c>
      <c r="M1131" t="s">
        <v>891</v>
      </c>
      <c r="N1131" s="8">
        <f>Table2[[#This Row],[Amount]]-Table2[[#This Row],[Profit]]</f>
        <v>27</v>
      </c>
      <c r="O1131" s="7">
        <f>Table2[[#This Row],[Amount]]/Table2[[#This Row],[Quantity]]</f>
        <v>13.333333333333334</v>
      </c>
    </row>
    <row r="1132" spans="7:15" x14ac:dyDescent="0.45">
      <c r="G1132" t="s">
        <v>550</v>
      </c>
      <c r="H1132" s="8">
        <v>59</v>
      </c>
      <c r="I1132" s="8">
        <v>21</v>
      </c>
      <c r="J1132">
        <v>2</v>
      </c>
      <c r="K1132" t="s">
        <v>899</v>
      </c>
      <c r="L1132" t="s">
        <v>907</v>
      </c>
      <c r="M1132" t="s">
        <v>902</v>
      </c>
      <c r="N1132" s="8">
        <f>Table2[[#This Row],[Amount]]-Table2[[#This Row],[Profit]]</f>
        <v>38</v>
      </c>
      <c r="O1132" s="7">
        <f>Table2[[#This Row],[Amount]]/Table2[[#This Row],[Quantity]]</f>
        <v>29.5</v>
      </c>
    </row>
    <row r="1133" spans="7:15" x14ac:dyDescent="0.45">
      <c r="G1133" t="s">
        <v>358</v>
      </c>
      <c r="H1133" s="8">
        <v>57</v>
      </c>
      <c r="I1133" s="8">
        <v>27</v>
      </c>
      <c r="J1133">
        <v>2</v>
      </c>
      <c r="K1133" t="s">
        <v>899</v>
      </c>
      <c r="L1133" t="s">
        <v>913</v>
      </c>
      <c r="M1133" t="s">
        <v>902</v>
      </c>
      <c r="N1133" s="8">
        <f>Table2[[#This Row],[Amount]]-Table2[[#This Row],[Profit]]</f>
        <v>30</v>
      </c>
      <c r="O1133" s="7">
        <f>Table2[[#This Row],[Amount]]/Table2[[#This Row],[Quantity]]</f>
        <v>28.5</v>
      </c>
    </row>
    <row r="1134" spans="7:15" x14ac:dyDescent="0.45">
      <c r="G1134" t="s">
        <v>444</v>
      </c>
      <c r="H1134" s="8">
        <v>17</v>
      </c>
      <c r="I1134" s="8">
        <v>6</v>
      </c>
      <c r="J1134">
        <v>1</v>
      </c>
      <c r="K1134" t="s">
        <v>899</v>
      </c>
      <c r="L1134" t="s">
        <v>907</v>
      </c>
      <c r="M1134" t="s">
        <v>902</v>
      </c>
      <c r="N1134" s="8">
        <f>Table2[[#This Row],[Amount]]-Table2[[#This Row],[Profit]]</f>
        <v>11</v>
      </c>
      <c r="O1134" s="7">
        <f>Table2[[#This Row],[Amount]]/Table2[[#This Row],[Quantity]]</f>
        <v>17</v>
      </c>
    </row>
    <row r="1135" spans="7:15" x14ac:dyDescent="0.45">
      <c r="G1135" t="s">
        <v>495</v>
      </c>
      <c r="H1135" s="8">
        <v>40</v>
      </c>
      <c r="I1135" s="8">
        <v>10</v>
      </c>
      <c r="J1135">
        <v>2</v>
      </c>
      <c r="K1135" t="s">
        <v>899</v>
      </c>
      <c r="L1135" t="s">
        <v>907</v>
      </c>
      <c r="M1135" t="s">
        <v>891</v>
      </c>
      <c r="N1135" s="8">
        <f>Table2[[#This Row],[Amount]]-Table2[[#This Row],[Profit]]</f>
        <v>30</v>
      </c>
      <c r="O1135" s="7">
        <f>Table2[[#This Row],[Amount]]/Table2[[#This Row],[Quantity]]</f>
        <v>20</v>
      </c>
    </row>
    <row r="1136" spans="7:15" x14ac:dyDescent="0.45">
      <c r="G1136" t="s">
        <v>275</v>
      </c>
      <c r="H1136" s="8">
        <v>349</v>
      </c>
      <c r="I1136" s="8">
        <v>-24</v>
      </c>
      <c r="J1136">
        <v>2</v>
      </c>
      <c r="K1136" t="s">
        <v>899</v>
      </c>
      <c r="L1136" t="s">
        <v>901</v>
      </c>
      <c r="M1136" t="s">
        <v>911</v>
      </c>
      <c r="N1136" s="8">
        <f>Table2[[#This Row],[Amount]]-Table2[[#This Row],[Profit]]</f>
        <v>373</v>
      </c>
      <c r="O1136" s="7">
        <f>Table2[[#This Row],[Amount]]/Table2[[#This Row],[Quantity]]</f>
        <v>174.5</v>
      </c>
    </row>
    <row r="1137" spans="7:15" x14ac:dyDescent="0.45">
      <c r="G1137" t="s">
        <v>474</v>
      </c>
      <c r="H1137" s="8">
        <v>335</v>
      </c>
      <c r="I1137" s="8">
        <v>-22</v>
      </c>
      <c r="J1137">
        <v>7</v>
      </c>
      <c r="K1137" t="s">
        <v>892</v>
      </c>
      <c r="L1137" t="s">
        <v>893</v>
      </c>
      <c r="M1137" t="s">
        <v>902</v>
      </c>
      <c r="N1137" s="8">
        <f>Table2[[#This Row],[Amount]]-Table2[[#This Row],[Profit]]</f>
        <v>357</v>
      </c>
      <c r="O1137" s="7">
        <f>Table2[[#This Row],[Amount]]/Table2[[#This Row],[Quantity]]</f>
        <v>47.857142857142854</v>
      </c>
    </row>
    <row r="1138" spans="7:15" x14ac:dyDescent="0.45">
      <c r="G1138" t="s">
        <v>421</v>
      </c>
      <c r="H1138" s="8">
        <v>40</v>
      </c>
      <c r="I1138" s="8">
        <v>16</v>
      </c>
      <c r="J1138">
        <v>3</v>
      </c>
      <c r="K1138" t="s">
        <v>899</v>
      </c>
      <c r="L1138" t="s">
        <v>903</v>
      </c>
      <c r="M1138" t="s">
        <v>891</v>
      </c>
      <c r="N1138" s="8">
        <f>Table2[[#This Row],[Amount]]-Table2[[#This Row],[Profit]]</f>
        <v>24</v>
      </c>
      <c r="O1138" s="7">
        <f>Table2[[#This Row],[Amount]]/Table2[[#This Row],[Quantity]]</f>
        <v>13.333333333333334</v>
      </c>
    </row>
    <row r="1139" spans="7:15" x14ac:dyDescent="0.45">
      <c r="G1139" t="s">
        <v>121</v>
      </c>
      <c r="H1139" s="8">
        <v>40</v>
      </c>
      <c r="I1139" s="8">
        <v>17</v>
      </c>
      <c r="J1139">
        <v>2</v>
      </c>
      <c r="K1139" t="s">
        <v>899</v>
      </c>
      <c r="L1139" t="s">
        <v>907</v>
      </c>
      <c r="M1139" t="s">
        <v>891</v>
      </c>
      <c r="N1139" s="8">
        <f>Table2[[#This Row],[Amount]]-Table2[[#This Row],[Profit]]</f>
        <v>23</v>
      </c>
      <c r="O1139" s="7">
        <f>Table2[[#This Row],[Amount]]/Table2[[#This Row],[Quantity]]</f>
        <v>20</v>
      </c>
    </row>
    <row r="1140" spans="7:15" x14ac:dyDescent="0.45">
      <c r="G1140" t="s">
        <v>643</v>
      </c>
      <c r="H1140" s="8">
        <v>40</v>
      </c>
      <c r="I1140" s="8">
        <v>-7</v>
      </c>
      <c r="J1140">
        <v>3</v>
      </c>
      <c r="K1140" t="s">
        <v>899</v>
      </c>
      <c r="L1140" t="s">
        <v>907</v>
      </c>
      <c r="M1140" t="s">
        <v>891</v>
      </c>
      <c r="N1140" s="8">
        <f>Table2[[#This Row],[Amount]]-Table2[[#This Row],[Profit]]</f>
        <v>47</v>
      </c>
      <c r="O1140" s="7">
        <f>Table2[[#This Row],[Amount]]/Table2[[#This Row],[Quantity]]</f>
        <v>13.333333333333334</v>
      </c>
    </row>
    <row r="1141" spans="7:15" x14ac:dyDescent="0.45">
      <c r="G1141" t="s">
        <v>271</v>
      </c>
      <c r="H1141" s="8">
        <v>352</v>
      </c>
      <c r="I1141" s="8">
        <v>74</v>
      </c>
      <c r="J1141">
        <v>8</v>
      </c>
      <c r="K1141" t="s">
        <v>899</v>
      </c>
      <c r="L1141" t="s">
        <v>907</v>
      </c>
      <c r="M1141" t="s">
        <v>911</v>
      </c>
      <c r="N1141" s="8">
        <f>Table2[[#This Row],[Amount]]-Table2[[#This Row],[Profit]]</f>
        <v>278</v>
      </c>
      <c r="O1141" s="7">
        <f>Table2[[#This Row],[Amount]]/Table2[[#This Row],[Quantity]]</f>
        <v>44</v>
      </c>
    </row>
    <row r="1142" spans="7:15" x14ac:dyDescent="0.45">
      <c r="G1142" t="s">
        <v>661</v>
      </c>
      <c r="H1142" s="8">
        <v>55</v>
      </c>
      <c r="I1142" s="8">
        <v>-26</v>
      </c>
      <c r="J1142">
        <v>4</v>
      </c>
      <c r="K1142" t="s">
        <v>899</v>
      </c>
      <c r="L1142" t="s">
        <v>901</v>
      </c>
      <c r="M1142" t="s">
        <v>902</v>
      </c>
      <c r="N1142" s="8">
        <f>Table2[[#This Row],[Amount]]-Table2[[#This Row],[Profit]]</f>
        <v>81</v>
      </c>
      <c r="O1142" s="7">
        <f>Table2[[#This Row],[Amount]]/Table2[[#This Row],[Quantity]]</f>
        <v>13.75</v>
      </c>
    </row>
    <row r="1143" spans="7:15" x14ac:dyDescent="0.45">
      <c r="G1143" t="s">
        <v>221</v>
      </c>
      <c r="H1143" s="8">
        <v>352</v>
      </c>
      <c r="I1143" s="8">
        <v>18</v>
      </c>
      <c r="J1143">
        <v>5</v>
      </c>
      <c r="K1143" t="s">
        <v>899</v>
      </c>
      <c r="L1143" t="s">
        <v>900</v>
      </c>
      <c r="M1143" t="s">
        <v>911</v>
      </c>
      <c r="N1143" s="8">
        <f>Table2[[#This Row],[Amount]]-Table2[[#This Row],[Profit]]</f>
        <v>334</v>
      </c>
      <c r="O1143" s="7">
        <f>Table2[[#This Row],[Amount]]/Table2[[#This Row],[Quantity]]</f>
        <v>70.400000000000006</v>
      </c>
    </row>
    <row r="1144" spans="7:15" x14ac:dyDescent="0.45">
      <c r="G1144" t="s">
        <v>343</v>
      </c>
      <c r="H1144" s="8">
        <v>53</v>
      </c>
      <c r="I1144" s="8">
        <v>-18</v>
      </c>
      <c r="J1144">
        <v>4</v>
      </c>
      <c r="K1144" t="s">
        <v>899</v>
      </c>
      <c r="L1144" t="s">
        <v>910</v>
      </c>
      <c r="M1144" t="s">
        <v>902</v>
      </c>
      <c r="N1144" s="8">
        <f>Table2[[#This Row],[Amount]]-Table2[[#This Row],[Profit]]</f>
        <v>71</v>
      </c>
      <c r="O1144" s="7">
        <f>Table2[[#This Row],[Amount]]/Table2[[#This Row],[Quantity]]</f>
        <v>13.25</v>
      </c>
    </row>
    <row r="1145" spans="7:15" x14ac:dyDescent="0.45">
      <c r="G1145" t="s">
        <v>377</v>
      </c>
      <c r="H1145" s="8">
        <v>51</v>
      </c>
      <c r="I1145" s="8">
        <v>7</v>
      </c>
      <c r="J1145">
        <v>2</v>
      </c>
      <c r="K1145" t="s">
        <v>892</v>
      </c>
      <c r="L1145" t="s">
        <v>912</v>
      </c>
      <c r="M1145" t="s">
        <v>902</v>
      </c>
      <c r="N1145" s="8">
        <f>Table2[[#This Row],[Amount]]-Table2[[#This Row],[Profit]]</f>
        <v>44</v>
      </c>
      <c r="O1145" s="7">
        <f>Table2[[#This Row],[Amount]]/Table2[[#This Row],[Quantity]]</f>
        <v>25.5</v>
      </c>
    </row>
    <row r="1146" spans="7:15" x14ac:dyDescent="0.45">
      <c r="G1146" t="s">
        <v>777</v>
      </c>
      <c r="H1146" s="8">
        <v>40</v>
      </c>
      <c r="I1146" s="8">
        <v>-37</v>
      </c>
      <c r="J1146">
        <v>3</v>
      </c>
      <c r="K1146" t="s">
        <v>899</v>
      </c>
      <c r="L1146" t="s">
        <v>907</v>
      </c>
      <c r="M1146" t="s">
        <v>891</v>
      </c>
      <c r="N1146" s="8">
        <f>Table2[[#This Row],[Amount]]-Table2[[#This Row],[Profit]]</f>
        <v>77</v>
      </c>
      <c r="O1146" s="7">
        <f>Table2[[#This Row],[Amount]]/Table2[[#This Row],[Quantity]]</f>
        <v>13.333333333333334</v>
      </c>
    </row>
    <row r="1147" spans="7:15" x14ac:dyDescent="0.45">
      <c r="G1147" t="s">
        <v>12</v>
      </c>
      <c r="H1147" s="8">
        <v>39</v>
      </c>
      <c r="I1147" s="8">
        <v>14</v>
      </c>
      <c r="J1147">
        <v>5</v>
      </c>
      <c r="K1147" t="s">
        <v>899</v>
      </c>
      <c r="L1147" t="s">
        <v>908</v>
      </c>
      <c r="M1147" t="s">
        <v>891</v>
      </c>
      <c r="N1147" s="8">
        <f>Table2[[#This Row],[Amount]]-Table2[[#This Row],[Profit]]</f>
        <v>25</v>
      </c>
      <c r="O1147" s="7">
        <f>Table2[[#This Row],[Amount]]/Table2[[#This Row],[Quantity]]</f>
        <v>7.8</v>
      </c>
    </row>
    <row r="1148" spans="7:15" x14ac:dyDescent="0.45">
      <c r="G1148" t="s">
        <v>459</v>
      </c>
      <c r="H1148" s="8">
        <v>355</v>
      </c>
      <c r="I1148" s="8">
        <v>-4</v>
      </c>
      <c r="J1148">
        <v>2</v>
      </c>
      <c r="K1148" t="s">
        <v>899</v>
      </c>
      <c r="L1148" t="s">
        <v>901</v>
      </c>
      <c r="M1148" t="s">
        <v>911</v>
      </c>
      <c r="N1148" s="8">
        <f>Table2[[#This Row],[Amount]]-Table2[[#This Row],[Profit]]</f>
        <v>359</v>
      </c>
      <c r="O1148" s="7">
        <f>Table2[[#This Row],[Amount]]/Table2[[#This Row],[Quantity]]</f>
        <v>177.5</v>
      </c>
    </row>
    <row r="1149" spans="7:15" x14ac:dyDescent="0.45">
      <c r="G1149" t="s">
        <v>444</v>
      </c>
      <c r="H1149" s="8">
        <v>357</v>
      </c>
      <c r="I1149" s="8">
        <v>139</v>
      </c>
      <c r="J1149">
        <v>2</v>
      </c>
      <c r="K1149" t="s">
        <v>899</v>
      </c>
      <c r="L1149" t="s">
        <v>901</v>
      </c>
      <c r="M1149" t="s">
        <v>911</v>
      </c>
      <c r="N1149" s="8">
        <f>Table2[[#This Row],[Amount]]-Table2[[#This Row],[Profit]]</f>
        <v>218</v>
      </c>
      <c r="O1149" s="7">
        <f>Table2[[#This Row],[Amount]]/Table2[[#This Row],[Quantity]]</f>
        <v>178.5</v>
      </c>
    </row>
    <row r="1150" spans="7:15" x14ac:dyDescent="0.45">
      <c r="G1150" t="s">
        <v>136</v>
      </c>
      <c r="H1150" s="8">
        <v>38</v>
      </c>
      <c r="I1150" s="8">
        <v>18</v>
      </c>
      <c r="J1150">
        <v>1</v>
      </c>
      <c r="K1150" t="s">
        <v>899</v>
      </c>
      <c r="L1150" t="s">
        <v>904</v>
      </c>
      <c r="M1150" t="s">
        <v>891</v>
      </c>
      <c r="N1150" s="8">
        <f>Table2[[#This Row],[Amount]]-Table2[[#This Row],[Profit]]</f>
        <v>20</v>
      </c>
      <c r="O1150" s="7">
        <f>Table2[[#This Row],[Amount]]/Table2[[#This Row],[Quantity]]</f>
        <v>38</v>
      </c>
    </row>
    <row r="1151" spans="7:15" x14ac:dyDescent="0.45">
      <c r="G1151" t="s">
        <v>397</v>
      </c>
      <c r="H1151" s="8">
        <v>38</v>
      </c>
      <c r="I1151" s="8">
        <v>9</v>
      </c>
      <c r="J1151">
        <v>2</v>
      </c>
      <c r="K1151" t="s">
        <v>899</v>
      </c>
      <c r="L1151" t="s">
        <v>907</v>
      </c>
      <c r="M1151" t="s">
        <v>891</v>
      </c>
      <c r="N1151" s="8">
        <f>Table2[[#This Row],[Amount]]-Table2[[#This Row],[Profit]]</f>
        <v>29</v>
      </c>
      <c r="O1151" s="7">
        <f>Table2[[#This Row],[Amount]]/Table2[[#This Row],[Quantity]]</f>
        <v>19</v>
      </c>
    </row>
    <row r="1152" spans="7:15" x14ac:dyDescent="0.45">
      <c r="G1152" t="s">
        <v>543</v>
      </c>
      <c r="H1152" s="8">
        <v>141</v>
      </c>
      <c r="I1152" s="8">
        <v>10</v>
      </c>
      <c r="J1152">
        <v>4</v>
      </c>
      <c r="K1152" t="s">
        <v>899</v>
      </c>
      <c r="L1152" t="s">
        <v>913</v>
      </c>
      <c r="M1152" t="s">
        <v>902</v>
      </c>
      <c r="N1152" s="8">
        <f>Table2[[#This Row],[Amount]]-Table2[[#This Row],[Profit]]</f>
        <v>131</v>
      </c>
      <c r="O1152" s="7">
        <f>Table2[[#This Row],[Amount]]/Table2[[#This Row],[Quantity]]</f>
        <v>35.25</v>
      </c>
    </row>
    <row r="1153" spans="7:15" x14ac:dyDescent="0.45">
      <c r="G1153" t="s">
        <v>770</v>
      </c>
      <c r="H1153" s="8">
        <v>36</v>
      </c>
      <c r="I1153" s="8">
        <v>4</v>
      </c>
      <c r="J1153">
        <v>9</v>
      </c>
      <c r="K1153" t="s">
        <v>899</v>
      </c>
      <c r="L1153" t="s">
        <v>903</v>
      </c>
      <c r="M1153" t="s">
        <v>891</v>
      </c>
      <c r="N1153" s="8">
        <f>Table2[[#This Row],[Amount]]-Table2[[#This Row],[Profit]]</f>
        <v>32</v>
      </c>
      <c r="O1153" s="7">
        <f>Table2[[#This Row],[Amount]]/Table2[[#This Row],[Quantity]]</f>
        <v>4</v>
      </c>
    </row>
    <row r="1154" spans="7:15" x14ac:dyDescent="0.45">
      <c r="G1154" t="s">
        <v>350</v>
      </c>
      <c r="H1154" s="8">
        <v>351</v>
      </c>
      <c r="I1154" s="8">
        <v>-94</v>
      </c>
      <c r="J1154">
        <v>5</v>
      </c>
      <c r="K1154" t="s">
        <v>889</v>
      </c>
      <c r="L1154" t="s">
        <v>890</v>
      </c>
      <c r="M1154" t="s">
        <v>891</v>
      </c>
      <c r="N1154" s="8">
        <f>Table2[[#This Row],[Amount]]-Table2[[#This Row],[Profit]]</f>
        <v>445</v>
      </c>
      <c r="O1154" s="7">
        <f>Table2[[#This Row],[Amount]]/Table2[[#This Row],[Quantity]]</f>
        <v>70.2</v>
      </c>
    </row>
    <row r="1155" spans="7:15" x14ac:dyDescent="0.45">
      <c r="G1155" t="s">
        <v>380</v>
      </c>
      <c r="H1155" s="8">
        <v>369</v>
      </c>
      <c r="I1155" s="8">
        <v>15</v>
      </c>
      <c r="J1155">
        <v>3</v>
      </c>
      <c r="K1155" t="s">
        <v>889</v>
      </c>
      <c r="L1155" t="s">
        <v>890</v>
      </c>
      <c r="M1155" t="s">
        <v>911</v>
      </c>
      <c r="N1155" s="8">
        <f>Table2[[#This Row],[Amount]]-Table2[[#This Row],[Profit]]</f>
        <v>354</v>
      </c>
      <c r="O1155" s="7">
        <f>Table2[[#This Row],[Amount]]/Table2[[#This Row],[Quantity]]</f>
        <v>123</v>
      </c>
    </row>
    <row r="1156" spans="7:15" x14ac:dyDescent="0.45">
      <c r="G1156" t="s">
        <v>472</v>
      </c>
      <c r="H1156" s="8">
        <v>53</v>
      </c>
      <c r="I1156" s="8">
        <v>24</v>
      </c>
      <c r="J1156">
        <v>6</v>
      </c>
      <c r="K1156" t="s">
        <v>899</v>
      </c>
      <c r="L1156" t="s">
        <v>903</v>
      </c>
      <c r="M1156" t="s">
        <v>894</v>
      </c>
      <c r="N1156" s="8">
        <f>Table2[[#This Row],[Amount]]-Table2[[#This Row],[Profit]]</f>
        <v>29</v>
      </c>
      <c r="O1156" s="7">
        <f>Table2[[#This Row],[Amount]]/Table2[[#This Row],[Quantity]]</f>
        <v>8.8333333333333339</v>
      </c>
    </row>
    <row r="1157" spans="7:15" x14ac:dyDescent="0.45">
      <c r="G1157" t="s">
        <v>410</v>
      </c>
      <c r="H1157" s="8">
        <v>371</v>
      </c>
      <c r="I1157" s="8">
        <v>115</v>
      </c>
      <c r="J1157">
        <v>1</v>
      </c>
      <c r="K1157" t="s">
        <v>892</v>
      </c>
      <c r="L1157" t="s">
        <v>895</v>
      </c>
      <c r="M1157" t="s">
        <v>911</v>
      </c>
      <c r="N1157" s="8">
        <f>Table2[[#This Row],[Amount]]-Table2[[#This Row],[Profit]]</f>
        <v>256</v>
      </c>
      <c r="O1157" s="7">
        <f>Table2[[#This Row],[Amount]]/Table2[[#This Row],[Quantity]]</f>
        <v>371</v>
      </c>
    </row>
    <row r="1158" spans="7:15" x14ac:dyDescent="0.45">
      <c r="G1158" t="s">
        <v>232</v>
      </c>
      <c r="H1158" s="8">
        <v>499</v>
      </c>
      <c r="I1158" s="8">
        <v>33</v>
      </c>
      <c r="J1158">
        <v>4</v>
      </c>
      <c r="K1158" t="s">
        <v>899</v>
      </c>
      <c r="L1158" t="s">
        <v>901</v>
      </c>
      <c r="M1158" t="s">
        <v>891</v>
      </c>
      <c r="N1158" s="8">
        <f>Table2[[#This Row],[Amount]]-Table2[[#This Row],[Profit]]</f>
        <v>466</v>
      </c>
      <c r="O1158" s="7">
        <f>Table2[[#This Row],[Amount]]/Table2[[#This Row],[Quantity]]</f>
        <v>124.75</v>
      </c>
    </row>
    <row r="1159" spans="7:15" x14ac:dyDescent="0.45">
      <c r="G1159" t="s">
        <v>310</v>
      </c>
      <c r="H1159" s="8">
        <v>223</v>
      </c>
      <c r="I1159" s="8">
        <v>62</v>
      </c>
      <c r="J1159">
        <v>7</v>
      </c>
      <c r="K1159" t="s">
        <v>899</v>
      </c>
      <c r="L1159" t="s">
        <v>913</v>
      </c>
      <c r="M1159" t="s">
        <v>891</v>
      </c>
      <c r="N1159" s="8">
        <f>Table2[[#This Row],[Amount]]-Table2[[#This Row],[Profit]]</f>
        <v>161</v>
      </c>
      <c r="O1159" s="7">
        <f>Table2[[#This Row],[Amount]]/Table2[[#This Row],[Quantity]]</f>
        <v>31.857142857142858</v>
      </c>
    </row>
    <row r="1160" spans="7:15" x14ac:dyDescent="0.45">
      <c r="G1160" t="s">
        <v>356</v>
      </c>
      <c r="H1160" s="8">
        <v>50</v>
      </c>
      <c r="I1160" s="8">
        <v>-4</v>
      </c>
      <c r="J1160">
        <v>6</v>
      </c>
      <c r="K1160" t="s">
        <v>899</v>
      </c>
      <c r="L1160" t="s">
        <v>910</v>
      </c>
      <c r="M1160" t="s">
        <v>894</v>
      </c>
      <c r="N1160" s="8">
        <f>Table2[[#This Row],[Amount]]-Table2[[#This Row],[Profit]]</f>
        <v>54</v>
      </c>
      <c r="O1160" s="7">
        <f>Table2[[#This Row],[Amount]]/Table2[[#This Row],[Quantity]]</f>
        <v>8.3333333333333339</v>
      </c>
    </row>
    <row r="1161" spans="7:15" x14ac:dyDescent="0.45">
      <c r="G1161" t="s">
        <v>427</v>
      </c>
      <c r="H1161" s="8">
        <v>391</v>
      </c>
      <c r="I1161" s="8">
        <v>90</v>
      </c>
      <c r="J1161">
        <v>6</v>
      </c>
      <c r="K1161" t="s">
        <v>889</v>
      </c>
      <c r="L1161" t="s">
        <v>898</v>
      </c>
      <c r="M1161" t="s">
        <v>911</v>
      </c>
      <c r="N1161" s="8">
        <f>Table2[[#This Row],[Amount]]-Table2[[#This Row],[Profit]]</f>
        <v>301</v>
      </c>
      <c r="O1161" s="7">
        <f>Table2[[#This Row],[Amount]]/Table2[[#This Row],[Quantity]]</f>
        <v>65.166666666666671</v>
      </c>
    </row>
    <row r="1162" spans="7:15" x14ac:dyDescent="0.45">
      <c r="G1162" t="s">
        <v>430</v>
      </c>
      <c r="H1162" s="8">
        <v>416</v>
      </c>
      <c r="I1162" s="8">
        <v>137</v>
      </c>
      <c r="J1162">
        <v>3</v>
      </c>
      <c r="K1162" t="s">
        <v>889</v>
      </c>
      <c r="L1162" t="s">
        <v>898</v>
      </c>
      <c r="M1162" t="s">
        <v>911</v>
      </c>
      <c r="N1162" s="8">
        <f>Table2[[#This Row],[Amount]]-Table2[[#This Row],[Profit]]</f>
        <v>279</v>
      </c>
      <c r="O1162" s="7">
        <f>Table2[[#This Row],[Amount]]/Table2[[#This Row],[Quantity]]</f>
        <v>138.66666666666666</v>
      </c>
    </row>
    <row r="1163" spans="7:15" x14ac:dyDescent="0.45">
      <c r="G1163" t="s">
        <v>219</v>
      </c>
      <c r="H1163" s="8">
        <v>424</v>
      </c>
      <c r="I1163" s="8">
        <v>-17</v>
      </c>
      <c r="J1163">
        <v>9</v>
      </c>
      <c r="K1163" t="s">
        <v>892</v>
      </c>
      <c r="L1163" t="s">
        <v>893</v>
      </c>
      <c r="M1163" t="s">
        <v>911</v>
      </c>
      <c r="N1163" s="8">
        <f>Table2[[#This Row],[Amount]]-Table2[[#This Row],[Profit]]</f>
        <v>441</v>
      </c>
      <c r="O1163" s="7">
        <f>Table2[[#This Row],[Amount]]/Table2[[#This Row],[Quantity]]</f>
        <v>47.111111111111114</v>
      </c>
    </row>
    <row r="1164" spans="7:15" x14ac:dyDescent="0.45">
      <c r="G1164" t="s">
        <v>456</v>
      </c>
      <c r="H1164" s="8">
        <v>362</v>
      </c>
      <c r="I1164" s="8">
        <v>127</v>
      </c>
      <c r="J1164">
        <v>1</v>
      </c>
      <c r="K1164" t="s">
        <v>892</v>
      </c>
      <c r="L1164" t="s">
        <v>895</v>
      </c>
      <c r="M1164" t="s">
        <v>891</v>
      </c>
      <c r="N1164" s="8">
        <f>Table2[[#This Row],[Amount]]-Table2[[#This Row],[Profit]]</f>
        <v>235</v>
      </c>
      <c r="O1164" s="7">
        <f>Table2[[#This Row],[Amount]]/Table2[[#This Row],[Quantity]]</f>
        <v>362</v>
      </c>
    </row>
    <row r="1165" spans="7:15" x14ac:dyDescent="0.45">
      <c r="G1165" t="s">
        <v>206</v>
      </c>
      <c r="H1165" s="8">
        <v>36</v>
      </c>
      <c r="I1165" s="8">
        <v>-7</v>
      </c>
      <c r="J1165">
        <v>1</v>
      </c>
      <c r="K1165" t="s">
        <v>889</v>
      </c>
      <c r="L1165" t="s">
        <v>890</v>
      </c>
      <c r="M1165" t="s">
        <v>891</v>
      </c>
      <c r="N1165" s="8">
        <f>Table2[[#This Row],[Amount]]-Table2[[#This Row],[Profit]]</f>
        <v>43</v>
      </c>
      <c r="O1165" s="7">
        <f>Table2[[#This Row],[Amount]]/Table2[[#This Row],[Quantity]]</f>
        <v>36</v>
      </c>
    </row>
    <row r="1166" spans="7:15" x14ac:dyDescent="0.45">
      <c r="G1166" t="s">
        <v>419</v>
      </c>
      <c r="H1166" s="8">
        <v>34</v>
      </c>
      <c r="I1166" s="8">
        <v>-10</v>
      </c>
      <c r="J1166">
        <v>3</v>
      </c>
      <c r="K1166" t="s">
        <v>899</v>
      </c>
      <c r="L1166" t="s">
        <v>905</v>
      </c>
      <c r="M1166" t="s">
        <v>891</v>
      </c>
      <c r="N1166" s="8">
        <f>Table2[[#This Row],[Amount]]-Table2[[#This Row],[Profit]]</f>
        <v>44</v>
      </c>
      <c r="O1166" s="7">
        <f>Table2[[#This Row],[Amount]]/Table2[[#This Row],[Quantity]]</f>
        <v>11.333333333333334</v>
      </c>
    </row>
    <row r="1167" spans="7:15" x14ac:dyDescent="0.45">
      <c r="G1167" t="s">
        <v>162</v>
      </c>
      <c r="H1167" s="8">
        <v>367</v>
      </c>
      <c r="I1167" s="8">
        <v>73</v>
      </c>
      <c r="J1167">
        <v>3</v>
      </c>
      <c r="K1167" t="s">
        <v>889</v>
      </c>
      <c r="L1167" t="s">
        <v>890</v>
      </c>
      <c r="M1167" t="s">
        <v>902</v>
      </c>
      <c r="N1167" s="8">
        <f>Table2[[#This Row],[Amount]]-Table2[[#This Row],[Profit]]</f>
        <v>294</v>
      </c>
      <c r="O1167" s="7">
        <f>Table2[[#This Row],[Amount]]/Table2[[#This Row],[Quantity]]</f>
        <v>122.33333333333333</v>
      </c>
    </row>
    <row r="1168" spans="7:15" x14ac:dyDescent="0.45">
      <c r="G1168" t="s">
        <v>352</v>
      </c>
      <c r="H1168" s="8">
        <v>425</v>
      </c>
      <c r="I1168" s="8">
        <v>208</v>
      </c>
      <c r="J1168">
        <v>7</v>
      </c>
      <c r="K1168" t="s">
        <v>899</v>
      </c>
      <c r="L1168" t="s">
        <v>901</v>
      </c>
      <c r="M1168" t="s">
        <v>911</v>
      </c>
      <c r="N1168" s="8">
        <f>Table2[[#This Row],[Amount]]-Table2[[#This Row],[Profit]]</f>
        <v>217</v>
      </c>
      <c r="O1168" s="7">
        <f>Table2[[#This Row],[Amount]]/Table2[[#This Row],[Quantity]]</f>
        <v>60.714285714285715</v>
      </c>
    </row>
    <row r="1169" spans="7:15" x14ac:dyDescent="0.45">
      <c r="G1169" t="s">
        <v>423</v>
      </c>
      <c r="H1169" s="8">
        <v>433</v>
      </c>
      <c r="I1169" s="8">
        <v>26</v>
      </c>
      <c r="J1169">
        <v>3</v>
      </c>
      <c r="K1169" t="s">
        <v>889</v>
      </c>
      <c r="L1169" t="s">
        <v>896</v>
      </c>
      <c r="M1169" t="s">
        <v>911</v>
      </c>
      <c r="N1169" s="8">
        <f>Table2[[#This Row],[Amount]]-Table2[[#This Row],[Profit]]</f>
        <v>407</v>
      </c>
      <c r="O1169" s="7">
        <f>Table2[[#This Row],[Amount]]/Table2[[#This Row],[Quantity]]</f>
        <v>144.33333333333334</v>
      </c>
    </row>
    <row r="1170" spans="7:15" x14ac:dyDescent="0.45">
      <c r="G1170" t="s">
        <v>410</v>
      </c>
      <c r="H1170" s="8">
        <v>460</v>
      </c>
      <c r="I1170" s="8">
        <v>31</v>
      </c>
      <c r="J1170">
        <v>3</v>
      </c>
      <c r="K1170" t="s">
        <v>892</v>
      </c>
      <c r="L1170" t="s">
        <v>895</v>
      </c>
      <c r="M1170" t="s">
        <v>911</v>
      </c>
      <c r="N1170" s="8">
        <f>Table2[[#This Row],[Amount]]-Table2[[#This Row],[Profit]]</f>
        <v>429</v>
      </c>
      <c r="O1170" s="7">
        <f>Table2[[#This Row],[Amount]]/Table2[[#This Row],[Quantity]]</f>
        <v>153.33333333333334</v>
      </c>
    </row>
    <row r="1171" spans="7:15" x14ac:dyDescent="0.45">
      <c r="G1171" t="s">
        <v>214</v>
      </c>
      <c r="H1171" s="8">
        <v>62</v>
      </c>
      <c r="I1171" s="8">
        <v>-56</v>
      </c>
      <c r="J1171">
        <v>5</v>
      </c>
      <c r="K1171" t="s">
        <v>899</v>
      </c>
      <c r="L1171" t="s">
        <v>904</v>
      </c>
      <c r="M1171" t="s">
        <v>891</v>
      </c>
      <c r="N1171" s="8">
        <f>Table2[[#This Row],[Amount]]-Table2[[#This Row],[Profit]]</f>
        <v>118</v>
      </c>
      <c r="O1171" s="7">
        <f>Table2[[#This Row],[Amount]]/Table2[[#This Row],[Quantity]]</f>
        <v>12.4</v>
      </c>
    </row>
    <row r="1172" spans="7:15" x14ac:dyDescent="0.45">
      <c r="G1172" t="s">
        <v>246</v>
      </c>
      <c r="H1172" s="8">
        <v>50</v>
      </c>
      <c r="I1172" s="8">
        <v>16</v>
      </c>
      <c r="J1172">
        <v>1</v>
      </c>
      <c r="K1172" t="s">
        <v>899</v>
      </c>
      <c r="L1172" t="s">
        <v>907</v>
      </c>
      <c r="M1172" t="s">
        <v>894</v>
      </c>
      <c r="N1172" s="8">
        <f>Table2[[#This Row],[Amount]]-Table2[[#This Row],[Profit]]</f>
        <v>34</v>
      </c>
      <c r="O1172" s="7">
        <f>Table2[[#This Row],[Amount]]/Table2[[#This Row],[Quantity]]</f>
        <v>50</v>
      </c>
    </row>
    <row r="1173" spans="7:15" x14ac:dyDescent="0.45">
      <c r="G1173" t="s">
        <v>411</v>
      </c>
      <c r="H1173" s="8">
        <v>460</v>
      </c>
      <c r="I1173" s="8">
        <v>-143</v>
      </c>
      <c r="J1173">
        <v>3</v>
      </c>
      <c r="K1173" t="s">
        <v>892</v>
      </c>
      <c r="L1173" t="s">
        <v>893</v>
      </c>
      <c r="M1173" t="s">
        <v>911</v>
      </c>
      <c r="N1173" s="8">
        <f>Table2[[#This Row],[Amount]]-Table2[[#This Row],[Profit]]</f>
        <v>603</v>
      </c>
      <c r="O1173" s="7">
        <f>Table2[[#This Row],[Amount]]/Table2[[#This Row],[Quantity]]</f>
        <v>153.33333333333334</v>
      </c>
    </row>
    <row r="1174" spans="7:15" x14ac:dyDescent="0.45">
      <c r="G1174" t="s">
        <v>640</v>
      </c>
      <c r="H1174" s="8">
        <v>34</v>
      </c>
      <c r="I1174" s="8">
        <v>3</v>
      </c>
      <c r="J1174">
        <v>3</v>
      </c>
      <c r="K1174" t="s">
        <v>899</v>
      </c>
      <c r="L1174" t="s">
        <v>901</v>
      </c>
      <c r="M1174" t="s">
        <v>891</v>
      </c>
      <c r="N1174" s="8">
        <f>Table2[[#This Row],[Amount]]-Table2[[#This Row],[Profit]]</f>
        <v>31</v>
      </c>
      <c r="O1174" s="7">
        <f>Table2[[#This Row],[Amount]]/Table2[[#This Row],[Quantity]]</f>
        <v>11.333333333333334</v>
      </c>
    </row>
    <row r="1175" spans="7:15" x14ac:dyDescent="0.45">
      <c r="G1175" t="s">
        <v>347</v>
      </c>
      <c r="H1175" s="8">
        <v>227</v>
      </c>
      <c r="I1175" s="8">
        <v>59</v>
      </c>
      <c r="J1175">
        <v>2</v>
      </c>
      <c r="K1175" t="s">
        <v>892</v>
      </c>
      <c r="L1175" t="s">
        <v>912</v>
      </c>
      <c r="M1175" t="s">
        <v>902</v>
      </c>
      <c r="N1175" s="8">
        <f>Table2[[#This Row],[Amount]]-Table2[[#This Row],[Profit]]</f>
        <v>168</v>
      </c>
      <c r="O1175" s="7">
        <f>Table2[[#This Row],[Amount]]/Table2[[#This Row],[Quantity]]</f>
        <v>113.5</v>
      </c>
    </row>
    <row r="1176" spans="7:15" x14ac:dyDescent="0.45">
      <c r="G1176" t="s">
        <v>405</v>
      </c>
      <c r="H1176" s="8">
        <v>469</v>
      </c>
      <c r="I1176" s="8">
        <v>33</v>
      </c>
      <c r="J1176">
        <v>4</v>
      </c>
      <c r="K1176" t="s">
        <v>889</v>
      </c>
      <c r="L1176" t="s">
        <v>890</v>
      </c>
      <c r="M1176" t="s">
        <v>911</v>
      </c>
      <c r="N1176" s="8">
        <f>Table2[[#This Row],[Amount]]-Table2[[#This Row],[Profit]]</f>
        <v>436</v>
      </c>
      <c r="O1176" s="7">
        <f>Table2[[#This Row],[Amount]]/Table2[[#This Row],[Quantity]]</f>
        <v>117.25</v>
      </c>
    </row>
    <row r="1177" spans="7:15" x14ac:dyDescent="0.45">
      <c r="G1177" t="s">
        <v>472</v>
      </c>
      <c r="H1177" s="8">
        <v>103</v>
      </c>
      <c r="I1177" s="8">
        <v>46</v>
      </c>
      <c r="J1177">
        <v>2</v>
      </c>
      <c r="K1177" t="s">
        <v>899</v>
      </c>
      <c r="L1177" t="s">
        <v>901</v>
      </c>
      <c r="M1177" t="s">
        <v>902</v>
      </c>
      <c r="N1177" s="8">
        <f>Table2[[#This Row],[Amount]]-Table2[[#This Row],[Profit]]</f>
        <v>57</v>
      </c>
      <c r="O1177" s="7">
        <f>Table2[[#This Row],[Amount]]/Table2[[#This Row],[Quantity]]</f>
        <v>51.5</v>
      </c>
    </row>
    <row r="1178" spans="7:15" x14ac:dyDescent="0.45">
      <c r="G1178" t="s">
        <v>718</v>
      </c>
      <c r="H1178" s="8">
        <v>34</v>
      </c>
      <c r="I1178" s="8">
        <v>-13</v>
      </c>
      <c r="J1178">
        <v>5</v>
      </c>
      <c r="K1178" t="s">
        <v>899</v>
      </c>
      <c r="L1178" t="s">
        <v>908</v>
      </c>
      <c r="M1178" t="s">
        <v>891</v>
      </c>
      <c r="N1178" s="8">
        <f>Table2[[#This Row],[Amount]]-Table2[[#This Row],[Profit]]</f>
        <v>47</v>
      </c>
      <c r="O1178" s="7">
        <f>Table2[[#This Row],[Amount]]/Table2[[#This Row],[Quantity]]</f>
        <v>6.8</v>
      </c>
    </row>
    <row r="1179" spans="7:15" x14ac:dyDescent="0.45">
      <c r="G1179" t="s">
        <v>362</v>
      </c>
      <c r="H1179" s="8">
        <v>137</v>
      </c>
      <c r="I1179" s="8">
        <v>63</v>
      </c>
      <c r="J1179">
        <v>3</v>
      </c>
      <c r="K1179" t="s">
        <v>899</v>
      </c>
      <c r="L1179" t="s">
        <v>907</v>
      </c>
      <c r="M1179" t="s">
        <v>891</v>
      </c>
      <c r="N1179" s="8">
        <f>Table2[[#This Row],[Amount]]-Table2[[#This Row],[Profit]]</f>
        <v>74</v>
      </c>
      <c r="O1179" s="7">
        <f>Table2[[#This Row],[Amount]]/Table2[[#This Row],[Quantity]]</f>
        <v>45.666666666666664</v>
      </c>
    </row>
    <row r="1180" spans="7:15" x14ac:dyDescent="0.45">
      <c r="G1180" t="s">
        <v>826</v>
      </c>
      <c r="H1180" s="8">
        <v>34</v>
      </c>
      <c r="I1180" s="8">
        <v>12</v>
      </c>
      <c r="J1180">
        <v>2</v>
      </c>
      <c r="K1180" t="s">
        <v>899</v>
      </c>
      <c r="L1180" t="s">
        <v>907</v>
      </c>
      <c r="M1180" t="s">
        <v>891</v>
      </c>
      <c r="N1180" s="8">
        <f>Table2[[#This Row],[Amount]]-Table2[[#This Row],[Profit]]</f>
        <v>22</v>
      </c>
      <c r="O1180" s="7">
        <f>Table2[[#This Row],[Amount]]/Table2[[#This Row],[Quantity]]</f>
        <v>17</v>
      </c>
    </row>
    <row r="1181" spans="7:15" x14ac:dyDescent="0.45">
      <c r="G1181" t="s">
        <v>402</v>
      </c>
      <c r="H1181" s="8">
        <v>474</v>
      </c>
      <c r="I1181" s="8">
        <v>56</v>
      </c>
      <c r="J1181">
        <v>4</v>
      </c>
      <c r="K1181" t="s">
        <v>889</v>
      </c>
      <c r="L1181" t="s">
        <v>898</v>
      </c>
      <c r="M1181" t="s">
        <v>911</v>
      </c>
      <c r="N1181" s="8">
        <f>Table2[[#This Row],[Amount]]-Table2[[#This Row],[Profit]]</f>
        <v>418</v>
      </c>
      <c r="O1181" s="7">
        <f>Table2[[#This Row],[Amount]]/Table2[[#This Row],[Quantity]]</f>
        <v>118.5</v>
      </c>
    </row>
    <row r="1182" spans="7:15" x14ac:dyDescent="0.45">
      <c r="G1182" t="s">
        <v>546</v>
      </c>
      <c r="H1182" s="8">
        <v>50</v>
      </c>
      <c r="I1182" s="8">
        <v>3</v>
      </c>
      <c r="J1182">
        <v>2</v>
      </c>
      <c r="K1182" t="s">
        <v>899</v>
      </c>
      <c r="L1182" t="s">
        <v>907</v>
      </c>
      <c r="M1182" t="s">
        <v>894</v>
      </c>
      <c r="N1182" s="8">
        <f>Table2[[#This Row],[Amount]]-Table2[[#This Row],[Profit]]</f>
        <v>47</v>
      </c>
      <c r="O1182" s="7">
        <f>Table2[[#This Row],[Amount]]/Table2[[#This Row],[Quantity]]</f>
        <v>25</v>
      </c>
    </row>
    <row r="1183" spans="7:15" x14ac:dyDescent="0.45">
      <c r="G1183" t="s">
        <v>200</v>
      </c>
      <c r="H1183" s="8">
        <v>69</v>
      </c>
      <c r="I1183" s="8">
        <v>-67</v>
      </c>
      <c r="J1183">
        <v>4</v>
      </c>
      <c r="K1183" t="s">
        <v>899</v>
      </c>
      <c r="L1183" t="s">
        <v>904</v>
      </c>
      <c r="M1183" t="s">
        <v>902</v>
      </c>
      <c r="N1183" s="8">
        <f>Table2[[#This Row],[Amount]]-Table2[[#This Row],[Profit]]</f>
        <v>136</v>
      </c>
      <c r="O1183" s="7">
        <f>Table2[[#This Row],[Amount]]/Table2[[#This Row],[Quantity]]</f>
        <v>17.25</v>
      </c>
    </row>
    <row r="1184" spans="7:15" x14ac:dyDescent="0.45">
      <c r="G1184" t="s">
        <v>440</v>
      </c>
      <c r="H1184" s="8">
        <v>389</v>
      </c>
      <c r="I1184" s="8">
        <v>-83</v>
      </c>
      <c r="J1184">
        <v>3</v>
      </c>
      <c r="K1184" t="s">
        <v>892</v>
      </c>
      <c r="L1184" t="s">
        <v>893</v>
      </c>
      <c r="M1184" t="s">
        <v>902</v>
      </c>
      <c r="N1184" s="8">
        <f>Table2[[#This Row],[Amount]]-Table2[[#This Row],[Profit]]</f>
        <v>472</v>
      </c>
      <c r="O1184" s="7">
        <f>Table2[[#This Row],[Amount]]/Table2[[#This Row],[Quantity]]</f>
        <v>129.66666666666666</v>
      </c>
    </row>
    <row r="1185" spans="7:15" x14ac:dyDescent="0.45">
      <c r="G1185" t="s">
        <v>214</v>
      </c>
      <c r="H1185" s="8">
        <v>77</v>
      </c>
      <c r="I1185" s="8">
        <v>-43</v>
      </c>
      <c r="J1185">
        <v>8</v>
      </c>
      <c r="K1185" t="s">
        <v>899</v>
      </c>
      <c r="L1185" t="s">
        <v>907</v>
      </c>
      <c r="M1185" t="s">
        <v>891</v>
      </c>
      <c r="N1185" s="8">
        <f>Table2[[#This Row],[Amount]]-Table2[[#This Row],[Profit]]</f>
        <v>120</v>
      </c>
      <c r="O1185" s="7">
        <f>Table2[[#This Row],[Amount]]/Table2[[#This Row],[Quantity]]</f>
        <v>9.625</v>
      </c>
    </row>
    <row r="1186" spans="7:15" x14ac:dyDescent="0.45">
      <c r="G1186" t="s">
        <v>444</v>
      </c>
      <c r="H1186" s="8">
        <v>51</v>
      </c>
      <c r="I1186" s="8">
        <v>21</v>
      </c>
      <c r="J1186">
        <v>3</v>
      </c>
      <c r="K1186" t="s">
        <v>899</v>
      </c>
      <c r="L1186" t="s">
        <v>910</v>
      </c>
      <c r="M1186" t="s">
        <v>891</v>
      </c>
      <c r="N1186" s="8">
        <f>Table2[[#This Row],[Amount]]-Table2[[#This Row],[Profit]]</f>
        <v>30</v>
      </c>
      <c r="O1186" s="7">
        <f>Table2[[#This Row],[Amount]]/Table2[[#This Row],[Quantity]]</f>
        <v>17</v>
      </c>
    </row>
    <row r="1187" spans="7:15" x14ac:dyDescent="0.45">
      <c r="G1187" t="s">
        <v>294</v>
      </c>
      <c r="H1187" s="8">
        <v>394</v>
      </c>
      <c r="I1187" s="8">
        <v>146</v>
      </c>
      <c r="J1187">
        <v>2</v>
      </c>
      <c r="K1187" t="s">
        <v>892</v>
      </c>
      <c r="L1187" t="s">
        <v>895</v>
      </c>
      <c r="M1187" t="s">
        <v>902</v>
      </c>
      <c r="N1187" s="8">
        <f>Table2[[#This Row],[Amount]]-Table2[[#This Row],[Profit]]</f>
        <v>248</v>
      </c>
      <c r="O1187" s="7">
        <f>Table2[[#This Row],[Amount]]/Table2[[#This Row],[Quantity]]</f>
        <v>197</v>
      </c>
    </row>
    <row r="1188" spans="7:15" x14ac:dyDescent="0.45">
      <c r="G1188" t="s">
        <v>499</v>
      </c>
      <c r="H1188" s="8">
        <v>48</v>
      </c>
      <c r="I1188" s="8">
        <v>-22</v>
      </c>
      <c r="J1188">
        <v>2</v>
      </c>
      <c r="K1188" t="s">
        <v>899</v>
      </c>
      <c r="L1188" t="s">
        <v>901</v>
      </c>
      <c r="M1188" t="s">
        <v>894</v>
      </c>
      <c r="N1188" s="8">
        <f>Table2[[#This Row],[Amount]]-Table2[[#This Row],[Profit]]</f>
        <v>70</v>
      </c>
      <c r="O1188" s="7">
        <f>Table2[[#This Row],[Amount]]/Table2[[#This Row],[Quantity]]</f>
        <v>24</v>
      </c>
    </row>
    <row r="1189" spans="7:15" x14ac:dyDescent="0.45">
      <c r="G1189" t="s">
        <v>419</v>
      </c>
      <c r="H1189" s="8">
        <v>34</v>
      </c>
      <c r="I1189" s="8">
        <v>-12</v>
      </c>
      <c r="J1189">
        <v>5</v>
      </c>
      <c r="K1189" t="s">
        <v>899</v>
      </c>
      <c r="L1189" t="s">
        <v>908</v>
      </c>
      <c r="M1189" t="s">
        <v>891</v>
      </c>
      <c r="N1189" s="8">
        <f>Table2[[#This Row],[Amount]]-Table2[[#This Row],[Profit]]</f>
        <v>46</v>
      </c>
      <c r="O1189" s="7">
        <f>Table2[[#This Row],[Amount]]/Table2[[#This Row],[Quantity]]</f>
        <v>6.8</v>
      </c>
    </row>
    <row r="1190" spans="7:15" x14ac:dyDescent="0.45">
      <c r="G1190" t="s">
        <v>14</v>
      </c>
      <c r="H1190" s="8">
        <v>484</v>
      </c>
      <c r="I1190" s="8">
        <v>28</v>
      </c>
      <c r="J1190">
        <v>3</v>
      </c>
      <c r="K1190" t="s">
        <v>889</v>
      </c>
      <c r="L1190" t="s">
        <v>896</v>
      </c>
      <c r="M1190" t="s">
        <v>911</v>
      </c>
      <c r="N1190" s="8">
        <f>Table2[[#This Row],[Amount]]-Table2[[#This Row],[Profit]]</f>
        <v>456</v>
      </c>
      <c r="O1190" s="7">
        <f>Table2[[#This Row],[Amount]]/Table2[[#This Row],[Quantity]]</f>
        <v>161.33333333333334</v>
      </c>
    </row>
    <row r="1191" spans="7:15" x14ac:dyDescent="0.45">
      <c r="G1191" t="s">
        <v>559</v>
      </c>
      <c r="H1191" s="8">
        <v>47</v>
      </c>
      <c r="I1191" s="8">
        <v>-27</v>
      </c>
      <c r="J1191">
        <v>4</v>
      </c>
      <c r="K1191" t="s">
        <v>899</v>
      </c>
      <c r="L1191" t="s">
        <v>901</v>
      </c>
      <c r="M1191" t="s">
        <v>894</v>
      </c>
      <c r="N1191" s="8">
        <f>Table2[[#This Row],[Amount]]-Table2[[#This Row],[Profit]]</f>
        <v>74</v>
      </c>
      <c r="O1191" s="7">
        <f>Table2[[#This Row],[Amount]]/Table2[[#This Row],[Quantity]]</f>
        <v>11.75</v>
      </c>
    </row>
    <row r="1192" spans="7:15" x14ac:dyDescent="0.45">
      <c r="G1192" t="s">
        <v>25</v>
      </c>
      <c r="H1192" s="8">
        <v>45</v>
      </c>
      <c r="I1192" s="8">
        <v>8</v>
      </c>
      <c r="J1192">
        <v>4</v>
      </c>
      <c r="K1192" t="s">
        <v>899</v>
      </c>
      <c r="L1192" t="s">
        <v>905</v>
      </c>
      <c r="M1192" t="s">
        <v>894</v>
      </c>
      <c r="N1192" s="8">
        <f>Table2[[#This Row],[Amount]]-Table2[[#This Row],[Profit]]</f>
        <v>37</v>
      </c>
      <c r="O1192" s="7">
        <f>Table2[[#This Row],[Amount]]/Table2[[#This Row],[Quantity]]</f>
        <v>11.25</v>
      </c>
    </row>
    <row r="1193" spans="7:15" x14ac:dyDescent="0.45">
      <c r="G1193" t="s">
        <v>665</v>
      </c>
      <c r="H1193" s="8">
        <v>128</v>
      </c>
      <c r="I1193" s="8">
        <v>55</v>
      </c>
      <c r="J1193">
        <v>1</v>
      </c>
      <c r="K1193" t="s">
        <v>899</v>
      </c>
      <c r="L1193" t="s">
        <v>901</v>
      </c>
      <c r="M1193" t="s">
        <v>891</v>
      </c>
      <c r="N1193" s="8">
        <f>Table2[[#This Row],[Amount]]-Table2[[#This Row],[Profit]]</f>
        <v>73</v>
      </c>
      <c r="O1193" s="7">
        <f>Table2[[#This Row],[Amount]]/Table2[[#This Row],[Quantity]]</f>
        <v>128</v>
      </c>
    </row>
    <row r="1194" spans="7:15" x14ac:dyDescent="0.45">
      <c r="G1194" t="s">
        <v>138</v>
      </c>
      <c r="H1194" s="8">
        <v>669</v>
      </c>
      <c r="I1194" s="8">
        <v>74</v>
      </c>
      <c r="J1194">
        <v>5</v>
      </c>
      <c r="K1194" t="s">
        <v>892</v>
      </c>
      <c r="L1194" t="s">
        <v>895</v>
      </c>
      <c r="M1194" t="s">
        <v>891</v>
      </c>
      <c r="N1194" s="8">
        <f>Table2[[#This Row],[Amount]]-Table2[[#This Row],[Profit]]</f>
        <v>595</v>
      </c>
      <c r="O1194" s="7">
        <f>Table2[[#This Row],[Amount]]/Table2[[#This Row],[Quantity]]</f>
        <v>133.80000000000001</v>
      </c>
    </row>
    <row r="1195" spans="7:15" x14ac:dyDescent="0.45">
      <c r="G1195" t="s">
        <v>824</v>
      </c>
      <c r="H1195" s="8">
        <v>34</v>
      </c>
      <c r="I1195" s="8">
        <v>13</v>
      </c>
      <c r="J1195">
        <v>2</v>
      </c>
      <c r="K1195" t="s">
        <v>899</v>
      </c>
      <c r="L1195" t="s">
        <v>901</v>
      </c>
      <c r="M1195" t="s">
        <v>891</v>
      </c>
      <c r="N1195" s="8">
        <f>Table2[[#This Row],[Amount]]-Table2[[#This Row],[Profit]]</f>
        <v>21</v>
      </c>
      <c r="O1195" s="7">
        <f>Table2[[#This Row],[Amount]]/Table2[[#This Row],[Quantity]]</f>
        <v>17</v>
      </c>
    </row>
    <row r="1196" spans="7:15" x14ac:dyDescent="0.45">
      <c r="G1196" t="s">
        <v>469</v>
      </c>
      <c r="H1196" s="8">
        <v>44</v>
      </c>
      <c r="I1196" s="8">
        <v>14</v>
      </c>
      <c r="J1196">
        <v>3</v>
      </c>
      <c r="K1196" t="s">
        <v>899</v>
      </c>
      <c r="L1196" t="s">
        <v>903</v>
      </c>
      <c r="M1196" t="s">
        <v>897</v>
      </c>
      <c r="N1196" s="8">
        <f>Table2[[#This Row],[Amount]]-Table2[[#This Row],[Profit]]</f>
        <v>30</v>
      </c>
      <c r="O1196" s="7">
        <f>Table2[[#This Row],[Amount]]/Table2[[#This Row],[Quantity]]</f>
        <v>14.666666666666666</v>
      </c>
    </row>
    <row r="1197" spans="7:15" x14ac:dyDescent="0.45">
      <c r="G1197" t="s">
        <v>91</v>
      </c>
      <c r="H1197" s="8">
        <v>33</v>
      </c>
      <c r="I1197" s="8">
        <v>1</v>
      </c>
      <c r="J1197">
        <v>2</v>
      </c>
      <c r="K1197" t="s">
        <v>899</v>
      </c>
      <c r="L1197" t="s">
        <v>913</v>
      </c>
      <c r="M1197" t="s">
        <v>891</v>
      </c>
      <c r="N1197" s="8">
        <f>Table2[[#This Row],[Amount]]-Table2[[#This Row],[Profit]]</f>
        <v>32</v>
      </c>
      <c r="O1197" s="7">
        <f>Table2[[#This Row],[Amount]]/Table2[[#This Row],[Quantity]]</f>
        <v>16.5</v>
      </c>
    </row>
    <row r="1198" spans="7:15" x14ac:dyDescent="0.45">
      <c r="G1198" t="s">
        <v>402</v>
      </c>
      <c r="H1198" s="8">
        <v>33</v>
      </c>
      <c r="I1198" s="8">
        <v>10</v>
      </c>
      <c r="J1198">
        <v>3</v>
      </c>
      <c r="K1198" t="s">
        <v>899</v>
      </c>
      <c r="L1198" t="s">
        <v>903</v>
      </c>
      <c r="M1198" t="s">
        <v>891</v>
      </c>
      <c r="N1198" s="8">
        <f>Table2[[#This Row],[Amount]]-Table2[[#This Row],[Profit]]</f>
        <v>23</v>
      </c>
      <c r="O1198" s="7">
        <f>Table2[[#This Row],[Amount]]/Table2[[#This Row],[Quantity]]</f>
        <v>11</v>
      </c>
    </row>
    <row r="1199" spans="7:15" x14ac:dyDescent="0.45">
      <c r="G1199" t="s">
        <v>228</v>
      </c>
      <c r="H1199" s="8">
        <v>487</v>
      </c>
      <c r="I1199" s="8">
        <v>-23</v>
      </c>
      <c r="J1199">
        <v>3</v>
      </c>
      <c r="K1199" t="s">
        <v>889</v>
      </c>
      <c r="L1199" t="s">
        <v>896</v>
      </c>
      <c r="M1199" t="s">
        <v>911</v>
      </c>
      <c r="N1199" s="8">
        <f>Table2[[#This Row],[Amount]]-Table2[[#This Row],[Profit]]</f>
        <v>510</v>
      </c>
      <c r="O1199" s="7">
        <f>Table2[[#This Row],[Amount]]/Table2[[#This Row],[Quantity]]</f>
        <v>162.33333333333334</v>
      </c>
    </row>
    <row r="1200" spans="7:15" x14ac:dyDescent="0.45">
      <c r="G1200" t="s">
        <v>392</v>
      </c>
      <c r="H1200" s="8">
        <v>497</v>
      </c>
      <c r="I1200" s="8">
        <v>179</v>
      </c>
      <c r="J1200">
        <v>3</v>
      </c>
      <c r="K1200" t="s">
        <v>892</v>
      </c>
      <c r="L1200" t="s">
        <v>893</v>
      </c>
      <c r="M1200" t="s">
        <v>911</v>
      </c>
      <c r="N1200" s="8">
        <f>Table2[[#This Row],[Amount]]-Table2[[#This Row],[Profit]]</f>
        <v>318</v>
      </c>
      <c r="O1200" s="7">
        <f>Table2[[#This Row],[Amount]]/Table2[[#This Row],[Quantity]]</f>
        <v>165.66666666666666</v>
      </c>
    </row>
    <row r="1201" spans="7:15" x14ac:dyDescent="0.45">
      <c r="G1201" t="s">
        <v>216</v>
      </c>
      <c r="H1201" s="8">
        <v>508</v>
      </c>
      <c r="I1201" s="8">
        <v>203</v>
      </c>
      <c r="J1201">
        <v>2</v>
      </c>
      <c r="K1201" t="s">
        <v>889</v>
      </c>
      <c r="L1201" t="s">
        <v>909</v>
      </c>
      <c r="M1201" t="s">
        <v>911</v>
      </c>
      <c r="N1201" s="8">
        <f>Table2[[#This Row],[Amount]]-Table2[[#This Row],[Profit]]</f>
        <v>305</v>
      </c>
      <c r="O1201" s="7">
        <f>Table2[[#This Row],[Amount]]/Table2[[#This Row],[Quantity]]</f>
        <v>254</v>
      </c>
    </row>
    <row r="1202" spans="7:15" x14ac:dyDescent="0.45">
      <c r="G1202" t="s">
        <v>237</v>
      </c>
      <c r="H1202" s="8">
        <v>524</v>
      </c>
      <c r="I1202" s="8">
        <v>-25</v>
      </c>
      <c r="J1202">
        <v>2</v>
      </c>
      <c r="K1202" t="s">
        <v>889</v>
      </c>
      <c r="L1202" t="s">
        <v>890</v>
      </c>
      <c r="M1202" t="s">
        <v>911</v>
      </c>
      <c r="N1202" s="8">
        <f>Table2[[#This Row],[Amount]]-Table2[[#This Row],[Profit]]</f>
        <v>549</v>
      </c>
      <c r="O1202" s="7">
        <f>Table2[[#This Row],[Amount]]/Table2[[#This Row],[Quantity]]</f>
        <v>262</v>
      </c>
    </row>
    <row r="1203" spans="7:15" x14ac:dyDescent="0.45">
      <c r="G1203" t="s">
        <v>426</v>
      </c>
      <c r="H1203" s="8">
        <v>425</v>
      </c>
      <c r="I1203" s="8">
        <v>183</v>
      </c>
      <c r="J1203">
        <v>5</v>
      </c>
      <c r="K1203" t="s">
        <v>889</v>
      </c>
      <c r="L1203" t="s">
        <v>909</v>
      </c>
      <c r="M1203" t="s">
        <v>902</v>
      </c>
      <c r="N1203" s="8">
        <f>Table2[[#This Row],[Amount]]-Table2[[#This Row],[Profit]]</f>
        <v>242</v>
      </c>
      <c r="O1203" s="7">
        <f>Table2[[#This Row],[Amount]]/Table2[[#This Row],[Quantity]]</f>
        <v>85</v>
      </c>
    </row>
    <row r="1204" spans="7:15" x14ac:dyDescent="0.45">
      <c r="G1204" t="s">
        <v>89</v>
      </c>
      <c r="H1204" s="8">
        <v>168</v>
      </c>
      <c r="I1204" s="8">
        <v>56</v>
      </c>
      <c r="J1204">
        <v>3</v>
      </c>
      <c r="K1204" t="s">
        <v>899</v>
      </c>
      <c r="L1204" t="s">
        <v>901</v>
      </c>
      <c r="M1204" t="s">
        <v>891</v>
      </c>
      <c r="N1204" s="8">
        <f>Table2[[#This Row],[Amount]]-Table2[[#This Row],[Profit]]</f>
        <v>112</v>
      </c>
      <c r="O1204" s="7">
        <f>Table2[[#This Row],[Amount]]/Table2[[#This Row],[Quantity]]</f>
        <v>56</v>
      </c>
    </row>
    <row r="1205" spans="7:15" x14ac:dyDescent="0.45">
      <c r="G1205" t="s">
        <v>646</v>
      </c>
      <c r="H1205" s="8">
        <v>141</v>
      </c>
      <c r="I1205" s="8">
        <v>28</v>
      </c>
      <c r="J1205">
        <v>7</v>
      </c>
      <c r="K1205" t="s">
        <v>892</v>
      </c>
      <c r="L1205" t="s">
        <v>912</v>
      </c>
      <c r="M1205" t="s">
        <v>902</v>
      </c>
      <c r="N1205" s="8">
        <f>Table2[[#This Row],[Amount]]-Table2[[#This Row],[Profit]]</f>
        <v>113</v>
      </c>
      <c r="O1205" s="7">
        <f>Table2[[#This Row],[Amount]]/Table2[[#This Row],[Quantity]]</f>
        <v>20.142857142857142</v>
      </c>
    </row>
    <row r="1206" spans="7:15" x14ac:dyDescent="0.45">
      <c r="G1206" t="s">
        <v>311</v>
      </c>
      <c r="H1206" s="8">
        <v>429</v>
      </c>
      <c r="I1206" s="8">
        <v>17</v>
      </c>
      <c r="J1206">
        <v>3</v>
      </c>
      <c r="K1206" t="s">
        <v>892</v>
      </c>
      <c r="L1206" t="s">
        <v>893</v>
      </c>
      <c r="M1206" t="s">
        <v>902</v>
      </c>
      <c r="N1206" s="8">
        <f>Table2[[#This Row],[Amount]]-Table2[[#This Row],[Profit]]</f>
        <v>412</v>
      </c>
      <c r="O1206" s="7">
        <f>Table2[[#This Row],[Amount]]/Table2[[#This Row],[Quantity]]</f>
        <v>143</v>
      </c>
    </row>
    <row r="1207" spans="7:15" x14ac:dyDescent="0.45">
      <c r="G1207" t="s">
        <v>317</v>
      </c>
      <c r="H1207" s="8">
        <v>44</v>
      </c>
      <c r="I1207" s="8">
        <v>-8</v>
      </c>
      <c r="J1207">
        <v>3</v>
      </c>
      <c r="K1207" t="s">
        <v>899</v>
      </c>
      <c r="L1207" t="s">
        <v>907</v>
      </c>
      <c r="M1207" t="s">
        <v>897</v>
      </c>
      <c r="N1207" s="8">
        <f>Table2[[#This Row],[Amount]]-Table2[[#This Row],[Profit]]</f>
        <v>52</v>
      </c>
      <c r="O1207" s="7">
        <f>Table2[[#This Row],[Amount]]/Table2[[#This Row],[Quantity]]</f>
        <v>14.666666666666666</v>
      </c>
    </row>
    <row r="1208" spans="7:15" x14ac:dyDescent="0.45">
      <c r="G1208" t="s">
        <v>403</v>
      </c>
      <c r="H1208" s="8">
        <v>149</v>
      </c>
      <c r="I1208" s="8">
        <v>136</v>
      </c>
      <c r="J1208">
        <v>3</v>
      </c>
      <c r="K1208" t="s">
        <v>899</v>
      </c>
      <c r="L1208" t="s">
        <v>907</v>
      </c>
      <c r="M1208" t="s">
        <v>902</v>
      </c>
      <c r="N1208" s="8">
        <f>Table2[[#This Row],[Amount]]-Table2[[#This Row],[Profit]]</f>
        <v>13</v>
      </c>
      <c r="O1208" s="7">
        <f>Table2[[#This Row],[Amount]]/Table2[[#This Row],[Quantity]]</f>
        <v>49.666666666666664</v>
      </c>
    </row>
    <row r="1209" spans="7:15" x14ac:dyDescent="0.45">
      <c r="G1209" t="s">
        <v>63</v>
      </c>
      <c r="H1209" s="8">
        <v>44</v>
      </c>
      <c r="I1209" s="8">
        <v>-34</v>
      </c>
      <c r="J1209">
        <v>3</v>
      </c>
      <c r="K1209" t="s">
        <v>899</v>
      </c>
      <c r="L1209" t="s">
        <v>907</v>
      </c>
      <c r="M1209" t="s">
        <v>897</v>
      </c>
      <c r="N1209" s="8">
        <f>Table2[[#This Row],[Amount]]-Table2[[#This Row],[Profit]]</f>
        <v>78</v>
      </c>
      <c r="O1209" s="7">
        <f>Table2[[#This Row],[Amount]]/Table2[[#This Row],[Quantity]]</f>
        <v>14.666666666666666</v>
      </c>
    </row>
    <row r="1210" spans="7:15" x14ac:dyDescent="0.45">
      <c r="G1210" t="s">
        <v>296</v>
      </c>
      <c r="H1210" s="8">
        <v>33</v>
      </c>
      <c r="I1210" s="8">
        <v>10</v>
      </c>
      <c r="J1210">
        <v>3</v>
      </c>
      <c r="K1210" t="s">
        <v>899</v>
      </c>
      <c r="L1210" t="s">
        <v>903</v>
      </c>
      <c r="M1210" t="s">
        <v>891</v>
      </c>
      <c r="N1210" s="8">
        <f>Table2[[#This Row],[Amount]]-Table2[[#This Row],[Profit]]</f>
        <v>23</v>
      </c>
      <c r="O1210" s="7">
        <f>Table2[[#This Row],[Amount]]/Table2[[#This Row],[Quantity]]</f>
        <v>11</v>
      </c>
    </row>
    <row r="1211" spans="7:15" x14ac:dyDescent="0.45">
      <c r="G1211" t="s">
        <v>427</v>
      </c>
      <c r="H1211" s="8">
        <v>33</v>
      </c>
      <c r="I1211" s="8">
        <v>9</v>
      </c>
      <c r="J1211">
        <v>2</v>
      </c>
      <c r="K1211" t="s">
        <v>899</v>
      </c>
      <c r="L1211" t="s">
        <v>903</v>
      </c>
      <c r="M1211" t="s">
        <v>891</v>
      </c>
      <c r="N1211" s="8">
        <f>Table2[[#This Row],[Amount]]-Table2[[#This Row],[Profit]]</f>
        <v>24</v>
      </c>
      <c r="O1211" s="7">
        <f>Table2[[#This Row],[Amount]]/Table2[[#This Row],[Quantity]]</f>
        <v>16.5</v>
      </c>
    </row>
    <row r="1212" spans="7:15" x14ac:dyDescent="0.45">
      <c r="G1212" t="s">
        <v>144</v>
      </c>
      <c r="H1212" s="8">
        <v>442</v>
      </c>
      <c r="I1212" s="8">
        <v>31</v>
      </c>
      <c r="J1212">
        <v>2</v>
      </c>
      <c r="K1212" t="s">
        <v>889</v>
      </c>
      <c r="L1212" t="s">
        <v>890</v>
      </c>
      <c r="M1212" t="s">
        <v>902</v>
      </c>
      <c r="N1212" s="8">
        <f>Table2[[#This Row],[Amount]]-Table2[[#This Row],[Profit]]</f>
        <v>411</v>
      </c>
      <c r="O1212" s="7">
        <f>Table2[[#This Row],[Amount]]/Table2[[#This Row],[Quantity]]</f>
        <v>221</v>
      </c>
    </row>
    <row r="1213" spans="7:15" x14ac:dyDescent="0.45">
      <c r="G1213" t="s">
        <v>211</v>
      </c>
      <c r="H1213" s="8">
        <v>41</v>
      </c>
      <c r="I1213" s="8">
        <v>6</v>
      </c>
      <c r="J1213">
        <v>5</v>
      </c>
      <c r="K1213" t="s">
        <v>899</v>
      </c>
      <c r="L1213" t="s">
        <v>905</v>
      </c>
      <c r="M1213" t="s">
        <v>897</v>
      </c>
      <c r="N1213" s="8">
        <f>Table2[[#This Row],[Amount]]-Table2[[#This Row],[Profit]]</f>
        <v>35</v>
      </c>
      <c r="O1213" s="7">
        <f>Table2[[#This Row],[Amount]]/Table2[[#This Row],[Quantity]]</f>
        <v>8.1999999999999993</v>
      </c>
    </row>
    <row r="1214" spans="7:15" x14ac:dyDescent="0.45">
      <c r="G1214" t="s">
        <v>722</v>
      </c>
      <c r="H1214" s="8">
        <v>33</v>
      </c>
      <c r="I1214" s="8">
        <v>-12</v>
      </c>
      <c r="J1214">
        <v>5</v>
      </c>
      <c r="K1214" t="s">
        <v>899</v>
      </c>
      <c r="L1214" t="s">
        <v>903</v>
      </c>
      <c r="M1214" t="s">
        <v>891</v>
      </c>
      <c r="N1214" s="8">
        <f>Table2[[#This Row],[Amount]]-Table2[[#This Row],[Profit]]</f>
        <v>45</v>
      </c>
      <c r="O1214" s="7">
        <f>Table2[[#This Row],[Amount]]/Table2[[#This Row],[Quantity]]</f>
        <v>6.6</v>
      </c>
    </row>
    <row r="1215" spans="7:15" x14ac:dyDescent="0.45">
      <c r="G1215" t="s">
        <v>829</v>
      </c>
      <c r="H1215" s="8">
        <v>32</v>
      </c>
      <c r="I1215" s="8">
        <v>3</v>
      </c>
      <c r="J1215">
        <v>8</v>
      </c>
      <c r="K1215" t="s">
        <v>899</v>
      </c>
      <c r="L1215" t="s">
        <v>903</v>
      </c>
      <c r="M1215" t="s">
        <v>891</v>
      </c>
      <c r="N1215" s="8">
        <f>Table2[[#This Row],[Amount]]-Table2[[#This Row],[Profit]]</f>
        <v>29</v>
      </c>
      <c r="O1215" s="7">
        <f>Table2[[#This Row],[Amount]]/Table2[[#This Row],[Quantity]]</f>
        <v>4</v>
      </c>
    </row>
    <row r="1216" spans="7:15" x14ac:dyDescent="0.45">
      <c r="G1216" t="s">
        <v>168</v>
      </c>
      <c r="H1216" s="8">
        <v>32</v>
      </c>
      <c r="I1216" s="8">
        <v>6</v>
      </c>
      <c r="J1216">
        <v>3</v>
      </c>
      <c r="K1216" t="s">
        <v>899</v>
      </c>
      <c r="L1216" t="s">
        <v>913</v>
      </c>
      <c r="M1216" t="s">
        <v>891</v>
      </c>
      <c r="N1216" s="8">
        <f>Table2[[#This Row],[Amount]]-Table2[[#This Row],[Profit]]</f>
        <v>26</v>
      </c>
      <c r="O1216" s="7">
        <f>Table2[[#This Row],[Amount]]/Table2[[#This Row],[Quantity]]</f>
        <v>10.666666666666666</v>
      </c>
    </row>
    <row r="1217" spans="7:15" x14ac:dyDescent="0.45">
      <c r="G1217" t="s">
        <v>451</v>
      </c>
      <c r="H1217" s="8">
        <v>179</v>
      </c>
      <c r="I1217" s="8">
        <v>77</v>
      </c>
      <c r="J1217">
        <v>1</v>
      </c>
      <c r="K1217" t="s">
        <v>899</v>
      </c>
      <c r="L1217" t="s">
        <v>901</v>
      </c>
      <c r="M1217" t="s">
        <v>902</v>
      </c>
      <c r="N1217" s="8">
        <f>Table2[[#This Row],[Amount]]-Table2[[#This Row],[Profit]]</f>
        <v>102</v>
      </c>
      <c r="O1217" s="7">
        <f>Table2[[#This Row],[Amount]]/Table2[[#This Row],[Quantity]]</f>
        <v>179</v>
      </c>
    </row>
    <row r="1218" spans="7:15" x14ac:dyDescent="0.45">
      <c r="G1218" t="s">
        <v>686</v>
      </c>
      <c r="H1218" s="8">
        <v>31</v>
      </c>
      <c r="I1218" s="8">
        <v>10</v>
      </c>
      <c r="J1218">
        <v>1</v>
      </c>
      <c r="K1218" t="s">
        <v>899</v>
      </c>
      <c r="L1218" t="s">
        <v>904</v>
      </c>
      <c r="M1218" t="s">
        <v>891</v>
      </c>
      <c r="N1218" s="8">
        <f>Table2[[#This Row],[Amount]]-Table2[[#This Row],[Profit]]</f>
        <v>21</v>
      </c>
      <c r="O1218" s="7">
        <f>Table2[[#This Row],[Amount]]/Table2[[#This Row],[Quantity]]</f>
        <v>31</v>
      </c>
    </row>
    <row r="1219" spans="7:15" x14ac:dyDescent="0.45">
      <c r="G1219" t="s">
        <v>552</v>
      </c>
      <c r="H1219" s="8">
        <v>140</v>
      </c>
      <c r="I1219" s="8">
        <v>68</v>
      </c>
      <c r="J1219">
        <v>5</v>
      </c>
      <c r="K1219" t="s">
        <v>899</v>
      </c>
      <c r="L1219" t="s">
        <v>910</v>
      </c>
      <c r="M1219" t="s">
        <v>891</v>
      </c>
      <c r="N1219" s="8">
        <f>Table2[[#This Row],[Amount]]-Table2[[#This Row],[Profit]]</f>
        <v>72</v>
      </c>
      <c r="O1219" s="7">
        <f>Table2[[#This Row],[Amount]]/Table2[[#This Row],[Quantity]]</f>
        <v>28</v>
      </c>
    </row>
    <row r="1220" spans="7:15" x14ac:dyDescent="0.45">
      <c r="G1220" t="s">
        <v>377</v>
      </c>
      <c r="H1220" s="8">
        <v>529</v>
      </c>
      <c r="I1220" s="8">
        <v>137</v>
      </c>
      <c r="J1220">
        <v>3</v>
      </c>
      <c r="K1220" t="s">
        <v>889</v>
      </c>
      <c r="L1220" t="s">
        <v>898</v>
      </c>
      <c r="M1220" t="s">
        <v>911</v>
      </c>
      <c r="N1220" s="8">
        <f>Table2[[#This Row],[Amount]]-Table2[[#This Row],[Profit]]</f>
        <v>392</v>
      </c>
      <c r="O1220" s="7">
        <f>Table2[[#This Row],[Amount]]/Table2[[#This Row],[Quantity]]</f>
        <v>176.33333333333334</v>
      </c>
    </row>
    <row r="1221" spans="7:15" x14ac:dyDescent="0.45">
      <c r="G1221" t="s">
        <v>373</v>
      </c>
      <c r="H1221" s="8">
        <v>534</v>
      </c>
      <c r="I1221" s="8">
        <v>0</v>
      </c>
      <c r="J1221">
        <v>3</v>
      </c>
      <c r="K1221" t="s">
        <v>899</v>
      </c>
      <c r="L1221" t="s">
        <v>901</v>
      </c>
      <c r="M1221" t="s">
        <v>911</v>
      </c>
      <c r="N1221" s="8">
        <f>Table2[[#This Row],[Amount]]-Table2[[#This Row],[Profit]]</f>
        <v>534</v>
      </c>
      <c r="O1221" s="7">
        <f>Table2[[#This Row],[Amount]]/Table2[[#This Row],[Quantity]]</f>
        <v>178</v>
      </c>
    </row>
    <row r="1222" spans="7:15" x14ac:dyDescent="0.45">
      <c r="G1222" t="s">
        <v>815</v>
      </c>
      <c r="H1222" s="8">
        <v>41</v>
      </c>
      <c r="I1222" s="8">
        <v>-6</v>
      </c>
      <c r="J1222">
        <v>1</v>
      </c>
      <c r="K1222" t="s">
        <v>892</v>
      </c>
      <c r="L1222" t="s">
        <v>893</v>
      </c>
      <c r="M1222" t="s">
        <v>897</v>
      </c>
      <c r="N1222" s="8">
        <f>Table2[[#This Row],[Amount]]-Table2[[#This Row],[Profit]]</f>
        <v>47</v>
      </c>
      <c r="O1222" s="7">
        <f>Table2[[#This Row],[Amount]]/Table2[[#This Row],[Quantity]]</f>
        <v>41</v>
      </c>
    </row>
    <row r="1223" spans="7:15" x14ac:dyDescent="0.45">
      <c r="G1223" t="s">
        <v>30</v>
      </c>
      <c r="H1223" s="8">
        <v>379</v>
      </c>
      <c r="I1223" s="8">
        <v>63</v>
      </c>
      <c r="J1223">
        <v>2</v>
      </c>
      <c r="K1223" t="s">
        <v>899</v>
      </c>
      <c r="L1223" t="s">
        <v>901</v>
      </c>
      <c r="M1223" t="s">
        <v>891</v>
      </c>
      <c r="N1223" s="8">
        <f>Table2[[#This Row],[Amount]]-Table2[[#This Row],[Profit]]</f>
        <v>316</v>
      </c>
      <c r="O1223" s="7">
        <f>Table2[[#This Row],[Amount]]/Table2[[#This Row],[Quantity]]</f>
        <v>189.5</v>
      </c>
    </row>
    <row r="1224" spans="7:15" x14ac:dyDescent="0.45">
      <c r="G1224" t="s">
        <v>432</v>
      </c>
      <c r="H1224" s="8">
        <v>81</v>
      </c>
      <c r="I1224" s="8">
        <v>-44</v>
      </c>
      <c r="J1224">
        <v>3</v>
      </c>
      <c r="K1224" t="s">
        <v>899</v>
      </c>
      <c r="L1224" t="s">
        <v>907</v>
      </c>
      <c r="M1224" t="s">
        <v>891</v>
      </c>
      <c r="N1224" s="8">
        <f>Table2[[#This Row],[Amount]]-Table2[[#This Row],[Profit]]</f>
        <v>125</v>
      </c>
      <c r="O1224" s="7">
        <f>Table2[[#This Row],[Amount]]/Table2[[#This Row],[Quantity]]</f>
        <v>27</v>
      </c>
    </row>
    <row r="1225" spans="7:15" x14ac:dyDescent="0.45">
      <c r="G1225" t="s">
        <v>124</v>
      </c>
      <c r="H1225" s="8">
        <v>40</v>
      </c>
      <c r="I1225" s="8">
        <v>-33</v>
      </c>
      <c r="J1225">
        <v>5</v>
      </c>
      <c r="K1225" t="s">
        <v>899</v>
      </c>
      <c r="L1225" t="s">
        <v>903</v>
      </c>
      <c r="M1225" t="s">
        <v>897</v>
      </c>
      <c r="N1225" s="8">
        <f>Table2[[#This Row],[Amount]]-Table2[[#This Row],[Profit]]</f>
        <v>73</v>
      </c>
      <c r="O1225" s="7">
        <f>Table2[[#This Row],[Amount]]/Table2[[#This Row],[Quantity]]</f>
        <v>8</v>
      </c>
    </row>
    <row r="1226" spans="7:15" x14ac:dyDescent="0.45">
      <c r="G1226" t="s">
        <v>286</v>
      </c>
      <c r="H1226" s="8">
        <v>40</v>
      </c>
      <c r="I1226" s="8">
        <v>18</v>
      </c>
      <c r="J1226">
        <v>1</v>
      </c>
      <c r="K1226" t="s">
        <v>889</v>
      </c>
      <c r="L1226" t="s">
        <v>909</v>
      </c>
      <c r="M1226" t="s">
        <v>897</v>
      </c>
      <c r="N1226" s="8">
        <f>Table2[[#This Row],[Amount]]-Table2[[#This Row],[Profit]]</f>
        <v>22</v>
      </c>
      <c r="O1226" s="7">
        <f>Table2[[#This Row],[Amount]]/Table2[[#This Row],[Quantity]]</f>
        <v>40</v>
      </c>
    </row>
    <row r="1227" spans="7:15" x14ac:dyDescent="0.45">
      <c r="G1227" t="s">
        <v>126</v>
      </c>
      <c r="H1227" s="8">
        <v>534</v>
      </c>
      <c r="I1227" s="8">
        <v>0</v>
      </c>
      <c r="J1227">
        <v>3</v>
      </c>
      <c r="K1227" t="s">
        <v>899</v>
      </c>
      <c r="L1227" t="s">
        <v>901</v>
      </c>
      <c r="M1227" t="s">
        <v>911</v>
      </c>
      <c r="N1227" s="8">
        <f>Table2[[#This Row],[Amount]]-Table2[[#This Row],[Profit]]</f>
        <v>534</v>
      </c>
      <c r="O1227" s="7">
        <f>Table2[[#This Row],[Amount]]/Table2[[#This Row],[Quantity]]</f>
        <v>178</v>
      </c>
    </row>
    <row r="1228" spans="7:15" x14ac:dyDescent="0.45">
      <c r="G1228" t="s">
        <v>427</v>
      </c>
      <c r="H1228" s="8">
        <v>31</v>
      </c>
      <c r="I1228" s="8">
        <v>9</v>
      </c>
      <c r="J1228">
        <v>2</v>
      </c>
      <c r="K1228" t="s">
        <v>899</v>
      </c>
      <c r="L1228" t="s">
        <v>903</v>
      </c>
      <c r="M1228" t="s">
        <v>891</v>
      </c>
      <c r="N1228" s="8">
        <f>Table2[[#This Row],[Amount]]-Table2[[#This Row],[Profit]]</f>
        <v>22</v>
      </c>
      <c r="O1228" s="7">
        <f>Table2[[#This Row],[Amount]]/Table2[[#This Row],[Quantity]]</f>
        <v>15.5</v>
      </c>
    </row>
    <row r="1229" spans="7:15" x14ac:dyDescent="0.45">
      <c r="G1229" t="s">
        <v>252</v>
      </c>
      <c r="H1229" s="8">
        <v>473</v>
      </c>
      <c r="I1229" s="8">
        <v>-113</v>
      </c>
      <c r="J1229">
        <v>9</v>
      </c>
      <c r="K1229" t="s">
        <v>899</v>
      </c>
      <c r="L1229" t="s">
        <v>903</v>
      </c>
      <c r="M1229" t="s">
        <v>902</v>
      </c>
      <c r="N1229" s="8">
        <f>Table2[[#This Row],[Amount]]-Table2[[#This Row],[Profit]]</f>
        <v>586</v>
      </c>
      <c r="O1229" s="7">
        <f>Table2[[#This Row],[Amount]]/Table2[[#This Row],[Quantity]]</f>
        <v>52.555555555555557</v>
      </c>
    </row>
    <row r="1230" spans="7:15" x14ac:dyDescent="0.45">
      <c r="G1230" t="s">
        <v>830</v>
      </c>
      <c r="H1230" s="8">
        <v>31</v>
      </c>
      <c r="I1230" s="8">
        <v>-10</v>
      </c>
      <c r="J1230">
        <v>3</v>
      </c>
      <c r="K1230" t="s">
        <v>899</v>
      </c>
      <c r="L1230" t="s">
        <v>905</v>
      </c>
      <c r="M1230" t="s">
        <v>891</v>
      </c>
      <c r="N1230" s="8">
        <f>Table2[[#This Row],[Amount]]-Table2[[#This Row],[Profit]]</f>
        <v>41</v>
      </c>
      <c r="O1230" s="7">
        <f>Table2[[#This Row],[Amount]]/Table2[[#This Row],[Quantity]]</f>
        <v>10.333333333333334</v>
      </c>
    </row>
    <row r="1231" spans="7:15" x14ac:dyDescent="0.45">
      <c r="G1231" t="s">
        <v>219</v>
      </c>
      <c r="H1231" s="8">
        <v>31</v>
      </c>
      <c r="I1231" s="8">
        <v>-3</v>
      </c>
      <c r="J1231">
        <v>4</v>
      </c>
      <c r="K1231" t="s">
        <v>899</v>
      </c>
      <c r="L1231" t="s">
        <v>901</v>
      </c>
      <c r="M1231" t="s">
        <v>891</v>
      </c>
      <c r="N1231" s="8">
        <f>Table2[[#This Row],[Amount]]-Table2[[#This Row],[Profit]]</f>
        <v>34</v>
      </c>
      <c r="O1231" s="7">
        <f>Table2[[#This Row],[Amount]]/Table2[[#This Row],[Quantity]]</f>
        <v>7.75</v>
      </c>
    </row>
    <row r="1232" spans="7:15" x14ac:dyDescent="0.45">
      <c r="G1232" t="s">
        <v>132</v>
      </c>
      <c r="H1232" s="8">
        <v>91</v>
      </c>
      <c r="I1232" s="8">
        <v>15</v>
      </c>
      <c r="J1232">
        <v>6</v>
      </c>
      <c r="K1232" t="s">
        <v>899</v>
      </c>
      <c r="L1232" t="s">
        <v>910</v>
      </c>
      <c r="M1232" t="s">
        <v>902</v>
      </c>
      <c r="N1232" s="8">
        <f>Table2[[#This Row],[Amount]]-Table2[[#This Row],[Profit]]</f>
        <v>76</v>
      </c>
      <c r="O1232" s="7">
        <f>Table2[[#This Row],[Amount]]/Table2[[#This Row],[Quantity]]</f>
        <v>15.166666666666666</v>
      </c>
    </row>
    <row r="1233" spans="7:15" x14ac:dyDescent="0.45">
      <c r="G1233" t="s">
        <v>273</v>
      </c>
      <c r="H1233" s="8">
        <v>30</v>
      </c>
      <c r="I1233" s="8">
        <v>-25</v>
      </c>
      <c r="J1233">
        <v>2</v>
      </c>
      <c r="K1233" t="s">
        <v>899</v>
      </c>
      <c r="L1233" t="s">
        <v>910</v>
      </c>
      <c r="M1233" t="s">
        <v>891</v>
      </c>
      <c r="N1233" s="8">
        <f>Table2[[#This Row],[Amount]]-Table2[[#This Row],[Profit]]</f>
        <v>55</v>
      </c>
      <c r="O1233" s="7">
        <f>Table2[[#This Row],[Amount]]/Table2[[#This Row],[Quantity]]</f>
        <v>15</v>
      </c>
    </row>
    <row r="1234" spans="7:15" x14ac:dyDescent="0.45">
      <c r="G1234" t="s">
        <v>662</v>
      </c>
      <c r="H1234" s="8">
        <v>30</v>
      </c>
      <c r="I1234" s="8">
        <v>6</v>
      </c>
      <c r="J1234">
        <v>1</v>
      </c>
      <c r="K1234" t="s">
        <v>899</v>
      </c>
      <c r="L1234" t="s">
        <v>910</v>
      </c>
      <c r="M1234" t="s">
        <v>891</v>
      </c>
      <c r="N1234" s="8">
        <f>Table2[[#This Row],[Amount]]-Table2[[#This Row],[Profit]]</f>
        <v>24</v>
      </c>
      <c r="O1234" s="7">
        <f>Table2[[#This Row],[Amount]]/Table2[[#This Row],[Quantity]]</f>
        <v>30</v>
      </c>
    </row>
    <row r="1235" spans="7:15" x14ac:dyDescent="0.45">
      <c r="G1235" t="s">
        <v>48</v>
      </c>
      <c r="H1235" s="8">
        <v>40</v>
      </c>
      <c r="I1235" s="8">
        <v>0</v>
      </c>
      <c r="J1235">
        <v>3</v>
      </c>
      <c r="K1235" t="s">
        <v>899</v>
      </c>
      <c r="L1235" t="s">
        <v>901</v>
      </c>
      <c r="M1235" t="s">
        <v>897</v>
      </c>
      <c r="N1235" s="8">
        <f>Table2[[#This Row],[Amount]]-Table2[[#This Row],[Profit]]</f>
        <v>40</v>
      </c>
      <c r="O1235" s="7">
        <f>Table2[[#This Row],[Amount]]/Table2[[#This Row],[Quantity]]</f>
        <v>13.333333333333334</v>
      </c>
    </row>
    <row r="1236" spans="7:15" x14ac:dyDescent="0.45">
      <c r="G1236" t="s">
        <v>375</v>
      </c>
      <c r="H1236" s="8">
        <v>534</v>
      </c>
      <c r="I1236" s="8">
        <v>5</v>
      </c>
      <c r="J1236">
        <v>2</v>
      </c>
      <c r="K1236" t="s">
        <v>889</v>
      </c>
      <c r="L1236" t="s">
        <v>890</v>
      </c>
      <c r="M1236" t="s">
        <v>911</v>
      </c>
      <c r="N1236" s="8">
        <f>Table2[[#This Row],[Amount]]-Table2[[#This Row],[Profit]]</f>
        <v>529</v>
      </c>
      <c r="O1236" s="7">
        <f>Table2[[#This Row],[Amount]]/Table2[[#This Row],[Quantity]]</f>
        <v>267</v>
      </c>
    </row>
    <row r="1237" spans="7:15" x14ac:dyDescent="0.45">
      <c r="G1237" t="s">
        <v>369</v>
      </c>
      <c r="H1237" s="8">
        <v>539</v>
      </c>
      <c r="I1237" s="8">
        <v>-146</v>
      </c>
      <c r="J1237">
        <v>7</v>
      </c>
      <c r="K1237" t="s">
        <v>892</v>
      </c>
      <c r="L1237" t="s">
        <v>912</v>
      </c>
      <c r="M1237" t="s">
        <v>911</v>
      </c>
      <c r="N1237" s="8">
        <f>Table2[[#This Row],[Amount]]-Table2[[#This Row],[Profit]]</f>
        <v>685</v>
      </c>
      <c r="O1237" s="7">
        <f>Table2[[#This Row],[Amount]]/Table2[[#This Row],[Quantity]]</f>
        <v>77</v>
      </c>
    </row>
    <row r="1238" spans="7:15" x14ac:dyDescent="0.45">
      <c r="G1238" t="s">
        <v>395</v>
      </c>
      <c r="H1238" s="8">
        <v>490</v>
      </c>
      <c r="I1238" s="8">
        <v>-128</v>
      </c>
      <c r="J1238">
        <v>8</v>
      </c>
      <c r="K1238" t="s">
        <v>892</v>
      </c>
      <c r="L1238" t="s">
        <v>895</v>
      </c>
      <c r="M1238" t="s">
        <v>902</v>
      </c>
      <c r="N1238" s="8">
        <f>Table2[[#This Row],[Amount]]-Table2[[#This Row],[Profit]]</f>
        <v>618</v>
      </c>
      <c r="O1238" s="7">
        <f>Table2[[#This Row],[Amount]]/Table2[[#This Row],[Quantity]]</f>
        <v>61.25</v>
      </c>
    </row>
    <row r="1239" spans="7:15" x14ac:dyDescent="0.45">
      <c r="G1239" t="s">
        <v>122</v>
      </c>
      <c r="H1239" s="8">
        <v>163</v>
      </c>
      <c r="I1239" s="8">
        <v>81</v>
      </c>
      <c r="J1239">
        <v>2</v>
      </c>
      <c r="K1239" t="s">
        <v>889</v>
      </c>
      <c r="L1239" t="s">
        <v>909</v>
      </c>
      <c r="M1239" t="s">
        <v>891</v>
      </c>
      <c r="N1239" s="8">
        <f>Table2[[#This Row],[Amount]]-Table2[[#This Row],[Profit]]</f>
        <v>82</v>
      </c>
      <c r="O1239" s="7">
        <f>Table2[[#This Row],[Amount]]/Table2[[#This Row],[Quantity]]</f>
        <v>81.5</v>
      </c>
    </row>
    <row r="1240" spans="7:15" x14ac:dyDescent="0.45">
      <c r="G1240" t="s">
        <v>138</v>
      </c>
      <c r="H1240" s="8">
        <v>184</v>
      </c>
      <c r="I1240" s="8">
        <v>85</v>
      </c>
      <c r="J1240">
        <v>6</v>
      </c>
      <c r="K1240" t="s">
        <v>899</v>
      </c>
      <c r="L1240" t="s">
        <v>910</v>
      </c>
      <c r="M1240" t="s">
        <v>902</v>
      </c>
      <c r="N1240" s="8">
        <f>Table2[[#This Row],[Amount]]-Table2[[#This Row],[Profit]]</f>
        <v>99</v>
      </c>
      <c r="O1240" s="7">
        <f>Table2[[#This Row],[Amount]]/Table2[[#This Row],[Quantity]]</f>
        <v>30.666666666666668</v>
      </c>
    </row>
    <row r="1241" spans="7:15" x14ac:dyDescent="0.45">
      <c r="G1241" t="s">
        <v>393</v>
      </c>
      <c r="H1241" s="8">
        <v>494</v>
      </c>
      <c r="I1241" s="8">
        <v>54</v>
      </c>
      <c r="J1241">
        <v>4</v>
      </c>
      <c r="K1241" t="s">
        <v>892</v>
      </c>
      <c r="L1241" t="s">
        <v>895</v>
      </c>
      <c r="M1241" t="s">
        <v>891</v>
      </c>
      <c r="N1241" s="8">
        <f>Table2[[#This Row],[Amount]]-Table2[[#This Row],[Profit]]</f>
        <v>440</v>
      </c>
      <c r="O1241" s="7">
        <f>Table2[[#This Row],[Amount]]/Table2[[#This Row],[Quantity]]</f>
        <v>123.5</v>
      </c>
    </row>
    <row r="1242" spans="7:15" x14ac:dyDescent="0.45">
      <c r="G1242" t="s">
        <v>838</v>
      </c>
      <c r="H1242" s="8">
        <v>30</v>
      </c>
      <c r="I1242" s="8">
        <v>11</v>
      </c>
      <c r="J1242">
        <v>5</v>
      </c>
      <c r="K1242" t="s">
        <v>899</v>
      </c>
      <c r="L1242" t="s">
        <v>903</v>
      </c>
      <c r="M1242" t="s">
        <v>891</v>
      </c>
      <c r="N1242" s="8">
        <f>Table2[[#This Row],[Amount]]-Table2[[#This Row],[Profit]]</f>
        <v>19</v>
      </c>
      <c r="O1242" s="7">
        <f>Table2[[#This Row],[Amount]]/Table2[[#This Row],[Quantity]]</f>
        <v>6</v>
      </c>
    </row>
    <row r="1243" spans="7:15" x14ac:dyDescent="0.45">
      <c r="G1243" t="s">
        <v>492</v>
      </c>
      <c r="H1243" s="8">
        <v>30</v>
      </c>
      <c r="I1243" s="8">
        <v>0</v>
      </c>
      <c r="J1243">
        <v>1</v>
      </c>
      <c r="K1243" t="s">
        <v>899</v>
      </c>
      <c r="L1243" t="s">
        <v>904</v>
      </c>
      <c r="M1243" t="s">
        <v>891</v>
      </c>
      <c r="N1243" s="8">
        <f>Table2[[#This Row],[Amount]]-Table2[[#This Row],[Profit]]</f>
        <v>30</v>
      </c>
      <c r="O1243" s="7">
        <f>Table2[[#This Row],[Amount]]/Table2[[#This Row],[Quantity]]</f>
        <v>30</v>
      </c>
    </row>
    <row r="1244" spans="7:15" x14ac:dyDescent="0.45">
      <c r="G1244" t="s">
        <v>315</v>
      </c>
      <c r="H1244" s="8">
        <v>39</v>
      </c>
      <c r="I1244" s="8">
        <v>-18</v>
      </c>
      <c r="J1244">
        <v>2</v>
      </c>
      <c r="K1244" t="s">
        <v>899</v>
      </c>
      <c r="L1244" t="s">
        <v>908</v>
      </c>
      <c r="M1244" t="s">
        <v>897</v>
      </c>
      <c r="N1244" s="8">
        <f>Table2[[#This Row],[Amount]]-Table2[[#This Row],[Profit]]</f>
        <v>57</v>
      </c>
      <c r="O1244" s="7">
        <f>Table2[[#This Row],[Amount]]/Table2[[#This Row],[Quantity]]</f>
        <v>19.5</v>
      </c>
    </row>
    <row r="1245" spans="7:15" x14ac:dyDescent="0.45">
      <c r="G1245" t="s">
        <v>77</v>
      </c>
      <c r="H1245" s="8">
        <v>1700</v>
      </c>
      <c r="I1245" s="8">
        <v>85</v>
      </c>
      <c r="J1245">
        <v>3</v>
      </c>
      <c r="K1245" t="s">
        <v>899</v>
      </c>
      <c r="L1245" t="s">
        <v>900</v>
      </c>
      <c r="M1245" t="s">
        <v>891</v>
      </c>
      <c r="N1245" s="8">
        <f>Table2[[#This Row],[Amount]]-Table2[[#This Row],[Profit]]</f>
        <v>1615</v>
      </c>
      <c r="O1245" s="7">
        <f>Table2[[#This Row],[Amount]]/Table2[[#This Row],[Quantity]]</f>
        <v>566.66666666666663</v>
      </c>
    </row>
    <row r="1246" spans="7:15" x14ac:dyDescent="0.45">
      <c r="G1246" t="s">
        <v>213</v>
      </c>
      <c r="H1246" s="8">
        <v>332</v>
      </c>
      <c r="I1246" s="8">
        <v>-43</v>
      </c>
      <c r="J1246">
        <v>6</v>
      </c>
      <c r="K1246" t="s">
        <v>889</v>
      </c>
      <c r="L1246" t="s">
        <v>898</v>
      </c>
      <c r="M1246" t="s">
        <v>902</v>
      </c>
      <c r="N1246" s="8">
        <f>Table2[[#This Row],[Amount]]-Table2[[#This Row],[Profit]]</f>
        <v>375</v>
      </c>
      <c r="O1246" s="7">
        <f>Table2[[#This Row],[Amount]]/Table2[[#This Row],[Quantity]]</f>
        <v>55.333333333333336</v>
      </c>
    </row>
    <row r="1247" spans="7:15" x14ac:dyDescent="0.45">
      <c r="G1247" t="s">
        <v>421</v>
      </c>
      <c r="H1247" s="8">
        <v>436</v>
      </c>
      <c r="I1247" s="8">
        <v>131</v>
      </c>
      <c r="J1247">
        <v>9</v>
      </c>
      <c r="K1247" t="s">
        <v>899</v>
      </c>
      <c r="L1247" t="s">
        <v>903</v>
      </c>
      <c r="M1247" t="s">
        <v>902</v>
      </c>
      <c r="N1247" s="8">
        <f>Table2[[#This Row],[Amount]]-Table2[[#This Row],[Profit]]</f>
        <v>305</v>
      </c>
      <c r="O1247" s="7">
        <f>Table2[[#This Row],[Amount]]/Table2[[#This Row],[Quantity]]</f>
        <v>48.444444444444443</v>
      </c>
    </row>
    <row r="1248" spans="7:15" x14ac:dyDescent="0.45">
      <c r="G1248" t="s">
        <v>199</v>
      </c>
      <c r="H1248" s="8">
        <v>30</v>
      </c>
      <c r="I1248" s="8">
        <v>-5</v>
      </c>
      <c r="J1248">
        <v>2</v>
      </c>
      <c r="K1248" t="s">
        <v>892</v>
      </c>
      <c r="L1248" t="s">
        <v>912</v>
      </c>
      <c r="M1248" t="s">
        <v>891</v>
      </c>
      <c r="N1248" s="8">
        <f>Table2[[#This Row],[Amount]]-Table2[[#This Row],[Profit]]</f>
        <v>35</v>
      </c>
      <c r="O1248" s="7">
        <f>Table2[[#This Row],[Amount]]/Table2[[#This Row],[Quantity]]</f>
        <v>15</v>
      </c>
    </row>
    <row r="1249" spans="7:15" x14ac:dyDescent="0.45">
      <c r="G1249" t="s">
        <v>810</v>
      </c>
      <c r="H1249" s="8">
        <v>30</v>
      </c>
      <c r="I1249" s="8">
        <v>-10</v>
      </c>
      <c r="J1249">
        <v>2</v>
      </c>
      <c r="K1249" t="s">
        <v>899</v>
      </c>
      <c r="L1249" t="s">
        <v>907</v>
      </c>
      <c r="M1249" t="s">
        <v>891</v>
      </c>
      <c r="N1249" s="8">
        <f>Table2[[#This Row],[Amount]]-Table2[[#This Row],[Profit]]</f>
        <v>40</v>
      </c>
      <c r="O1249" s="7">
        <f>Table2[[#This Row],[Amount]]/Table2[[#This Row],[Quantity]]</f>
        <v>15</v>
      </c>
    </row>
    <row r="1250" spans="7:15" x14ac:dyDescent="0.45">
      <c r="G1250" t="s">
        <v>30</v>
      </c>
      <c r="H1250" s="8">
        <v>38</v>
      </c>
      <c r="I1250" s="8">
        <v>-13</v>
      </c>
      <c r="J1250">
        <v>3</v>
      </c>
      <c r="K1250" t="s">
        <v>899</v>
      </c>
      <c r="L1250" t="s">
        <v>907</v>
      </c>
      <c r="M1250" t="s">
        <v>897</v>
      </c>
      <c r="N1250" s="8">
        <f>Table2[[#This Row],[Amount]]-Table2[[#This Row],[Profit]]</f>
        <v>51</v>
      </c>
      <c r="O1250" s="7">
        <f>Table2[[#This Row],[Amount]]/Table2[[#This Row],[Quantity]]</f>
        <v>12.666666666666666</v>
      </c>
    </row>
    <row r="1251" spans="7:15" x14ac:dyDescent="0.45">
      <c r="G1251" t="s">
        <v>277</v>
      </c>
      <c r="H1251" s="8">
        <v>511</v>
      </c>
      <c r="I1251" s="8">
        <v>194</v>
      </c>
      <c r="J1251">
        <v>3</v>
      </c>
      <c r="K1251" t="s">
        <v>892</v>
      </c>
      <c r="L1251" t="s">
        <v>893</v>
      </c>
      <c r="M1251" t="s">
        <v>902</v>
      </c>
      <c r="N1251" s="8">
        <f>Table2[[#This Row],[Amount]]-Table2[[#This Row],[Profit]]</f>
        <v>317</v>
      </c>
      <c r="O1251" s="7">
        <f>Table2[[#This Row],[Amount]]/Table2[[#This Row],[Quantity]]</f>
        <v>170.33333333333334</v>
      </c>
    </row>
    <row r="1252" spans="7:15" x14ac:dyDescent="0.45">
      <c r="G1252" t="s">
        <v>73</v>
      </c>
      <c r="H1252" s="8">
        <v>37</v>
      </c>
      <c r="I1252" s="8">
        <v>-53</v>
      </c>
      <c r="J1252">
        <v>3</v>
      </c>
      <c r="K1252" t="s">
        <v>899</v>
      </c>
      <c r="L1252" t="s">
        <v>901</v>
      </c>
      <c r="M1252" t="s">
        <v>897</v>
      </c>
      <c r="N1252" s="8">
        <f>Table2[[#This Row],[Amount]]-Table2[[#This Row],[Profit]]</f>
        <v>90</v>
      </c>
      <c r="O1252" s="7">
        <f>Table2[[#This Row],[Amount]]/Table2[[#This Row],[Quantity]]</f>
        <v>12.333333333333334</v>
      </c>
    </row>
    <row r="1253" spans="7:15" x14ac:dyDescent="0.45">
      <c r="G1253" t="s">
        <v>230</v>
      </c>
      <c r="H1253" s="8">
        <v>513</v>
      </c>
      <c r="I1253" s="8">
        <v>215</v>
      </c>
      <c r="J1253">
        <v>2</v>
      </c>
      <c r="K1253" t="s">
        <v>889</v>
      </c>
      <c r="L1253" t="s">
        <v>909</v>
      </c>
      <c r="M1253" t="s">
        <v>891</v>
      </c>
      <c r="N1253" s="8">
        <f>Table2[[#This Row],[Amount]]-Table2[[#This Row],[Profit]]</f>
        <v>298</v>
      </c>
      <c r="O1253" s="7">
        <f>Table2[[#This Row],[Amount]]/Table2[[#This Row],[Quantity]]</f>
        <v>256.5</v>
      </c>
    </row>
    <row r="1254" spans="7:15" x14ac:dyDescent="0.45">
      <c r="G1254" t="s">
        <v>211</v>
      </c>
      <c r="H1254" s="8">
        <v>516</v>
      </c>
      <c r="I1254" s="8">
        <v>69</v>
      </c>
      <c r="J1254">
        <v>4</v>
      </c>
      <c r="K1254" t="s">
        <v>892</v>
      </c>
      <c r="L1254" t="s">
        <v>895</v>
      </c>
      <c r="M1254" t="s">
        <v>902</v>
      </c>
      <c r="N1254" s="8">
        <f>Table2[[#This Row],[Amount]]-Table2[[#This Row],[Profit]]</f>
        <v>447</v>
      </c>
      <c r="O1254" s="7">
        <f>Table2[[#This Row],[Amount]]/Table2[[#This Row],[Quantity]]</f>
        <v>129</v>
      </c>
    </row>
    <row r="1255" spans="7:15" x14ac:dyDescent="0.45">
      <c r="G1255" t="s">
        <v>339</v>
      </c>
      <c r="H1255" s="8">
        <v>559</v>
      </c>
      <c r="I1255" s="8">
        <v>-19</v>
      </c>
      <c r="J1255">
        <v>2</v>
      </c>
      <c r="K1255" t="s">
        <v>899</v>
      </c>
      <c r="L1255" t="s">
        <v>900</v>
      </c>
      <c r="M1255" t="s">
        <v>911</v>
      </c>
      <c r="N1255" s="8">
        <f>Table2[[#This Row],[Amount]]-Table2[[#This Row],[Profit]]</f>
        <v>578</v>
      </c>
      <c r="O1255" s="7">
        <f>Table2[[#This Row],[Amount]]/Table2[[#This Row],[Quantity]]</f>
        <v>279.5</v>
      </c>
    </row>
    <row r="1256" spans="7:15" x14ac:dyDescent="0.45">
      <c r="G1256" t="s">
        <v>841</v>
      </c>
      <c r="H1256" s="8">
        <v>29</v>
      </c>
      <c r="I1256" s="8">
        <v>-10</v>
      </c>
      <c r="J1256">
        <v>3</v>
      </c>
      <c r="K1256" t="s">
        <v>899</v>
      </c>
      <c r="L1256" t="s">
        <v>905</v>
      </c>
      <c r="M1256" t="s">
        <v>891</v>
      </c>
      <c r="N1256" s="8">
        <f>Table2[[#This Row],[Amount]]-Table2[[#This Row],[Profit]]</f>
        <v>39</v>
      </c>
      <c r="O1256" s="7">
        <f>Table2[[#This Row],[Amount]]/Table2[[#This Row],[Quantity]]</f>
        <v>9.6666666666666661</v>
      </c>
    </row>
    <row r="1257" spans="7:15" x14ac:dyDescent="0.45">
      <c r="G1257" t="s">
        <v>423</v>
      </c>
      <c r="H1257" s="8">
        <v>148</v>
      </c>
      <c r="I1257" s="8">
        <v>52</v>
      </c>
      <c r="J1257">
        <v>5</v>
      </c>
      <c r="K1257" t="s">
        <v>899</v>
      </c>
      <c r="L1257" t="s">
        <v>907</v>
      </c>
      <c r="M1257" t="s">
        <v>902</v>
      </c>
      <c r="N1257" s="8">
        <f>Table2[[#This Row],[Amount]]-Table2[[#This Row],[Profit]]</f>
        <v>96</v>
      </c>
      <c r="O1257" s="7">
        <f>Table2[[#This Row],[Amount]]/Table2[[#This Row],[Quantity]]</f>
        <v>29.6</v>
      </c>
    </row>
    <row r="1258" spans="7:15" x14ac:dyDescent="0.45">
      <c r="G1258" t="s">
        <v>360</v>
      </c>
      <c r="H1258" s="8">
        <v>559</v>
      </c>
      <c r="I1258" s="8">
        <v>-174</v>
      </c>
      <c r="J1258">
        <v>2</v>
      </c>
      <c r="K1258" t="s">
        <v>889</v>
      </c>
      <c r="L1258" t="s">
        <v>890</v>
      </c>
      <c r="M1258" t="s">
        <v>911</v>
      </c>
      <c r="N1258" s="8">
        <f>Table2[[#This Row],[Amount]]-Table2[[#This Row],[Profit]]</f>
        <v>733</v>
      </c>
      <c r="O1258" s="7">
        <f>Table2[[#This Row],[Amount]]/Table2[[#This Row],[Quantity]]</f>
        <v>279.5</v>
      </c>
    </row>
    <row r="1259" spans="7:15" x14ac:dyDescent="0.45">
      <c r="G1259" t="s">
        <v>378</v>
      </c>
      <c r="H1259" s="8">
        <v>527</v>
      </c>
      <c r="I1259" s="8">
        <v>26</v>
      </c>
      <c r="J1259">
        <v>3</v>
      </c>
      <c r="K1259" t="s">
        <v>889</v>
      </c>
      <c r="L1259" t="s">
        <v>890</v>
      </c>
      <c r="M1259" t="s">
        <v>891</v>
      </c>
      <c r="N1259" s="8">
        <f>Table2[[#This Row],[Amount]]-Table2[[#This Row],[Profit]]</f>
        <v>501</v>
      </c>
      <c r="O1259" s="7">
        <f>Table2[[#This Row],[Amount]]/Table2[[#This Row],[Quantity]]</f>
        <v>175.66666666666666</v>
      </c>
    </row>
    <row r="1260" spans="7:15" x14ac:dyDescent="0.45">
      <c r="G1260" t="s">
        <v>358</v>
      </c>
      <c r="H1260" s="8">
        <v>560</v>
      </c>
      <c r="I1260" s="8">
        <v>44</v>
      </c>
      <c r="J1260">
        <v>3</v>
      </c>
      <c r="K1260" t="s">
        <v>899</v>
      </c>
      <c r="L1260" t="s">
        <v>901</v>
      </c>
      <c r="M1260" t="s">
        <v>911</v>
      </c>
      <c r="N1260" s="8">
        <f>Table2[[#This Row],[Amount]]-Table2[[#This Row],[Profit]]</f>
        <v>516</v>
      </c>
      <c r="O1260" s="7">
        <f>Table2[[#This Row],[Amount]]/Table2[[#This Row],[Quantity]]</f>
        <v>186.66666666666666</v>
      </c>
    </row>
    <row r="1261" spans="7:15" x14ac:dyDescent="0.45">
      <c r="G1261" t="s">
        <v>12</v>
      </c>
      <c r="H1261" s="8">
        <v>571</v>
      </c>
      <c r="I1261" s="8">
        <v>108</v>
      </c>
      <c r="J1261">
        <v>12</v>
      </c>
      <c r="K1261" t="s">
        <v>899</v>
      </c>
      <c r="L1261" t="s">
        <v>907</v>
      </c>
      <c r="M1261" t="s">
        <v>911</v>
      </c>
      <c r="N1261" s="8">
        <f>Table2[[#This Row],[Amount]]-Table2[[#This Row],[Profit]]</f>
        <v>463</v>
      </c>
      <c r="O1261" s="7">
        <f>Table2[[#This Row],[Amount]]/Table2[[#This Row],[Quantity]]</f>
        <v>47.583333333333336</v>
      </c>
    </row>
    <row r="1262" spans="7:15" x14ac:dyDescent="0.45">
      <c r="G1262" t="s">
        <v>391</v>
      </c>
      <c r="H1262" s="8">
        <v>29</v>
      </c>
      <c r="I1262" s="8">
        <v>2</v>
      </c>
      <c r="J1262">
        <v>3</v>
      </c>
      <c r="K1262" t="s">
        <v>899</v>
      </c>
      <c r="L1262" t="s">
        <v>905</v>
      </c>
      <c r="M1262" t="s">
        <v>891</v>
      </c>
      <c r="N1262" s="8">
        <f>Table2[[#This Row],[Amount]]-Table2[[#This Row],[Profit]]</f>
        <v>27</v>
      </c>
      <c r="O1262" s="7">
        <f>Table2[[#This Row],[Amount]]/Table2[[#This Row],[Quantity]]</f>
        <v>9.6666666666666661</v>
      </c>
    </row>
    <row r="1263" spans="7:15" x14ac:dyDescent="0.45">
      <c r="G1263" t="s">
        <v>378</v>
      </c>
      <c r="H1263" s="8">
        <v>29</v>
      </c>
      <c r="I1263" s="8">
        <v>3</v>
      </c>
      <c r="J1263">
        <v>2</v>
      </c>
      <c r="K1263" t="s">
        <v>899</v>
      </c>
      <c r="L1263" t="s">
        <v>907</v>
      </c>
      <c r="M1263" t="s">
        <v>891</v>
      </c>
      <c r="N1263" s="8">
        <f>Table2[[#This Row],[Amount]]-Table2[[#This Row],[Profit]]</f>
        <v>26</v>
      </c>
      <c r="O1263" s="7">
        <f>Table2[[#This Row],[Amount]]/Table2[[#This Row],[Quantity]]</f>
        <v>14.5</v>
      </c>
    </row>
    <row r="1264" spans="7:15" x14ac:dyDescent="0.45">
      <c r="G1264" t="s">
        <v>499</v>
      </c>
      <c r="H1264" s="8">
        <v>29</v>
      </c>
      <c r="I1264" s="8">
        <v>-3</v>
      </c>
      <c r="J1264">
        <v>3</v>
      </c>
      <c r="K1264" t="s">
        <v>899</v>
      </c>
      <c r="L1264" t="s">
        <v>901</v>
      </c>
      <c r="M1264" t="s">
        <v>891</v>
      </c>
      <c r="N1264" s="8">
        <f>Table2[[#This Row],[Amount]]-Table2[[#This Row],[Profit]]</f>
        <v>32</v>
      </c>
      <c r="O1264" s="7">
        <f>Table2[[#This Row],[Amount]]/Table2[[#This Row],[Quantity]]</f>
        <v>9.6666666666666661</v>
      </c>
    </row>
    <row r="1265" spans="7:15" x14ac:dyDescent="0.45">
      <c r="G1265" t="s">
        <v>823</v>
      </c>
      <c r="H1265" s="8">
        <v>35</v>
      </c>
      <c r="I1265" s="8">
        <v>14</v>
      </c>
      <c r="J1265">
        <v>2</v>
      </c>
      <c r="K1265" t="s">
        <v>899</v>
      </c>
      <c r="L1265" t="s">
        <v>907</v>
      </c>
      <c r="M1265" t="s">
        <v>897</v>
      </c>
      <c r="N1265" s="8">
        <f>Table2[[#This Row],[Amount]]-Table2[[#This Row],[Profit]]</f>
        <v>21</v>
      </c>
      <c r="O1265" s="7">
        <f>Table2[[#This Row],[Amount]]/Table2[[#This Row],[Quantity]]</f>
        <v>17.5</v>
      </c>
    </row>
    <row r="1266" spans="7:15" x14ac:dyDescent="0.45">
      <c r="G1266" t="s">
        <v>52</v>
      </c>
      <c r="H1266" s="8">
        <v>579</v>
      </c>
      <c r="I1266" s="8">
        <v>139</v>
      </c>
      <c r="J1266">
        <v>3</v>
      </c>
      <c r="K1266" t="s">
        <v>889</v>
      </c>
      <c r="L1266" t="s">
        <v>896</v>
      </c>
      <c r="M1266" t="s">
        <v>911</v>
      </c>
      <c r="N1266" s="8">
        <f>Table2[[#This Row],[Amount]]-Table2[[#This Row],[Profit]]</f>
        <v>440</v>
      </c>
      <c r="O1266" s="7">
        <f>Table2[[#This Row],[Amount]]/Table2[[#This Row],[Quantity]]</f>
        <v>193</v>
      </c>
    </row>
    <row r="1267" spans="7:15" x14ac:dyDescent="0.45">
      <c r="G1267" t="s">
        <v>297</v>
      </c>
      <c r="H1267" s="8">
        <v>29</v>
      </c>
      <c r="I1267" s="8">
        <v>-24</v>
      </c>
      <c r="J1267">
        <v>4</v>
      </c>
      <c r="K1267" t="s">
        <v>899</v>
      </c>
      <c r="L1267" t="s">
        <v>908</v>
      </c>
      <c r="M1267" t="s">
        <v>891</v>
      </c>
      <c r="N1267" s="8">
        <f>Table2[[#This Row],[Amount]]-Table2[[#This Row],[Profit]]</f>
        <v>53</v>
      </c>
      <c r="O1267" s="7">
        <f>Table2[[#This Row],[Amount]]/Table2[[#This Row],[Quantity]]</f>
        <v>7.25</v>
      </c>
    </row>
    <row r="1268" spans="7:15" x14ac:dyDescent="0.45">
      <c r="G1268" t="s">
        <v>73</v>
      </c>
      <c r="H1268" s="8">
        <v>593</v>
      </c>
      <c r="I1268" s="8">
        <v>213</v>
      </c>
      <c r="J1268">
        <v>4</v>
      </c>
      <c r="K1268" t="s">
        <v>892</v>
      </c>
      <c r="L1268" t="s">
        <v>895</v>
      </c>
      <c r="M1268" t="s">
        <v>911</v>
      </c>
      <c r="N1268" s="8">
        <f>Table2[[#This Row],[Amount]]-Table2[[#This Row],[Profit]]</f>
        <v>380</v>
      </c>
      <c r="O1268" s="7">
        <f>Table2[[#This Row],[Amount]]/Table2[[#This Row],[Quantity]]</f>
        <v>148.25</v>
      </c>
    </row>
    <row r="1269" spans="7:15" x14ac:dyDescent="0.45">
      <c r="G1269" t="s">
        <v>478</v>
      </c>
      <c r="H1269" s="8">
        <v>217</v>
      </c>
      <c r="I1269" s="8">
        <v>72</v>
      </c>
      <c r="J1269">
        <v>2</v>
      </c>
      <c r="K1269" t="s">
        <v>892</v>
      </c>
      <c r="L1269" t="s">
        <v>912</v>
      </c>
      <c r="M1269" t="s">
        <v>891</v>
      </c>
      <c r="N1269" s="8">
        <f>Table2[[#This Row],[Amount]]-Table2[[#This Row],[Profit]]</f>
        <v>145</v>
      </c>
      <c r="O1269" s="7">
        <f>Table2[[#This Row],[Amount]]/Table2[[#This Row],[Quantity]]</f>
        <v>108.5</v>
      </c>
    </row>
    <row r="1270" spans="7:15" x14ac:dyDescent="0.45">
      <c r="G1270" t="s">
        <v>460</v>
      </c>
      <c r="H1270" s="8">
        <v>353</v>
      </c>
      <c r="I1270" s="8">
        <v>90</v>
      </c>
      <c r="J1270">
        <v>8</v>
      </c>
      <c r="K1270" t="s">
        <v>899</v>
      </c>
      <c r="L1270" t="s">
        <v>901</v>
      </c>
      <c r="M1270" t="s">
        <v>891</v>
      </c>
      <c r="N1270" s="8">
        <f>Table2[[#This Row],[Amount]]-Table2[[#This Row],[Profit]]</f>
        <v>263</v>
      </c>
      <c r="O1270" s="7">
        <f>Table2[[#This Row],[Amount]]/Table2[[#This Row],[Quantity]]</f>
        <v>44.125</v>
      </c>
    </row>
    <row r="1271" spans="7:15" x14ac:dyDescent="0.45">
      <c r="G1271" t="s">
        <v>397</v>
      </c>
      <c r="H1271" s="8">
        <v>382</v>
      </c>
      <c r="I1271" s="8">
        <v>92</v>
      </c>
      <c r="J1271">
        <v>2</v>
      </c>
      <c r="K1271" t="s">
        <v>889</v>
      </c>
      <c r="L1271" t="s">
        <v>896</v>
      </c>
      <c r="M1271" t="s">
        <v>891</v>
      </c>
      <c r="N1271" s="8">
        <f>Table2[[#This Row],[Amount]]-Table2[[#This Row],[Profit]]</f>
        <v>290</v>
      </c>
      <c r="O1271" s="7">
        <f>Table2[[#This Row],[Amount]]/Table2[[#This Row],[Quantity]]</f>
        <v>191</v>
      </c>
    </row>
    <row r="1272" spans="7:15" x14ac:dyDescent="0.45">
      <c r="G1272" t="s">
        <v>313</v>
      </c>
      <c r="H1272" s="8">
        <v>597</v>
      </c>
      <c r="I1272" s="8">
        <v>93</v>
      </c>
      <c r="J1272">
        <v>4</v>
      </c>
      <c r="K1272" t="s">
        <v>892</v>
      </c>
      <c r="L1272" t="s">
        <v>893</v>
      </c>
      <c r="M1272" t="s">
        <v>911</v>
      </c>
      <c r="N1272" s="8">
        <f>Table2[[#This Row],[Amount]]-Table2[[#This Row],[Profit]]</f>
        <v>504</v>
      </c>
      <c r="O1272" s="7">
        <f>Table2[[#This Row],[Amount]]/Table2[[#This Row],[Quantity]]</f>
        <v>149.25</v>
      </c>
    </row>
    <row r="1273" spans="7:15" x14ac:dyDescent="0.45">
      <c r="G1273" t="s">
        <v>548</v>
      </c>
      <c r="H1273" s="8">
        <v>212</v>
      </c>
      <c r="I1273" s="8">
        <v>97</v>
      </c>
      <c r="J1273">
        <v>7</v>
      </c>
      <c r="K1273" t="s">
        <v>899</v>
      </c>
      <c r="L1273" t="s">
        <v>903</v>
      </c>
      <c r="M1273" t="s">
        <v>891</v>
      </c>
      <c r="N1273" s="8">
        <f>Table2[[#This Row],[Amount]]-Table2[[#This Row],[Profit]]</f>
        <v>115</v>
      </c>
      <c r="O1273" s="7">
        <f>Table2[[#This Row],[Amount]]/Table2[[#This Row],[Quantity]]</f>
        <v>30.285714285714285</v>
      </c>
    </row>
    <row r="1274" spans="7:15" x14ac:dyDescent="0.45">
      <c r="G1274" t="s">
        <v>309</v>
      </c>
      <c r="H1274" s="8">
        <v>689</v>
      </c>
      <c r="I1274" s="8">
        <v>90</v>
      </c>
      <c r="J1274">
        <v>5</v>
      </c>
      <c r="K1274" t="s">
        <v>899</v>
      </c>
      <c r="L1274" t="s">
        <v>901</v>
      </c>
      <c r="M1274" t="s">
        <v>891</v>
      </c>
      <c r="N1274" s="8">
        <f>Table2[[#This Row],[Amount]]-Table2[[#This Row],[Profit]]</f>
        <v>599</v>
      </c>
      <c r="O1274" s="7">
        <f>Table2[[#This Row],[Amount]]/Table2[[#This Row],[Quantity]]</f>
        <v>137.80000000000001</v>
      </c>
    </row>
    <row r="1275" spans="7:15" x14ac:dyDescent="0.45">
      <c r="G1275" t="s">
        <v>842</v>
      </c>
      <c r="H1275" s="8">
        <v>28</v>
      </c>
      <c r="I1275" s="8">
        <v>-10</v>
      </c>
      <c r="J1275">
        <v>3</v>
      </c>
      <c r="K1275" t="s">
        <v>899</v>
      </c>
      <c r="L1275" t="s">
        <v>905</v>
      </c>
      <c r="M1275" t="s">
        <v>891</v>
      </c>
      <c r="N1275" s="8">
        <f>Table2[[#This Row],[Amount]]-Table2[[#This Row],[Profit]]</f>
        <v>38</v>
      </c>
      <c r="O1275" s="7">
        <f>Table2[[#This Row],[Amount]]/Table2[[#This Row],[Quantity]]</f>
        <v>9.3333333333333339</v>
      </c>
    </row>
    <row r="1276" spans="7:15" x14ac:dyDescent="0.45">
      <c r="G1276" t="s">
        <v>416</v>
      </c>
      <c r="H1276" s="8">
        <v>34</v>
      </c>
      <c r="I1276" s="8">
        <v>12</v>
      </c>
      <c r="J1276">
        <v>3</v>
      </c>
      <c r="K1276" t="s">
        <v>899</v>
      </c>
      <c r="L1276" t="s">
        <v>903</v>
      </c>
      <c r="M1276" t="s">
        <v>897</v>
      </c>
      <c r="N1276" s="8">
        <f>Table2[[#This Row],[Amount]]-Table2[[#This Row],[Profit]]</f>
        <v>22</v>
      </c>
      <c r="O1276" s="7">
        <f>Table2[[#This Row],[Amount]]/Table2[[#This Row],[Quantity]]</f>
        <v>11.333333333333334</v>
      </c>
    </row>
    <row r="1277" spans="7:15" x14ac:dyDescent="0.45">
      <c r="G1277" t="s">
        <v>138</v>
      </c>
      <c r="H1277" s="8">
        <v>600</v>
      </c>
      <c r="I1277" s="8">
        <v>-102</v>
      </c>
      <c r="J1277">
        <v>5</v>
      </c>
      <c r="K1277" t="s">
        <v>889</v>
      </c>
      <c r="L1277" t="s">
        <v>890</v>
      </c>
      <c r="M1277" t="s">
        <v>911</v>
      </c>
      <c r="N1277" s="8">
        <f>Table2[[#This Row],[Amount]]-Table2[[#This Row],[Profit]]</f>
        <v>702</v>
      </c>
      <c r="O1277" s="7">
        <f>Table2[[#This Row],[Amount]]/Table2[[#This Row],[Quantity]]</f>
        <v>120</v>
      </c>
    </row>
    <row r="1278" spans="7:15" x14ac:dyDescent="0.45">
      <c r="G1278" t="s">
        <v>328</v>
      </c>
      <c r="H1278" s="8">
        <v>637</v>
      </c>
      <c r="I1278" s="8">
        <v>113</v>
      </c>
      <c r="J1278">
        <v>5</v>
      </c>
      <c r="K1278" t="s">
        <v>899</v>
      </c>
      <c r="L1278" t="s">
        <v>901</v>
      </c>
      <c r="M1278" t="s">
        <v>902</v>
      </c>
      <c r="N1278" s="8">
        <f>Table2[[#This Row],[Amount]]-Table2[[#This Row],[Profit]]</f>
        <v>524</v>
      </c>
      <c r="O1278" s="7">
        <f>Table2[[#This Row],[Amount]]/Table2[[#This Row],[Quantity]]</f>
        <v>127.4</v>
      </c>
    </row>
    <row r="1279" spans="7:15" x14ac:dyDescent="0.45">
      <c r="G1279" t="s">
        <v>343</v>
      </c>
      <c r="H1279" s="8">
        <v>616</v>
      </c>
      <c r="I1279" s="8">
        <v>-69</v>
      </c>
      <c r="J1279">
        <v>7</v>
      </c>
      <c r="K1279" t="s">
        <v>892</v>
      </c>
      <c r="L1279" t="s">
        <v>912</v>
      </c>
      <c r="M1279" t="s">
        <v>911</v>
      </c>
      <c r="N1279" s="8">
        <f>Table2[[#This Row],[Amount]]-Table2[[#This Row],[Profit]]</f>
        <v>685</v>
      </c>
      <c r="O1279" s="7">
        <f>Table2[[#This Row],[Amount]]/Table2[[#This Row],[Quantity]]</f>
        <v>88</v>
      </c>
    </row>
    <row r="1280" spans="7:15" x14ac:dyDescent="0.45">
      <c r="G1280" t="s">
        <v>126</v>
      </c>
      <c r="H1280" s="8">
        <v>624</v>
      </c>
      <c r="I1280" s="8">
        <v>37</v>
      </c>
      <c r="J1280">
        <v>2</v>
      </c>
      <c r="K1280" t="s">
        <v>889</v>
      </c>
      <c r="L1280" t="s">
        <v>890</v>
      </c>
      <c r="M1280" t="s">
        <v>911</v>
      </c>
      <c r="N1280" s="8">
        <f>Table2[[#This Row],[Amount]]-Table2[[#This Row],[Profit]]</f>
        <v>587</v>
      </c>
      <c r="O1280" s="7">
        <f>Table2[[#This Row],[Amount]]/Table2[[#This Row],[Quantity]]</f>
        <v>312</v>
      </c>
    </row>
    <row r="1281" spans="7:15" x14ac:dyDescent="0.45">
      <c r="G1281" t="s">
        <v>98</v>
      </c>
      <c r="H1281" s="8">
        <v>28</v>
      </c>
      <c r="I1281" s="8">
        <v>4</v>
      </c>
      <c r="J1281">
        <v>1</v>
      </c>
      <c r="K1281" t="s">
        <v>899</v>
      </c>
      <c r="L1281" t="s">
        <v>910</v>
      </c>
      <c r="M1281" t="s">
        <v>891</v>
      </c>
      <c r="N1281" s="8">
        <f>Table2[[#This Row],[Amount]]-Table2[[#This Row],[Profit]]</f>
        <v>24</v>
      </c>
      <c r="O1281" s="7">
        <f>Table2[[#This Row],[Amount]]/Table2[[#This Row],[Quantity]]</f>
        <v>28</v>
      </c>
    </row>
    <row r="1282" spans="7:15" x14ac:dyDescent="0.45">
      <c r="G1282" t="s">
        <v>273</v>
      </c>
      <c r="H1282" s="8">
        <v>584</v>
      </c>
      <c r="I1282" s="8">
        <v>-444</v>
      </c>
      <c r="J1282">
        <v>7</v>
      </c>
      <c r="K1282" t="s">
        <v>889</v>
      </c>
      <c r="L1282" t="s">
        <v>896</v>
      </c>
      <c r="M1282" t="s">
        <v>902</v>
      </c>
      <c r="N1282" s="8">
        <f>Table2[[#This Row],[Amount]]-Table2[[#This Row],[Profit]]</f>
        <v>1028</v>
      </c>
      <c r="O1282" s="7">
        <f>Table2[[#This Row],[Amount]]/Table2[[#This Row],[Quantity]]</f>
        <v>83.428571428571431</v>
      </c>
    </row>
    <row r="1283" spans="7:15" x14ac:dyDescent="0.45">
      <c r="G1283" t="s">
        <v>250</v>
      </c>
      <c r="H1283" s="8">
        <v>28</v>
      </c>
      <c r="I1283" s="8">
        <v>6</v>
      </c>
      <c r="J1283">
        <v>4</v>
      </c>
      <c r="K1283" t="s">
        <v>899</v>
      </c>
      <c r="L1283" t="s">
        <v>905</v>
      </c>
      <c r="M1283" t="s">
        <v>891</v>
      </c>
      <c r="N1283" s="8">
        <f>Table2[[#This Row],[Amount]]-Table2[[#This Row],[Profit]]</f>
        <v>22</v>
      </c>
      <c r="O1283" s="7">
        <f>Table2[[#This Row],[Amount]]/Table2[[#This Row],[Quantity]]</f>
        <v>7</v>
      </c>
    </row>
    <row r="1284" spans="7:15" x14ac:dyDescent="0.45">
      <c r="G1284" t="s">
        <v>28</v>
      </c>
      <c r="H1284" s="8">
        <v>33</v>
      </c>
      <c r="I1284" s="8">
        <v>-1</v>
      </c>
      <c r="J1284">
        <v>1</v>
      </c>
      <c r="K1284" t="s">
        <v>899</v>
      </c>
      <c r="L1284" t="s">
        <v>901</v>
      </c>
      <c r="M1284" t="s">
        <v>897</v>
      </c>
      <c r="N1284" s="8">
        <f>Table2[[#This Row],[Amount]]-Table2[[#This Row],[Profit]]</f>
        <v>34</v>
      </c>
      <c r="O1284" s="7">
        <f>Table2[[#This Row],[Amount]]/Table2[[#This Row],[Quantity]]</f>
        <v>33</v>
      </c>
    </row>
    <row r="1285" spans="7:15" x14ac:dyDescent="0.45">
      <c r="G1285" t="s">
        <v>214</v>
      </c>
      <c r="H1285" s="8">
        <v>27</v>
      </c>
      <c r="I1285" s="8">
        <v>-20</v>
      </c>
      <c r="J1285">
        <v>2</v>
      </c>
      <c r="K1285" t="s">
        <v>899</v>
      </c>
      <c r="L1285" t="s">
        <v>903</v>
      </c>
      <c r="M1285" t="s">
        <v>891</v>
      </c>
      <c r="N1285" s="8">
        <f>Table2[[#This Row],[Amount]]-Table2[[#This Row],[Profit]]</f>
        <v>47</v>
      </c>
      <c r="O1285" s="7">
        <f>Table2[[#This Row],[Amount]]/Table2[[#This Row],[Quantity]]</f>
        <v>13.5</v>
      </c>
    </row>
    <row r="1286" spans="7:15" x14ac:dyDescent="0.45">
      <c r="G1286" t="s">
        <v>36</v>
      </c>
      <c r="H1286" s="8">
        <v>27</v>
      </c>
      <c r="I1286" s="8">
        <v>5</v>
      </c>
      <c r="J1286">
        <v>2</v>
      </c>
      <c r="K1286" t="s">
        <v>899</v>
      </c>
      <c r="L1286" t="s">
        <v>905</v>
      </c>
      <c r="M1286" t="s">
        <v>891</v>
      </c>
      <c r="N1286" s="8">
        <f>Table2[[#This Row],[Amount]]-Table2[[#This Row],[Profit]]</f>
        <v>22</v>
      </c>
      <c r="O1286" s="7">
        <f>Table2[[#This Row],[Amount]]/Table2[[#This Row],[Quantity]]</f>
        <v>13.5</v>
      </c>
    </row>
    <row r="1287" spans="7:15" x14ac:dyDescent="0.45">
      <c r="G1287" t="s">
        <v>146</v>
      </c>
      <c r="H1287" s="8">
        <v>27</v>
      </c>
      <c r="I1287" s="8">
        <v>4</v>
      </c>
      <c r="J1287">
        <v>3</v>
      </c>
      <c r="K1287" t="s">
        <v>899</v>
      </c>
      <c r="L1287" t="s">
        <v>905</v>
      </c>
      <c r="M1287" t="s">
        <v>891</v>
      </c>
      <c r="N1287" s="8">
        <f>Table2[[#This Row],[Amount]]-Table2[[#This Row],[Profit]]</f>
        <v>23</v>
      </c>
      <c r="O1287" s="7">
        <f>Table2[[#This Row],[Amount]]/Table2[[#This Row],[Quantity]]</f>
        <v>9</v>
      </c>
    </row>
    <row r="1288" spans="7:15" x14ac:dyDescent="0.45">
      <c r="G1288" t="s">
        <v>333</v>
      </c>
      <c r="H1288" s="8">
        <v>635</v>
      </c>
      <c r="I1288" s="8">
        <v>-349</v>
      </c>
      <c r="J1288">
        <v>5</v>
      </c>
      <c r="K1288" t="s">
        <v>899</v>
      </c>
      <c r="L1288" t="s">
        <v>901</v>
      </c>
      <c r="M1288" t="s">
        <v>911</v>
      </c>
      <c r="N1288" s="8">
        <f>Table2[[#This Row],[Amount]]-Table2[[#This Row],[Profit]]</f>
        <v>984</v>
      </c>
      <c r="O1288" s="7">
        <f>Table2[[#This Row],[Amount]]/Table2[[#This Row],[Quantity]]</f>
        <v>127</v>
      </c>
    </row>
    <row r="1289" spans="7:15" x14ac:dyDescent="0.45">
      <c r="G1289" t="s">
        <v>347</v>
      </c>
      <c r="H1289" s="8">
        <v>598</v>
      </c>
      <c r="I1289" s="8">
        <v>166</v>
      </c>
      <c r="J1289">
        <v>4</v>
      </c>
      <c r="K1289" t="s">
        <v>892</v>
      </c>
      <c r="L1289" t="s">
        <v>895</v>
      </c>
      <c r="M1289" t="s">
        <v>902</v>
      </c>
      <c r="N1289" s="8">
        <f>Table2[[#This Row],[Amount]]-Table2[[#This Row],[Profit]]</f>
        <v>432</v>
      </c>
      <c r="O1289" s="7">
        <f>Table2[[#This Row],[Amount]]/Table2[[#This Row],[Quantity]]</f>
        <v>149.5</v>
      </c>
    </row>
    <row r="1290" spans="7:15" x14ac:dyDescent="0.45">
      <c r="G1290" t="s">
        <v>98</v>
      </c>
      <c r="H1290" s="8">
        <v>636</v>
      </c>
      <c r="I1290" s="8">
        <v>-204</v>
      </c>
      <c r="J1290">
        <v>2</v>
      </c>
      <c r="K1290" t="s">
        <v>889</v>
      </c>
      <c r="L1290" t="s">
        <v>896</v>
      </c>
      <c r="M1290" t="s">
        <v>911</v>
      </c>
      <c r="N1290" s="8">
        <f>Table2[[#This Row],[Amount]]-Table2[[#This Row],[Profit]]</f>
        <v>840</v>
      </c>
      <c r="O1290" s="7">
        <f>Table2[[#This Row],[Amount]]/Table2[[#This Row],[Quantity]]</f>
        <v>318</v>
      </c>
    </row>
    <row r="1291" spans="7:15" x14ac:dyDescent="0.45">
      <c r="G1291" t="s">
        <v>712</v>
      </c>
      <c r="H1291" s="8">
        <v>27</v>
      </c>
      <c r="I1291" s="8">
        <v>9</v>
      </c>
      <c r="J1291">
        <v>2</v>
      </c>
      <c r="K1291" t="s">
        <v>899</v>
      </c>
      <c r="L1291" t="s">
        <v>903</v>
      </c>
      <c r="M1291" t="s">
        <v>891</v>
      </c>
      <c r="N1291" s="8">
        <f>Table2[[#This Row],[Amount]]-Table2[[#This Row],[Profit]]</f>
        <v>18</v>
      </c>
      <c r="O1291" s="7">
        <f>Table2[[#This Row],[Amount]]/Table2[[#This Row],[Quantity]]</f>
        <v>13.5</v>
      </c>
    </row>
    <row r="1292" spans="7:15" x14ac:dyDescent="0.45">
      <c r="G1292" t="s">
        <v>381</v>
      </c>
      <c r="H1292" s="8">
        <v>27</v>
      </c>
      <c r="I1292" s="8">
        <v>-6</v>
      </c>
      <c r="J1292">
        <v>4</v>
      </c>
      <c r="K1292" t="s">
        <v>899</v>
      </c>
      <c r="L1292" t="s">
        <v>903</v>
      </c>
      <c r="M1292" t="s">
        <v>891</v>
      </c>
      <c r="N1292" s="8">
        <f>Table2[[#This Row],[Amount]]-Table2[[#This Row],[Profit]]</f>
        <v>33</v>
      </c>
      <c r="O1292" s="7">
        <f>Table2[[#This Row],[Amount]]/Table2[[#This Row],[Quantity]]</f>
        <v>6.75</v>
      </c>
    </row>
    <row r="1293" spans="7:15" x14ac:dyDescent="0.45">
      <c r="G1293" t="s">
        <v>311</v>
      </c>
      <c r="H1293" s="8">
        <v>637</v>
      </c>
      <c r="I1293" s="8">
        <v>212</v>
      </c>
      <c r="J1293">
        <v>8</v>
      </c>
      <c r="K1293" t="s">
        <v>889</v>
      </c>
      <c r="L1293" t="s">
        <v>898</v>
      </c>
      <c r="M1293" t="s">
        <v>911</v>
      </c>
      <c r="N1293" s="8">
        <f>Table2[[#This Row],[Amount]]-Table2[[#This Row],[Profit]]</f>
        <v>425</v>
      </c>
      <c r="O1293" s="7">
        <f>Table2[[#This Row],[Amount]]/Table2[[#This Row],[Quantity]]</f>
        <v>79.625</v>
      </c>
    </row>
    <row r="1294" spans="7:15" x14ac:dyDescent="0.45">
      <c r="G1294" t="s">
        <v>114</v>
      </c>
      <c r="H1294" s="8">
        <v>290</v>
      </c>
      <c r="I1294" s="8">
        <v>110</v>
      </c>
      <c r="J1294">
        <v>9</v>
      </c>
      <c r="K1294" t="s">
        <v>899</v>
      </c>
      <c r="L1294" t="s">
        <v>907</v>
      </c>
      <c r="M1294" t="s">
        <v>902</v>
      </c>
      <c r="N1294" s="8">
        <f>Table2[[#This Row],[Amount]]-Table2[[#This Row],[Profit]]</f>
        <v>180</v>
      </c>
      <c r="O1294" s="7">
        <f>Table2[[#This Row],[Amount]]/Table2[[#This Row],[Quantity]]</f>
        <v>32.222222222222221</v>
      </c>
    </row>
    <row r="1295" spans="7:15" x14ac:dyDescent="0.45">
      <c r="G1295" t="s">
        <v>843</v>
      </c>
      <c r="H1295" s="8">
        <v>27</v>
      </c>
      <c r="I1295" s="8">
        <v>-25</v>
      </c>
      <c r="J1295">
        <v>2</v>
      </c>
      <c r="K1295" t="s">
        <v>899</v>
      </c>
      <c r="L1295" t="s">
        <v>907</v>
      </c>
      <c r="M1295" t="s">
        <v>891</v>
      </c>
      <c r="N1295" s="8">
        <f>Table2[[#This Row],[Amount]]-Table2[[#This Row],[Profit]]</f>
        <v>52</v>
      </c>
      <c r="O1295" s="7">
        <f>Table2[[#This Row],[Amount]]/Table2[[#This Row],[Quantity]]</f>
        <v>13.5</v>
      </c>
    </row>
    <row r="1296" spans="7:15" x14ac:dyDescent="0.45">
      <c r="G1296" t="s">
        <v>341</v>
      </c>
      <c r="H1296" s="8">
        <v>632</v>
      </c>
      <c r="I1296" s="8">
        <v>-114</v>
      </c>
      <c r="J1296">
        <v>4</v>
      </c>
      <c r="K1296" t="s">
        <v>892</v>
      </c>
      <c r="L1296" t="s">
        <v>906</v>
      </c>
      <c r="M1296" t="s">
        <v>902</v>
      </c>
      <c r="N1296" s="8">
        <f>Table2[[#This Row],[Amount]]-Table2[[#This Row],[Profit]]</f>
        <v>746</v>
      </c>
      <c r="O1296" s="7">
        <f>Table2[[#This Row],[Amount]]/Table2[[#This Row],[Quantity]]</f>
        <v>158</v>
      </c>
    </row>
    <row r="1297" spans="7:15" x14ac:dyDescent="0.45">
      <c r="G1297" t="s">
        <v>297</v>
      </c>
      <c r="H1297" s="8">
        <v>643</v>
      </c>
      <c r="I1297" s="8">
        <v>-45</v>
      </c>
      <c r="J1297">
        <v>2</v>
      </c>
      <c r="K1297" t="s">
        <v>889</v>
      </c>
      <c r="L1297" t="s">
        <v>896</v>
      </c>
      <c r="M1297" t="s">
        <v>911</v>
      </c>
      <c r="N1297" s="8">
        <f>Table2[[#This Row],[Amount]]-Table2[[#This Row],[Profit]]</f>
        <v>688</v>
      </c>
      <c r="O1297" s="7">
        <f>Table2[[#This Row],[Amount]]/Table2[[#This Row],[Quantity]]</f>
        <v>321.5</v>
      </c>
    </row>
    <row r="1298" spans="7:15" x14ac:dyDescent="0.45">
      <c r="G1298" t="s">
        <v>70</v>
      </c>
      <c r="H1298" s="8">
        <v>652</v>
      </c>
      <c r="I1298" s="8">
        <v>13</v>
      </c>
      <c r="J1298">
        <v>6</v>
      </c>
      <c r="K1298" t="s">
        <v>892</v>
      </c>
      <c r="L1298" t="s">
        <v>912</v>
      </c>
      <c r="M1298" t="s">
        <v>911</v>
      </c>
      <c r="N1298" s="8">
        <f>Table2[[#This Row],[Amount]]-Table2[[#This Row],[Profit]]</f>
        <v>639</v>
      </c>
      <c r="O1298" s="7">
        <f>Table2[[#This Row],[Amount]]/Table2[[#This Row],[Quantity]]</f>
        <v>108.66666666666667</v>
      </c>
    </row>
    <row r="1299" spans="7:15" x14ac:dyDescent="0.45">
      <c r="G1299" t="s">
        <v>132</v>
      </c>
      <c r="H1299" s="8">
        <v>33</v>
      </c>
      <c r="I1299" s="8">
        <v>-27</v>
      </c>
      <c r="J1299">
        <v>1</v>
      </c>
      <c r="K1299" t="s">
        <v>892</v>
      </c>
      <c r="L1299" t="s">
        <v>893</v>
      </c>
      <c r="M1299" t="s">
        <v>897</v>
      </c>
      <c r="N1299" s="8">
        <f>Table2[[#This Row],[Amount]]-Table2[[#This Row],[Profit]]</f>
        <v>60</v>
      </c>
      <c r="O1299" s="7">
        <f>Table2[[#This Row],[Amount]]/Table2[[#This Row],[Quantity]]</f>
        <v>33</v>
      </c>
    </row>
    <row r="1300" spans="7:15" x14ac:dyDescent="0.45">
      <c r="G1300" t="s">
        <v>828</v>
      </c>
      <c r="H1300" s="8">
        <v>26</v>
      </c>
      <c r="I1300" s="8">
        <v>2</v>
      </c>
      <c r="J1300">
        <v>2</v>
      </c>
      <c r="K1300" t="s">
        <v>899</v>
      </c>
      <c r="L1300" t="s">
        <v>903</v>
      </c>
      <c r="M1300" t="s">
        <v>891</v>
      </c>
      <c r="N1300" s="8">
        <f>Table2[[#This Row],[Amount]]-Table2[[#This Row],[Profit]]</f>
        <v>24</v>
      </c>
      <c r="O1300" s="7">
        <f>Table2[[#This Row],[Amount]]/Table2[[#This Row],[Quantity]]</f>
        <v>13</v>
      </c>
    </row>
    <row r="1301" spans="7:15" x14ac:dyDescent="0.45">
      <c r="G1301" t="s">
        <v>335</v>
      </c>
      <c r="H1301" s="8">
        <v>633</v>
      </c>
      <c r="I1301" s="8">
        <v>-633</v>
      </c>
      <c r="J1301">
        <v>11</v>
      </c>
      <c r="K1301" t="s">
        <v>889</v>
      </c>
      <c r="L1301" t="s">
        <v>909</v>
      </c>
      <c r="M1301" t="s">
        <v>902</v>
      </c>
      <c r="N1301" s="8">
        <f>Table2[[#This Row],[Amount]]-Table2[[#This Row],[Profit]]</f>
        <v>1266</v>
      </c>
      <c r="O1301" s="7">
        <f>Table2[[#This Row],[Amount]]/Table2[[#This Row],[Quantity]]</f>
        <v>57.545454545454547</v>
      </c>
    </row>
    <row r="1302" spans="7:15" x14ac:dyDescent="0.45">
      <c r="G1302" t="s">
        <v>46</v>
      </c>
      <c r="H1302" s="8">
        <v>26</v>
      </c>
      <c r="I1302" s="8">
        <v>9</v>
      </c>
      <c r="J1302">
        <v>2</v>
      </c>
      <c r="K1302" t="s">
        <v>899</v>
      </c>
      <c r="L1302" t="s">
        <v>908</v>
      </c>
      <c r="M1302" t="s">
        <v>891</v>
      </c>
      <c r="N1302" s="8">
        <f>Table2[[#This Row],[Amount]]-Table2[[#This Row],[Profit]]</f>
        <v>17</v>
      </c>
      <c r="O1302" s="7">
        <f>Table2[[#This Row],[Amount]]/Table2[[#This Row],[Quantity]]</f>
        <v>13</v>
      </c>
    </row>
    <row r="1303" spans="7:15" x14ac:dyDescent="0.45">
      <c r="G1303" t="s">
        <v>232</v>
      </c>
      <c r="H1303" s="8">
        <v>191</v>
      </c>
      <c r="I1303" s="8">
        <v>93</v>
      </c>
      <c r="J1303">
        <v>4</v>
      </c>
      <c r="K1303" t="s">
        <v>899</v>
      </c>
      <c r="L1303" t="s">
        <v>913</v>
      </c>
      <c r="M1303" t="s">
        <v>902</v>
      </c>
      <c r="N1303" s="8">
        <f>Table2[[#This Row],[Amount]]-Table2[[#This Row],[Profit]]</f>
        <v>98</v>
      </c>
      <c r="O1303" s="7">
        <f>Table2[[#This Row],[Amount]]/Table2[[#This Row],[Quantity]]</f>
        <v>47.75</v>
      </c>
    </row>
    <row r="1304" spans="7:15" x14ac:dyDescent="0.45">
      <c r="G1304" t="s">
        <v>239</v>
      </c>
      <c r="H1304" s="8">
        <v>887</v>
      </c>
      <c r="I1304" s="8">
        <v>80</v>
      </c>
      <c r="J1304">
        <v>3</v>
      </c>
      <c r="K1304" t="s">
        <v>889</v>
      </c>
      <c r="L1304" t="s">
        <v>896</v>
      </c>
      <c r="M1304" t="s">
        <v>902</v>
      </c>
      <c r="N1304" s="8">
        <f>Table2[[#This Row],[Amount]]-Table2[[#This Row],[Profit]]</f>
        <v>807</v>
      </c>
      <c r="O1304" s="7">
        <f>Table2[[#This Row],[Amount]]/Table2[[#This Row],[Quantity]]</f>
        <v>295.66666666666669</v>
      </c>
    </row>
    <row r="1305" spans="7:15" x14ac:dyDescent="0.45">
      <c r="G1305" t="s">
        <v>330</v>
      </c>
      <c r="H1305" s="8">
        <v>637</v>
      </c>
      <c r="I1305" s="8">
        <v>261</v>
      </c>
      <c r="J1305">
        <v>2</v>
      </c>
      <c r="K1305" t="s">
        <v>889</v>
      </c>
      <c r="L1305" t="s">
        <v>896</v>
      </c>
      <c r="M1305" t="s">
        <v>891</v>
      </c>
      <c r="N1305" s="8">
        <f>Table2[[#This Row],[Amount]]-Table2[[#This Row],[Profit]]</f>
        <v>376</v>
      </c>
      <c r="O1305" s="7">
        <f>Table2[[#This Row],[Amount]]/Table2[[#This Row],[Quantity]]</f>
        <v>318.5</v>
      </c>
    </row>
    <row r="1306" spans="7:15" x14ac:dyDescent="0.45">
      <c r="G1306" t="s">
        <v>317</v>
      </c>
      <c r="H1306" s="8">
        <v>670</v>
      </c>
      <c r="I1306" s="8">
        <v>15</v>
      </c>
      <c r="J1306">
        <v>5</v>
      </c>
      <c r="K1306" t="s">
        <v>892</v>
      </c>
      <c r="L1306" t="s">
        <v>895</v>
      </c>
      <c r="M1306" t="s">
        <v>911</v>
      </c>
      <c r="N1306" s="8">
        <f>Table2[[#This Row],[Amount]]-Table2[[#This Row],[Profit]]</f>
        <v>655</v>
      </c>
      <c r="O1306" s="7">
        <f>Table2[[#This Row],[Amount]]/Table2[[#This Row],[Quantity]]</f>
        <v>134</v>
      </c>
    </row>
    <row r="1307" spans="7:15" x14ac:dyDescent="0.45">
      <c r="G1307" t="s">
        <v>110</v>
      </c>
      <c r="H1307" s="8">
        <v>26</v>
      </c>
      <c r="I1307" s="8">
        <v>7</v>
      </c>
      <c r="J1307">
        <v>4</v>
      </c>
      <c r="K1307" t="s">
        <v>899</v>
      </c>
      <c r="L1307" t="s">
        <v>903</v>
      </c>
      <c r="M1307" t="s">
        <v>891</v>
      </c>
      <c r="N1307" s="8">
        <f>Table2[[#This Row],[Amount]]-Table2[[#This Row],[Profit]]</f>
        <v>19</v>
      </c>
      <c r="O1307" s="7">
        <f>Table2[[#This Row],[Amount]]/Table2[[#This Row],[Quantity]]</f>
        <v>6.5</v>
      </c>
    </row>
    <row r="1308" spans="7:15" x14ac:dyDescent="0.45">
      <c r="G1308" t="s">
        <v>138</v>
      </c>
      <c r="H1308" s="8">
        <v>676</v>
      </c>
      <c r="I1308" s="8">
        <v>195</v>
      </c>
      <c r="J1308">
        <v>5</v>
      </c>
      <c r="K1308" t="s">
        <v>892</v>
      </c>
      <c r="L1308" t="s">
        <v>895</v>
      </c>
      <c r="M1308" t="s">
        <v>911</v>
      </c>
      <c r="N1308" s="8">
        <f>Table2[[#This Row],[Amount]]-Table2[[#This Row],[Profit]]</f>
        <v>481</v>
      </c>
      <c r="O1308" s="7">
        <f>Table2[[#This Row],[Amount]]/Table2[[#This Row],[Quantity]]</f>
        <v>135.19999999999999</v>
      </c>
    </row>
    <row r="1309" spans="7:15" x14ac:dyDescent="0.45">
      <c r="G1309" t="s">
        <v>848</v>
      </c>
      <c r="H1309" s="8">
        <v>26</v>
      </c>
      <c r="I1309" s="8">
        <v>12</v>
      </c>
      <c r="J1309">
        <v>3</v>
      </c>
      <c r="K1309" t="s">
        <v>899</v>
      </c>
      <c r="L1309" t="s">
        <v>903</v>
      </c>
      <c r="M1309" t="s">
        <v>891</v>
      </c>
      <c r="N1309" s="8">
        <f>Table2[[#This Row],[Amount]]-Table2[[#This Row],[Profit]]</f>
        <v>14</v>
      </c>
      <c r="O1309" s="7">
        <f>Table2[[#This Row],[Amount]]/Table2[[#This Row],[Quantity]]</f>
        <v>8.6666666666666661</v>
      </c>
    </row>
    <row r="1310" spans="7:15" x14ac:dyDescent="0.45">
      <c r="G1310" t="s">
        <v>755</v>
      </c>
      <c r="H1310" s="8">
        <v>26</v>
      </c>
      <c r="I1310" s="8">
        <v>-24</v>
      </c>
      <c r="J1310">
        <v>1</v>
      </c>
      <c r="K1310" t="s">
        <v>899</v>
      </c>
      <c r="L1310" t="s">
        <v>907</v>
      </c>
      <c r="M1310" t="s">
        <v>891</v>
      </c>
      <c r="N1310" s="8">
        <f>Table2[[#This Row],[Amount]]-Table2[[#This Row],[Profit]]</f>
        <v>50</v>
      </c>
      <c r="O1310" s="7">
        <f>Table2[[#This Row],[Amount]]/Table2[[#This Row],[Quantity]]</f>
        <v>26</v>
      </c>
    </row>
    <row r="1311" spans="7:15" x14ac:dyDescent="0.45">
      <c r="G1311" t="s">
        <v>269</v>
      </c>
      <c r="H1311" s="8">
        <v>25</v>
      </c>
      <c r="I1311" s="8">
        <v>7</v>
      </c>
      <c r="J1311">
        <v>2</v>
      </c>
      <c r="K1311" t="s">
        <v>899</v>
      </c>
      <c r="L1311" t="s">
        <v>907</v>
      </c>
      <c r="M1311" t="s">
        <v>891</v>
      </c>
      <c r="N1311" s="8">
        <f>Table2[[#This Row],[Amount]]-Table2[[#This Row],[Profit]]</f>
        <v>18</v>
      </c>
      <c r="O1311" s="7">
        <f>Table2[[#This Row],[Amount]]/Table2[[#This Row],[Quantity]]</f>
        <v>12.5</v>
      </c>
    </row>
    <row r="1312" spans="7:15" x14ac:dyDescent="0.45">
      <c r="G1312" t="s">
        <v>136</v>
      </c>
      <c r="H1312" s="8">
        <v>24</v>
      </c>
      <c r="I1312" s="8">
        <v>-30</v>
      </c>
      <c r="J1312">
        <v>1</v>
      </c>
      <c r="K1312" t="s">
        <v>892</v>
      </c>
      <c r="L1312" t="s">
        <v>893</v>
      </c>
      <c r="M1312" t="s">
        <v>891</v>
      </c>
      <c r="N1312" s="8">
        <f>Table2[[#This Row],[Amount]]-Table2[[#This Row],[Profit]]</f>
        <v>54</v>
      </c>
      <c r="O1312" s="7">
        <f>Table2[[#This Row],[Amount]]/Table2[[#This Row],[Quantity]]</f>
        <v>24</v>
      </c>
    </row>
    <row r="1313" spans="7:15" x14ac:dyDescent="0.45">
      <c r="G1313" t="s">
        <v>356</v>
      </c>
      <c r="H1313" s="8">
        <v>32</v>
      </c>
      <c r="I1313" s="8">
        <v>-12</v>
      </c>
      <c r="J1313">
        <v>1</v>
      </c>
      <c r="K1313" t="s">
        <v>892</v>
      </c>
      <c r="L1313" t="s">
        <v>893</v>
      </c>
      <c r="M1313" t="s">
        <v>897</v>
      </c>
      <c r="N1313" s="8">
        <f>Table2[[#This Row],[Amount]]-Table2[[#This Row],[Profit]]</f>
        <v>44</v>
      </c>
      <c r="O1313" s="7">
        <f>Table2[[#This Row],[Amount]]/Table2[[#This Row],[Quantity]]</f>
        <v>32</v>
      </c>
    </row>
    <row r="1314" spans="7:15" x14ac:dyDescent="0.45">
      <c r="G1314" t="s">
        <v>226</v>
      </c>
      <c r="H1314" s="8">
        <v>31</v>
      </c>
      <c r="I1314" s="8">
        <v>-2</v>
      </c>
      <c r="J1314">
        <v>2</v>
      </c>
      <c r="K1314" t="s">
        <v>899</v>
      </c>
      <c r="L1314" t="s">
        <v>901</v>
      </c>
      <c r="M1314" t="s">
        <v>897</v>
      </c>
      <c r="N1314" s="8">
        <f>Table2[[#This Row],[Amount]]-Table2[[#This Row],[Profit]]</f>
        <v>33</v>
      </c>
      <c r="O1314" s="7">
        <f>Table2[[#This Row],[Amount]]/Table2[[#This Row],[Quantity]]</f>
        <v>15.5</v>
      </c>
    </row>
    <row r="1315" spans="7:15" x14ac:dyDescent="0.45">
      <c r="G1315" t="s">
        <v>126</v>
      </c>
      <c r="H1315" s="8">
        <v>651</v>
      </c>
      <c r="I1315" s="8">
        <v>169</v>
      </c>
      <c r="J1315">
        <v>5</v>
      </c>
      <c r="K1315" t="s">
        <v>889</v>
      </c>
      <c r="L1315" t="s">
        <v>896</v>
      </c>
      <c r="M1315" t="s">
        <v>891</v>
      </c>
      <c r="N1315" s="8">
        <f>Table2[[#This Row],[Amount]]-Table2[[#This Row],[Profit]]</f>
        <v>482</v>
      </c>
      <c r="O1315" s="7">
        <f>Table2[[#This Row],[Amount]]/Table2[[#This Row],[Quantity]]</f>
        <v>130.19999999999999</v>
      </c>
    </row>
    <row r="1316" spans="7:15" x14ac:dyDescent="0.45">
      <c r="G1316" t="s">
        <v>484</v>
      </c>
      <c r="H1316" s="8">
        <v>326</v>
      </c>
      <c r="I1316" s="8">
        <v>107</v>
      </c>
      <c r="J1316">
        <v>3</v>
      </c>
      <c r="K1316" t="s">
        <v>892</v>
      </c>
      <c r="L1316" t="s">
        <v>912</v>
      </c>
      <c r="M1316" t="s">
        <v>902</v>
      </c>
      <c r="N1316" s="8">
        <f>Table2[[#This Row],[Amount]]-Table2[[#This Row],[Profit]]</f>
        <v>219</v>
      </c>
      <c r="O1316" s="7">
        <f>Table2[[#This Row],[Amount]]/Table2[[#This Row],[Quantity]]</f>
        <v>108.66666666666667</v>
      </c>
    </row>
    <row r="1317" spans="7:15" x14ac:dyDescent="0.45">
      <c r="G1317" t="s">
        <v>828</v>
      </c>
      <c r="H1317" s="8">
        <v>30</v>
      </c>
      <c r="I1317" s="8">
        <v>-6</v>
      </c>
      <c r="J1317">
        <v>2</v>
      </c>
      <c r="K1317" t="s">
        <v>899</v>
      </c>
      <c r="L1317" t="s">
        <v>903</v>
      </c>
      <c r="M1317" t="s">
        <v>902</v>
      </c>
      <c r="N1317" s="8">
        <f>Table2[[#This Row],[Amount]]-Table2[[#This Row],[Profit]]</f>
        <v>36</v>
      </c>
      <c r="O1317" s="7">
        <f>Table2[[#This Row],[Amount]]/Table2[[#This Row],[Quantity]]</f>
        <v>15</v>
      </c>
    </row>
    <row r="1318" spans="7:15" x14ac:dyDescent="0.45">
      <c r="G1318" t="s">
        <v>286</v>
      </c>
      <c r="H1318" s="8">
        <v>30</v>
      </c>
      <c r="I1318" s="8">
        <v>5</v>
      </c>
      <c r="J1318">
        <v>2</v>
      </c>
      <c r="K1318" t="s">
        <v>899</v>
      </c>
      <c r="L1318" t="s">
        <v>904</v>
      </c>
      <c r="M1318" t="s">
        <v>902</v>
      </c>
      <c r="N1318" s="8">
        <f>Table2[[#This Row],[Amount]]-Table2[[#This Row],[Profit]]</f>
        <v>25</v>
      </c>
      <c r="O1318" s="7">
        <f>Table2[[#This Row],[Amount]]/Table2[[#This Row],[Quantity]]</f>
        <v>15</v>
      </c>
    </row>
    <row r="1319" spans="7:15" x14ac:dyDescent="0.45">
      <c r="G1319" t="s">
        <v>318</v>
      </c>
      <c r="H1319" s="8">
        <v>662</v>
      </c>
      <c r="I1319" s="8">
        <v>240</v>
      </c>
      <c r="J1319">
        <v>2</v>
      </c>
      <c r="K1319" t="s">
        <v>892</v>
      </c>
      <c r="L1319" t="s">
        <v>895</v>
      </c>
      <c r="M1319" t="s">
        <v>891</v>
      </c>
      <c r="N1319" s="8">
        <f>Table2[[#This Row],[Amount]]-Table2[[#This Row],[Profit]]</f>
        <v>422</v>
      </c>
      <c r="O1319" s="7">
        <f>Table2[[#This Row],[Amount]]/Table2[[#This Row],[Quantity]]</f>
        <v>331</v>
      </c>
    </row>
    <row r="1320" spans="7:15" x14ac:dyDescent="0.45">
      <c r="G1320" t="s">
        <v>488</v>
      </c>
      <c r="H1320" s="8">
        <v>30</v>
      </c>
      <c r="I1320" s="8">
        <v>-23</v>
      </c>
      <c r="J1320">
        <v>2</v>
      </c>
      <c r="K1320" t="s">
        <v>899</v>
      </c>
      <c r="L1320" t="s">
        <v>901</v>
      </c>
      <c r="M1320" t="s">
        <v>902</v>
      </c>
      <c r="N1320" s="8">
        <f>Table2[[#This Row],[Amount]]-Table2[[#This Row],[Profit]]</f>
        <v>53</v>
      </c>
      <c r="O1320" s="7">
        <f>Table2[[#This Row],[Amount]]/Table2[[#This Row],[Quantity]]</f>
        <v>15</v>
      </c>
    </row>
    <row r="1321" spans="7:15" x14ac:dyDescent="0.45">
      <c r="G1321" t="s">
        <v>114</v>
      </c>
      <c r="H1321" s="8">
        <v>29</v>
      </c>
      <c r="I1321" s="8">
        <v>9</v>
      </c>
      <c r="J1321">
        <v>3</v>
      </c>
      <c r="K1321" t="s">
        <v>899</v>
      </c>
      <c r="L1321" t="s">
        <v>901</v>
      </c>
      <c r="M1321" t="s">
        <v>902</v>
      </c>
      <c r="N1321" s="8">
        <f>Table2[[#This Row],[Amount]]-Table2[[#This Row],[Profit]]</f>
        <v>20</v>
      </c>
      <c r="O1321" s="7">
        <f>Table2[[#This Row],[Amount]]/Table2[[#This Row],[Quantity]]</f>
        <v>9.6666666666666661</v>
      </c>
    </row>
    <row r="1322" spans="7:15" x14ac:dyDescent="0.45">
      <c r="G1322" t="s">
        <v>339</v>
      </c>
      <c r="H1322" s="8">
        <v>28</v>
      </c>
      <c r="I1322" s="8">
        <v>1</v>
      </c>
      <c r="J1322">
        <v>1</v>
      </c>
      <c r="K1322" t="s">
        <v>889</v>
      </c>
      <c r="L1322" t="s">
        <v>909</v>
      </c>
      <c r="M1322" t="s">
        <v>902</v>
      </c>
      <c r="N1322" s="8">
        <f>Table2[[#This Row],[Amount]]-Table2[[#This Row],[Profit]]</f>
        <v>27</v>
      </c>
      <c r="O1322" s="7">
        <f>Table2[[#This Row],[Amount]]/Table2[[#This Row],[Quantity]]</f>
        <v>28</v>
      </c>
    </row>
    <row r="1323" spans="7:15" x14ac:dyDescent="0.45">
      <c r="G1323" t="s">
        <v>142</v>
      </c>
      <c r="H1323" s="8">
        <v>28</v>
      </c>
      <c r="I1323" s="8">
        <v>-3</v>
      </c>
      <c r="J1323">
        <v>2</v>
      </c>
      <c r="K1323" t="s">
        <v>899</v>
      </c>
      <c r="L1323" t="s">
        <v>901</v>
      </c>
      <c r="M1323" t="s">
        <v>902</v>
      </c>
      <c r="N1323" s="8">
        <f>Table2[[#This Row],[Amount]]-Table2[[#This Row],[Profit]]</f>
        <v>31</v>
      </c>
      <c r="O1323" s="7">
        <f>Table2[[#This Row],[Amount]]/Table2[[#This Row],[Quantity]]</f>
        <v>14</v>
      </c>
    </row>
    <row r="1324" spans="7:15" x14ac:dyDescent="0.45">
      <c r="G1324" t="s">
        <v>849</v>
      </c>
      <c r="H1324" s="8">
        <v>24</v>
      </c>
      <c r="I1324" s="8">
        <v>2</v>
      </c>
      <c r="J1324">
        <v>4</v>
      </c>
      <c r="K1324" t="s">
        <v>899</v>
      </c>
      <c r="L1324" t="s">
        <v>903</v>
      </c>
      <c r="M1324" t="s">
        <v>891</v>
      </c>
      <c r="N1324" s="8">
        <f>Table2[[#This Row],[Amount]]-Table2[[#This Row],[Profit]]</f>
        <v>22</v>
      </c>
      <c r="O1324" s="7">
        <f>Table2[[#This Row],[Amount]]/Table2[[#This Row],[Quantity]]</f>
        <v>6</v>
      </c>
    </row>
    <row r="1325" spans="7:15" x14ac:dyDescent="0.45">
      <c r="G1325" t="s">
        <v>226</v>
      </c>
      <c r="H1325" s="8">
        <v>28</v>
      </c>
      <c r="I1325" s="8">
        <v>-26</v>
      </c>
      <c r="J1325">
        <v>2</v>
      </c>
      <c r="K1325" t="s">
        <v>899</v>
      </c>
      <c r="L1325" t="s">
        <v>907</v>
      </c>
      <c r="M1325" t="s">
        <v>902</v>
      </c>
      <c r="N1325" s="8">
        <f>Table2[[#This Row],[Amount]]-Table2[[#This Row],[Profit]]</f>
        <v>54</v>
      </c>
      <c r="O1325" s="7">
        <f>Table2[[#This Row],[Amount]]/Table2[[#This Row],[Quantity]]</f>
        <v>14</v>
      </c>
    </row>
    <row r="1326" spans="7:15" x14ac:dyDescent="0.45">
      <c r="G1326" t="s">
        <v>451</v>
      </c>
      <c r="H1326" s="8">
        <v>27</v>
      </c>
      <c r="I1326" s="8">
        <v>5</v>
      </c>
      <c r="J1326">
        <v>1</v>
      </c>
      <c r="K1326" t="s">
        <v>899</v>
      </c>
      <c r="L1326" t="s">
        <v>907</v>
      </c>
      <c r="M1326" t="s">
        <v>902</v>
      </c>
      <c r="N1326" s="8">
        <f>Table2[[#This Row],[Amount]]-Table2[[#This Row],[Profit]]</f>
        <v>22</v>
      </c>
      <c r="O1326" s="7">
        <f>Table2[[#This Row],[Amount]]/Table2[[#This Row],[Quantity]]</f>
        <v>27</v>
      </c>
    </row>
    <row r="1327" spans="7:15" x14ac:dyDescent="0.45">
      <c r="G1327" t="s">
        <v>846</v>
      </c>
      <c r="H1327" s="8">
        <v>27</v>
      </c>
      <c r="I1327" s="8">
        <v>-15</v>
      </c>
      <c r="J1327">
        <v>1</v>
      </c>
      <c r="K1327" t="s">
        <v>899</v>
      </c>
      <c r="L1327" t="s">
        <v>907</v>
      </c>
      <c r="M1327" t="s">
        <v>902</v>
      </c>
      <c r="N1327" s="8">
        <f>Table2[[#This Row],[Amount]]-Table2[[#This Row],[Profit]]</f>
        <v>42</v>
      </c>
      <c r="O1327" s="7">
        <f>Table2[[#This Row],[Amount]]/Table2[[#This Row],[Quantity]]</f>
        <v>27</v>
      </c>
    </row>
    <row r="1328" spans="7:15" x14ac:dyDescent="0.45">
      <c r="G1328" t="s">
        <v>625</v>
      </c>
      <c r="H1328" s="8">
        <v>24</v>
      </c>
      <c r="I1328" s="8">
        <v>11</v>
      </c>
      <c r="J1328">
        <v>3</v>
      </c>
      <c r="K1328" t="s">
        <v>899</v>
      </c>
      <c r="L1328" t="s">
        <v>903</v>
      </c>
      <c r="M1328" t="s">
        <v>891</v>
      </c>
      <c r="N1328" s="8">
        <f>Table2[[#This Row],[Amount]]-Table2[[#This Row],[Profit]]</f>
        <v>13</v>
      </c>
      <c r="O1328" s="7">
        <f>Table2[[#This Row],[Amount]]/Table2[[#This Row],[Quantity]]</f>
        <v>8</v>
      </c>
    </row>
    <row r="1329" spans="7:15" x14ac:dyDescent="0.45">
      <c r="G1329" t="s">
        <v>810</v>
      </c>
      <c r="H1329" s="8">
        <v>23</v>
      </c>
      <c r="I1329" s="8">
        <v>-6</v>
      </c>
      <c r="J1329">
        <v>4</v>
      </c>
      <c r="K1329" t="s">
        <v>899</v>
      </c>
      <c r="L1329" t="s">
        <v>903</v>
      </c>
      <c r="M1329" t="s">
        <v>891</v>
      </c>
      <c r="N1329" s="8">
        <f>Table2[[#This Row],[Amount]]-Table2[[#This Row],[Profit]]</f>
        <v>29</v>
      </c>
      <c r="O1329" s="7">
        <f>Table2[[#This Row],[Amount]]/Table2[[#This Row],[Quantity]]</f>
        <v>5.75</v>
      </c>
    </row>
    <row r="1330" spans="7:15" x14ac:dyDescent="0.45">
      <c r="G1330" t="s">
        <v>154</v>
      </c>
      <c r="H1330" s="8">
        <v>322</v>
      </c>
      <c r="I1330" s="8">
        <v>193</v>
      </c>
      <c r="J1330">
        <v>5</v>
      </c>
      <c r="K1330" t="s">
        <v>889</v>
      </c>
      <c r="L1330" t="s">
        <v>896</v>
      </c>
      <c r="M1330" t="s">
        <v>891</v>
      </c>
      <c r="N1330" s="8">
        <f>Table2[[#This Row],[Amount]]-Table2[[#This Row],[Profit]]</f>
        <v>129</v>
      </c>
      <c r="O1330" s="7">
        <f>Table2[[#This Row],[Amount]]/Table2[[#This Row],[Quantity]]</f>
        <v>64.400000000000006</v>
      </c>
    </row>
    <row r="1331" spans="7:15" x14ac:dyDescent="0.45">
      <c r="G1331" t="s">
        <v>310</v>
      </c>
      <c r="H1331" s="8">
        <v>688</v>
      </c>
      <c r="I1331" s="8">
        <v>-103</v>
      </c>
      <c r="J1331">
        <v>6</v>
      </c>
      <c r="K1331" t="s">
        <v>889</v>
      </c>
      <c r="L1331" t="s">
        <v>909</v>
      </c>
      <c r="M1331" t="s">
        <v>911</v>
      </c>
      <c r="N1331" s="8">
        <f>Table2[[#This Row],[Amount]]-Table2[[#This Row],[Profit]]</f>
        <v>791</v>
      </c>
      <c r="O1331" s="7">
        <f>Table2[[#This Row],[Amount]]/Table2[[#This Row],[Quantity]]</f>
        <v>114.66666666666667</v>
      </c>
    </row>
    <row r="1332" spans="7:15" x14ac:dyDescent="0.45">
      <c r="G1332" t="s">
        <v>335</v>
      </c>
      <c r="H1332" s="8">
        <v>23</v>
      </c>
      <c r="I1332" s="8">
        <v>-3</v>
      </c>
      <c r="J1332">
        <v>1</v>
      </c>
      <c r="K1332" t="s">
        <v>899</v>
      </c>
      <c r="L1332" t="s">
        <v>913</v>
      </c>
      <c r="M1332" t="s">
        <v>891</v>
      </c>
      <c r="N1332" s="8">
        <f>Table2[[#This Row],[Amount]]-Table2[[#This Row],[Profit]]</f>
        <v>26</v>
      </c>
      <c r="O1332" s="7">
        <f>Table2[[#This Row],[Amount]]/Table2[[#This Row],[Quantity]]</f>
        <v>23</v>
      </c>
    </row>
    <row r="1333" spans="7:15" x14ac:dyDescent="0.45">
      <c r="G1333" t="s">
        <v>419</v>
      </c>
      <c r="H1333" s="8">
        <v>26</v>
      </c>
      <c r="I1333" s="8">
        <v>3</v>
      </c>
      <c r="J1333">
        <v>3</v>
      </c>
      <c r="K1333" t="s">
        <v>899</v>
      </c>
      <c r="L1333" t="s">
        <v>905</v>
      </c>
      <c r="M1333" t="s">
        <v>902</v>
      </c>
      <c r="N1333" s="8">
        <f>Table2[[#This Row],[Amount]]-Table2[[#This Row],[Profit]]</f>
        <v>23</v>
      </c>
      <c r="O1333" s="7">
        <f>Table2[[#This Row],[Amount]]/Table2[[#This Row],[Quantity]]</f>
        <v>8.6666666666666661</v>
      </c>
    </row>
    <row r="1334" spans="7:15" x14ac:dyDescent="0.45">
      <c r="G1334" t="s">
        <v>375</v>
      </c>
      <c r="H1334" s="8">
        <v>68</v>
      </c>
      <c r="I1334" s="8">
        <v>-56</v>
      </c>
      <c r="J1334">
        <v>2</v>
      </c>
      <c r="K1334" t="s">
        <v>889</v>
      </c>
      <c r="L1334" t="s">
        <v>898</v>
      </c>
      <c r="M1334" t="s">
        <v>891</v>
      </c>
      <c r="N1334" s="8">
        <f>Table2[[#This Row],[Amount]]-Table2[[#This Row],[Profit]]</f>
        <v>124</v>
      </c>
      <c r="O1334" s="7">
        <f>Table2[[#This Row],[Amount]]/Table2[[#This Row],[Quantity]]</f>
        <v>34</v>
      </c>
    </row>
    <row r="1335" spans="7:15" x14ac:dyDescent="0.45">
      <c r="G1335" t="s">
        <v>409</v>
      </c>
      <c r="H1335" s="8">
        <v>462</v>
      </c>
      <c r="I1335" s="8">
        <v>169</v>
      </c>
      <c r="J1335">
        <v>4</v>
      </c>
      <c r="K1335" t="s">
        <v>899</v>
      </c>
      <c r="L1335" t="s">
        <v>901</v>
      </c>
      <c r="M1335" t="s">
        <v>891</v>
      </c>
      <c r="N1335" s="8">
        <f>Table2[[#This Row],[Amount]]-Table2[[#This Row],[Profit]]</f>
        <v>293</v>
      </c>
      <c r="O1335" s="7">
        <f>Table2[[#This Row],[Amount]]/Table2[[#This Row],[Quantity]]</f>
        <v>115.5</v>
      </c>
    </row>
    <row r="1336" spans="7:15" x14ac:dyDescent="0.45">
      <c r="G1336" t="s">
        <v>219</v>
      </c>
      <c r="H1336" s="8">
        <v>941</v>
      </c>
      <c r="I1336" s="8">
        <v>203</v>
      </c>
      <c r="J1336">
        <v>3</v>
      </c>
      <c r="K1336" t="s">
        <v>892</v>
      </c>
      <c r="L1336" t="s">
        <v>906</v>
      </c>
      <c r="M1336" t="s">
        <v>902</v>
      </c>
      <c r="N1336" s="8">
        <f>Table2[[#This Row],[Amount]]-Table2[[#This Row],[Profit]]</f>
        <v>738</v>
      </c>
      <c r="O1336" s="7">
        <f>Table2[[#This Row],[Amount]]/Table2[[#This Row],[Quantity]]</f>
        <v>313.66666666666669</v>
      </c>
    </row>
    <row r="1337" spans="7:15" x14ac:dyDescent="0.45">
      <c r="G1337" t="s">
        <v>509</v>
      </c>
      <c r="H1337" s="8">
        <v>23</v>
      </c>
      <c r="I1337" s="8">
        <v>4</v>
      </c>
      <c r="J1337">
        <v>2</v>
      </c>
      <c r="K1337" t="s">
        <v>899</v>
      </c>
      <c r="L1337" t="s">
        <v>905</v>
      </c>
      <c r="M1337" t="s">
        <v>891</v>
      </c>
      <c r="N1337" s="8">
        <f>Table2[[#This Row],[Amount]]-Table2[[#This Row],[Profit]]</f>
        <v>19</v>
      </c>
      <c r="O1337" s="7">
        <f>Table2[[#This Row],[Amount]]/Table2[[#This Row],[Quantity]]</f>
        <v>11.5</v>
      </c>
    </row>
    <row r="1338" spans="7:15" x14ac:dyDescent="0.45">
      <c r="G1338" t="s">
        <v>38</v>
      </c>
      <c r="H1338" s="8">
        <v>720</v>
      </c>
      <c r="I1338" s="8">
        <v>43</v>
      </c>
      <c r="J1338">
        <v>2</v>
      </c>
      <c r="K1338" t="s">
        <v>889</v>
      </c>
      <c r="L1338" t="s">
        <v>896</v>
      </c>
      <c r="M1338" t="s">
        <v>902</v>
      </c>
      <c r="N1338" s="8">
        <f>Table2[[#This Row],[Amount]]-Table2[[#This Row],[Profit]]</f>
        <v>677</v>
      </c>
      <c r="O1338" s="7">
        <f>Table2[[#This Row],[Amount]]/Table2[[#This Row],[Quantity]]</f>
        <v>360</v>
      </c>
    </row>
    <row r="1339" spans="7:15" x14ac:dyDescent="0.45">
      <c r="G1339" t="s">
        <v>116</v>
      </c>
      <c r="H1339" s="8">
        <v>724</v>
      </c>
      <c r="I1339" s="8">
        <v>-447</v>
      </c>
      <c r="J1339">
        <v>4</v>
      </c>
      <c r="K1339" t="s">
        <v>889</v>
      </c>
      <c r="L1339" t="s">
        <v>890</v>
      </c>
      <c r="M1339" t="s">
        <v>902</v>
      </c>
      <c r="N1339" s="8">
        <f>Table2[[#This Row],[Amount]]-Table2[[#This Row],[Profit]]</f>
        <v>1171</v>
      </c>
      <c r="O1339" s="7">
        <f>Table2[[#This Row],[Amount]]/Table2[[#This Row],[Quantity]]</f>
        <v>181</v>
      </c>
    </row>
    <row r="1340" spans="7:15" x14ac:dyDescent="0.45">
      <c r="G1340" t="s">
        <v>298</v>
      </c>
      <c r="H1340" s="8">
        <v>724</v>
      </c>
      <c r="I1340" s="8">
        <v>253</v>
      </c>
      <c r="J1340">
        <v>2</v>
      </c>
      <c r="K1340" t="s">
        <v>892</v>
      </c>
      <c r="L1340" t="s">
        <v>895</v>
      </c>
      <c r="M1340" t="s">
        <v>902</v>
      </c>
      <c r="N1340" s="8">
        <f>Table2[[#This Row],[Amount]]-Table2[[#This Row],[Profit]]</f>
        <v>471</v>
      </c>
      <c r="O1340" s="7">
        <f>Table2[[#This Row],[Amount]]/Table2[[#This Row],[Quantity]]</f>
        <v>362</v>
      </c>
    </row>
    <row r="1341" spans="7:15" x14ac:dyDescent="0.45">
      <c r="G1341" t="s">
        <v>189</v>
      </c>
      <c r="H1341" s="8">
        <v>26</v>
      </c>
      <c r="I1341" s="8">
        <v>10</v>
      </c>
      <c r="J1341">
        <v>4</v>
      </c>
      <c r="K1341" t="s">
        <v>899</v>
      </c>
      <c r="L1341" t="s">
        <v>903</v>
      </c>
      <c r="M1341" t="s">
        <v>902</v>
      </c>
      <c r="N1341" s="8">
        <f>Table2[[#This Row],[Amount]]-Table2[[#This Row],[Profit]]</f>
        <v>16</v>
      </c>
      <c r="O1341" s="7">
        <f>Table2[[#This Row],[Amount]]/Table2[[#This Row],[Quantity]]</f>
        <v>6.5</v>
      </c>
    </row>
    <row r="1342" spans="7:15" x14ac:dyDescent="0.45">
      <c r="G1342" t="s">
        <v>691</v>
      </c>
      <c r="H1342" s="8">
        <v>22</v>
      </c>
      <c r="I1342" s="8">
        <v>-2</v>
      </c>
      <c r="J1342">
        <v>3</v>
      </c>
      <c r="K1342" t="s">
        <v>899</v>
      </c>
      <c r="L1342" t="s">
        <v>903</v>
      </c>
      <c r="M1342" t="s">
        <v>891</v>
      </c>
      <c r="N1342" s="8">
        <f>Table2[[#This Row],[Amount]]-Table2[[#This Row],[Profit]]</f>
        <v>24</v>
      </c>
      <c r="O1342" s="7">
        <f>Table2[[#This Row],[Amount]]/Table2[[#This Row],[Quantity]]</f>
        <v>7.333333333333333</v>
      </c>
    </row>
    <row r="1343" spans="7:15" x14ac:dyDescent="0.45">
      <c r="G1343" t="s">
        <v>302</v>
      </c>
      <c r="H1343" s="8">
        <v>711</v>
      </c>
      <c r="I1343" s="8">
        <v>-8</v>
      </c>
      <c r="J1343">
        <v>4</v>
      </c>
      <c r="K1343" t="s">
        <v>899</v>
      </c>
      <c r="L1343" t="s">
        <v>901</v>
      </c>
      <c r="M1343" t="s">
        <v>911</v>
      </c>
      <c r="N1343" s="8">
        <f>Table2[[#This Row],[Amount]]-Table2[[#This Row],[Profit]]</f>
        <v>719</v>
      </c>
      <c r="O1343" s="7">
        <f>Table2[[#This Row],[Amount]]/Table2[[#This Row],[Quantity]]</f>
        <v>177.75</v>
      </c>
    </row>
    <row r="1344" spans="7:15" x14ac:dyDescent="0.45">
      <c r="G1344" t="s">
        <v>214</v>
      </c>
      <c r="H1344" s="8">
        <v>107</v>
      </c>
      <c r="I1344" s="8">
        <v>31</v>
      </c>
      <c r="J1344">
        <v>5</v>
      </c>
      <c r="K1344" t="s">
        <v>899</v>
      </c>
      <c r="L1344" t="s">
        <v>910</v>
      </c>
      <c r="M1344" t="s">
        <v>891</v>
      </c>
      <c r="N1344" s="8">
        <f>Table2[[#This Row],[Amount]]-Table2[[#This Row],[Profit]]</f>
        <v>76</v>
      </c>
      <c r="O1344" s="7">
        <f>Table2[[#This Row],[Amount]]/Table2[[#This Row],[Quantity]]</f>
        <v>21.4</v>
      </c>
    </row>
    <row r="1345" spans="7:15" x14ac:dyDescent="0.45">
      <c r="G1345" t="s">
        <v>275</v>
      </c>
      <c r="H1345" s="8">
        <v>765</v>
      </c>
      <c r="I1345" s="8">
        <v>-153</v>
      </c>
      <c r="J1345">
        <v>2</v>
      </c>
      <c r="K1345" t="s">
        <v>889</v>
      </c>
      <c r="L1345" t="s">
        <v>898</v>
      </c>
      <c r="M1345" t="s">
        <v>911</v>
      </c>
      <c r="N1345" s="8">
        <f>Table2[[#This Row],[Amount]]-Table2[[#This Row],[Profit]]</f>
        <v>918</v>
      </c>
      <c r="O1345" s="7">
        <f>Table2[[#This Row],[Amount]]/Table2[[#This Row],[Quantity]]</f>
        <v>382.5</v>
      </c>
    </row>
    <row r="1346" spans="7:15" x14ac:dyDescent="0.45">
      <c r="G1346" t="s">
        <v>712</v>
      </c>
      <c r="H1346" s="8">
        <v>22</v>
      </c>
      <c r="I1346" s="8">
        <v>8</v>
      </c>
      <c r="J1346">
        <v>2</v>
      </c>
      <c r="K1346" t="s">
        <v>899</v>
      </c>
      <c r="L1346" t="s">
        <v>908</v>
      </c>
      <c r="M1346" t="s">
        <v>891</v>
      </c>
      <c r="N1346" s="8">
        <f>Table2[[#This Row],[Amount]]-Table2[[#This Row],[Profit]]</f>
        <v>14</v>
      </c>
      <c r="O1346" s="7">
        <f>Table2[[#This Row],[Amount]]/Table2[[#This Row],[Quantity]]</f>
        <v>11</v>
      </c>
    </row>
    <row r="1347" spans="7:15" x14ac:dyDescent="0.45">
      <c r="G1347" t="s">
        <v>641</v>
      </c>
      <c r="H1347" s="8">
        <v>26</v>
      </c>
      <c r="I1347" s="8">
        <v>-5</v>
      </c>
      <c r="J1347">
        <v>2</v>
      </c>
      <c r="K1347" t="s">
        <v>899</v>
      </c>
      <c r="L1347" t="s">
        <v>907</v>
      </c>
      <c r="M1347" t="s">
        <v>902</v>
      </c>
      <c r="N1347" s="8">
        <f>Table2[[#This Row],[Amount]]-Table2[[#This Row],[Profit]]</f>
        <v>31</v>
      </c>
      <c r="O1347" s="7">
        <f>Table2[[#This Row],[Amount]]/Table2[[#This Row],[Quantity]]</f>
        <v>13</v>
      </c>
    </row>
    <row r="1348" spans="7:15" x14ac:dyDescent="0.45">
      <c r="G1348" t="s">
        <v>36</v>
      </c>
      <c r="H1348" s="8">
        <v>22</v>
      </c>
      <c r="I1348" s="8">
        <v>8</v>
      </c>
      <c r="J1348">
        <v>3</v>
      </c>
      <c r="K1348" t="s">
        <v>899</v>
      </c>
      <c r="L1348" t="s">
        <v>903</v>
      </c>
      <c r="M1348" t="s">
        <v>891</v>
      </c>
      <c r="N1348" s="8">
        <f>Table2[[#This Row],[Amount]]-Table2[[#This Row],[Profit]]</f>
        <v>14</v>
      </c>
      <c r="O1348" s="7">
        <f>Table2[[#This Row],[Amount]]/Table2[[#This Row],[Quantity]]</f>
        <v>7.333333333333333</v>
      </c>
    </row>
    <row r="1349" spans="7:15" x14ac:dyDescent="0.45">
      <c r="G1349" t="s">
        <v>284</v>
      </c>
      <c r="H1349" s="8">
        <v>743</v>
      </c>
      <c r="I1349" s="8">
        <v>89</v>
      </c>
      <c r="J1349">
        <v>5</v>
      </c>
      <c r="K1349" t="s">
        <v>889</v>
      </c>
      <c r="L1349" t="s">
        <v>896</v>
      </c>
      <c r="M1349" t="s">
        <v>902</v>
      </c>
      <c r="N1349" s="8">
        <f>Table2[[#This Row],[Amount]]-Table2[[#This Row],[Profit]]</f>
        <v>654</v>
      </c>
      <c r="O1349" s="7">
        <f>Table2[[#This Row],[Amount]]/Table2[[#This Row],[Quantity]]</f>
        <v>148.6</v>
      </c>
    </row>
    <row r="1350" spans="7:15" x14ac:dyDescent="0.45">
      <c r="G1350" t="s">
        <v>539</v>
      </c>
      <c r="H1350" s="8">
        <v>22</v>
      </c>
      <c r="I1350" s="8">
        <v>-15</v>
      </c>
      <c r="J1350">
        <v>4</v>
      </c>
      <c r="K1350" t="s">
        <v>899</v>
      </c>
      <c r="L1350" t="s">
        <v>904</v>
      </c>
      <c r="M1350" t="s">
        <v>891</v>
      </c>
      <c r="N1350" s="8">
        <f>Table2[[#This Row],[Amount]]-Table2[[#This Row],[Profit]]</f>
        <v>37</v>
      </c>
      <c r="O1350" s="7">
        <f>Table2[[#This Row],[Amount]]/Table2[[#This Row],[Quantity]]</f>
        <v>5.5</v>
      </c>
    </row>
    <row r="1351" spans="7:15" x14ac:dyDescent="0.45">
      <c r="G1351" t="s">
        <v>199</v>
      </c>
      <c r="H1351" s="8">
        <v>781</v>
      </c>
      <c r="I1351" s="8">
        <v>594</v>
      </c>
      <c r="J1351">
        <v>6</v>
      </c>
      <c r="K1351" t="s">
        <v>889</v>
      </c>
      <c r="L1351" t="s">
        <v>896</v>
      </c>
      <c r="M1351" t="s">
        <v>911</v>
      </c>
      <c r="N1351" s="8">
        <f>Table2[[#This Row],[Amount]]-Table2[[#This Row],[Profit]]</f>
        <v>187</v>
      </c>
      <c r="O1351" s="7">
        <f>Table2[[#This Row],[Amount]]/Table2[[#This Row],[Quantity]]</f>
        <v>130.16666666666666</v>
      </c>
    </row>
    <row r="1352" spans="7:15" x14ac:dyDescent="0.45">
      <c r="G1352" t="s">
        <v>555</v>
      </c>
      <c r="H1352" s="8">
        <v>25</v>
      </c>
      <c r="I1352" s="8">
        <v>-2</v>
      </c>
      <c r="J1352">
        <v>5</v>
      </c>
      <c r="K1352" t="s">
        <v>899</v>
      </c>
      <c r="L1352" t="s">
        <v>903</v>
      </c>
      <c r="M1352" t="s">
        <v>902</v>
      </c>
      <c r="N1352" s="8">
        <f>Table2[[#This Row],[Amount]]-Table2[[#This Row],[Profit]]</f>
        <v>27</v>
      </c>
      <c r="O1352" s="7">
        <f>Table2[[#This Row],[Amount]]/Table2[[#This Row],[Quantity]]</f>
        <v>5</v>
      </c>
    </row>
    <row r="1353" spans="7:15" x14ac:dyDescent="0.45">
      <c r="G1353" t="s">
        <v>682</v>
      </c>
      <c r="H1353" s="8">
        <v>25</v>
      </c>
      <c r="I1353" s="8">
        <v>2</v>
      </c>
      <c r="J1353">
        <v>2</v>
      </c>
      <c r="K1353" t="s">
        <v>899</v>
      </c>
      <c r="L1353" t="s">
        <v>903</v>
      </c>
      <c r="M1353" t="s">
        <v>902</v>
      </c>
      <c r="N1353" s="8">
        <f>Table2[[#This Row],[Amount]]-Table2[[#This Row],[Profit]]</f>
        <v>23</v>
      </c>
      <c r="O1353" s="7">
        <f>Table2[[#This Row],[Amount]]/Table2[[#This Row],[Quantity]]</f>
        <v>12.5</v>
      </c>
    </row>
    <row r="1354" spans="7:15" x14ac:dyDescent="0.45">
      <c r="G1354" t="s">
        <v>275</v>
      </c>
      <c r="H1354" s="8">
        <v>119</v>
      </c>
      <c r="I1354" s="8">
        <v>43</v>
      </c>
      <c r="J1354">
        <v>5</v>
      </c>
      <c r="K1354" t="s">
        <v>899</v>
      </c>
      <c r="L1354" t="s">
        <v>910</v>
      </c>
      <c r="M1354" t="s">
        <v>891</v>
      </c>
      <c r="N1354" s="8">
        <f>Table2[[#This Row],[Amount]]-Table2[[#This Row],[Profit]]</f>
        <v>76</v>
      </c>
      <c r="O1354" s="7">
        <f>Table2[[#This Row],[Amount]]/Table2[[#This Row],[Quantity]]</f>
        <v>23.8</v>
      </c>
    </row>
    <row r="1355" spans="7:15" x14ac:dyDescent="0.45">
      <c r="G1355" t="s">
        <v>265</v>
      </c>
      <c r="H1355" s="8">
        <v>785</v>
      </c>
      <c r="I1355" s="8">
        <v>52</v>
      </c>
      <c r="J1355">
        <v>2</v>
      </c>
      <c r="K1355" t="s">
        <v>889</v>
      </c>
      <c r="L1355" t="s">
        <v>898</v>
      </c>
      <c r="M1355" t="s">
        <v>911</v>
      </c>
      <c r="N1355" s="8">
        <f>Table2[[#This Row],[Amount]]-Table2[[#This Row],[Profit]]</f>
        <v>733</v>
      </c>
      <c r="O1355" s="7">
        <f>Table2[[#This Row],[Amount]]/Table2[[#This Row],[Quantity]]</f>
        <v>392.5</v>
      </c>
    </row>
    <row r="1356" spans="7:15" x14ac:dyDescent="0.45">
      <c r="G1356" t="s">
        <v>519</v>
      </c>
      <c r="H1356" s="8">
        <v>183</v>
      </c>
      <c r="I1356" s="8">
        <v>-66</v>
      </c>
      <c r="J1356">
        <v>5</v>
      </c>
      <c r="K1356" t="s">
        <v>889</v>
      </c>
      <c r="L1356" t="s">
        <v>898</v>
      </c>
      <c r="M1356" t="s">
        <v>902</v>
      </c>
      <c r="N1356" s="8">
        <f>Table2[[#This Row],[Amount]]-Table2[[#This Row],[Profit]]</f>
        <v>249</v>
      </c>
      <c r="O1356" s="7">
        <f>Table2[[#This Row],[Amount]]/Table2[[#This Row],[Quantity]]</f>
        <v>36.6</v>
      </c>
    </row>
    <row r="1357" spans="7:15" x14ac:dyDescent="0.45">
      <c r="G1357" t="s">
        <v>557</v>
      </c>
      <c r="H1357" s="8">
        <v>22</v>
      </c>
      <c r="I1357" s="8">
        <v>4</v>
      </c>
      <c r="J1357">
        <v>1</v>
      </c>
      <c r="K1357" t="s">
        <v>899</v>
      </c>
      <c r="L1357" t="s">
        <v>907</v>
      </c>
      <c r="M1357" t="s">
        <v>891</v>
      </c>
      <c r="N1357" s="8">
        <f>Table2[[#This Row],[Amount]]-Table2[[#This Row],[Profit]]</f>
        <v>18</v>
      </c>
      <c r="O1357" s="7">
        <f>Table2[[#This Row],[Amount]]/Table2[[#This Row],[Quantity]]</f>
        <v>22</v>
      </c>
    </row>
    <row r="1358" spans="7:15" x14ac:dyDescent="0.45">
      <c r="G1358" t="s">
        <v>216</v>
      </c>
      <c r="H1358" s="8">
        <v>642</v>
      </c>
      <c r="I1358" s="8">
        <v>180</v>
      </c>
      <c r="J1358">
        <v>5</v>
      </c>
      <c r="K1358" t="s">
        <v>899</v>
      </c>
      <c r="L1358" t="s">
        <v>901</v>
      </c>
      <c r="M1358" t="s">
        <v>891</v>
      </c>
      <c r="N1358" s="8">
        <f>Table2[[#This Row],[Amount]]-Table2[[#This Row],[Profit]]</f>
        <v>462</v>
      </c>
      <c r="O1358" s="7">
        <f>Table2[[#This Row],[Amount]]/Table2[[#This Row],[Quantity]]</f>
        <v>128.4</v>
      </c>
    </row>
    <row r="1359" spans="7:15" x14ac:dyDescent="0.45">
      <c r="G1359" t="s">
        <v>273</v>
      </c>
      <c r="H1359" s="8">
        <v>767</v>
      </c>
      <c r="I1359" s="8">
        <v>-353</v>
      </c>
      <c r="J1359">
        <v>5</v>
      </c>
      <c r="K1359" t="s">
        <v>899</v>
      </c>
      <c r="L1359" t="s">
        <v>900</v>
      </c>
      <c r="M1359" t="s">
        <v>891</v>
      </c>
      <c r="N1359" s="8">
        <f>Table2[[#This Row],[Amount]]-Table2[[#This Row],[Profit]]</f>
        <v>1120</v>
      </c>
      <c r="O1359" s="7">
        <f>Table2[[#This Row],[Amount]]/Table2[[#This Row],[Quantity]]</f>
        <v>153.4</v>
      </c>
    </row>
    <row r="1360" spans="7:15" x14ac:dyDescent="0.45">
      <c r="G1360" t="s">
        <v>271</v>
      </c>
      <c r="H1360" s="8">
        <v>770</v>
      </c>
      <c r="I1360" s="8">
        <v>323</v>
      </c>
      <c r="J1360">
        <v>3</v>
      </c>
      <c r="K1360" t="s">
        <v>889</v>
      </c>
      <c r="L1360" t="s">
        <v>909</v>
      </c>
      <c r="M1360" t="s">
        <v>891</v>
      </c>
      <c r="N1360" s="8">
        <f>Table2[[#This Row],[Amount]]-Table2[[#This Row],[Profit]]</f>
        <v>447</v>
      </c>
      <c r="O1360" s="7">
        <f>Table2[[#This Row],[Amount]]/Table2[[#This Row],[Quantity]]</f>
        <v>256.66666666666669</v>
      </c>
    </row>
    <row r="1361" spans="7:15" x14ac:dyDescent="0.45">
      <c r="G1361" t="s">
        <v>828</v>
      </c>
      <c r="H1361" s="8">
        <v>21</v>
      </c>
      <c r="I1361" s="8">
        <v>-17</v>
      </c>
      <c r="J1361">
        <v>3</v>
      </c>
      <c r="K1361" t="s">
        <v>899</v>
      </c>
      <c r="L1361" t="s">
        <v>913</v>
      </c>
      <c r="M1361" t="s">
        <v>891</v>
      </c>
      <c r="N1361" s="8">
        <f>Table2[[#This Row],[Amount]]-Table2[[#This Row],[Profit]]</f>
        <v>38</v>
      </c>
      <c r="O1361" s="7">
        <f>Table2[[#This Row],[Amount]]/Table2[[#This Row],[Quantity]]</f>
        <v>7</v>
      </c>
    </row>
    <row r="1362" spans="7:15" x14ac:dyDescent="0.45">
      <c r="G1362" t="s">
        <v>673</v>
      </c>
      <c r="H1362" s="8">
        <v>21</v>
      </c>
      <c r="I1362" s="8">
        <v>-6</v>
      </c>
      <c r="J1362">
        <v>3</v>
      </c>
      <c r="K1362" t="s">
        <v>899</v>
      </c>
      <c r="L1362" t="s">
        <v>908</v>
      </c>
      <c r="M1362" t="s">
        <v>891</v>
      </c>
      <c r="N1362" s="8">
        <f>Table2[[#This Row],[Amount]]-Table2[[#This Row],[Profit]]</f>
        <v>27</v>
      </c>
      <c r="O1362" s="7">
        <f>Table2[[#This Row],[Amount]]/Table2[[#This Row],[Quantity]]</f>
        <v>7</v>
      </c>
    </row>
    <row r="1363" spans="7:15" x14ac:dyDescent="0.45">
      <c r="G1363" t="s">
        <v>28</v>
      </c>
      <c r="H1363" s="8">
        <v>492</v>
      </c>
      <c r="I1363" s="8">
        <v>187</v>
      </c>
      <c r="J1363">
        <v>2</v>
      </c>
      <c r="K1363" t="s">
        <v>889</v>
      </c>
      <c r="L1363" t="s">
        <v>909</v>
      </c>
      <c r="M1363" t="s">
        <v>902</v>
      </c>
      <c r="N1363" s="8">
        <f>Table2[[#This Row],[Amount]]-Table2[[#This Row],[Profit]]</f>
        <v>305</v>
      </c>
      <c r="O1363" s="7">
        <f>Table2[[#This Row],[Amount]]/Table2[[#This Row],[Quantity]]</f>
        <v>246</v>
      </c>
    </row>
    <row r="1364" spans="7:15" x14ac:dyDescent="0.45">
      <c r="G1364" t="s">
        <v>241</v>
      </c>
      <c r="H1364" s="8">
        <v>816</v>
      </c>
      <c r="I1364" s="8">
        <v>-96</v>
      </c>
      <c r="J1364">
        <v>3</v>
      </c>
      <c r="K1364" t="s">
        <v>889</v>
      </c>
      <c r="L1364" t="s">
        <v>896</v>
      </c>
      <c r="M1364" t="s">
        <v>911</v>
      </c>
      <c r="N1364" s="8">
        <f>Table2[[#This Row],[Amount]]-Table2[[#This Row],[Profit]]</f>
        <v>912</v>
      </c>
      <c r="O1364" s="7">
        <f>Table2[[#This Row],[Amount]]/Table2[[#This Row],[Quantity]]</f>
        <v>272</v>
      </c>
    </row>
    <row r="1365" spans="7:15" x14ac:dyDescent="0.45">
      <c r="G1365" t="s">
        <v>528</v>
      </c>
      <c r="H1365" s="8">
        <v>25</v>
      </c>
      <c r="I1365" s="8">
        <v>2</v>
      </c>
      <c r="J1365">
        <v>3</v>
      </c>
      <c r="K1365" t="s">
        <v>899</v>
      </c>
      <c r="L1365" t="s">
        <v>904</v>
      </c>
      <c r="M1365" t="s">
        <v>897</v>
      </c>
      <c r="N1365" s="8">
        <f>Table2[[#This Row],[Amount]]-Table2[[#This Row],[Profit]]</f>
        <v>23</v>
      </c>
      <c r="O1365" s="7">
        <f>Table2[[#This Row],[Amount]]/Table2[[#This Row],[Quantity]]</f>
        <v>8.3333333333333339</v>
      </c>
    </row>
    <row r="1366" spans="7:15" x14ac:dyDescent="0.45">
      <c r="G1366" t="s">
        <v>77</v>
      </c>
      <c r="H1366" s="8">
        <v>802</v>
      </c>
      <c r="I1366" s="8">
        <v>120</v>
      </c>
      <c r="J1366">
        <v>7</v>
      </c>
      <c r="K1366" t="s">
        <v>889</v>
      </c>
      <c r="L1366" t="s">
        <v>909</v>
      </c>
      <c r="M1366" t="s">
        <v>891</v>
      </c>
      <c r="N1366" s="8">
        <f>Table2[[#This Row],[Amount]]-Table2[[#This Row],[Profit]]</f>
        <v>682</v>
      </c>
      <c r="O1366" s="7">
        <f>Table2[[#This Row],[Amount]]/Table2[[#This Row],[Quantity]]</f>
        <v>114.57142857142857</v>
      </c>
    </row>
    <row r="1367" spans="7:15" x14ac:dyDescent="0.45">
      <c r="G1367" t="s">
        <v>261</v>
      </c>
      <c r="H1367" s="8">
        <v>811</v>
      </c>
      <c r="I1367" s="8">
        <v>154</v>
      </c>
      <c r="J1367">
        <v>7</v>
      </c>
      <c r="K1367" t="s">
        <v>889</v>
      </c>
      <c r="L1367" t="s">
        <v>909</v>
      </c>
      <c r="M1367" t="s">
        <v>902</v>
      </c>
      <c r="N1367" s="8">
        <f>Table2[[#This Row],[Amount]]-Table2[[#This Row],[Profit]]</f>
        <v>657</v>
      </c>
      <c r="O1367" s="7">
        <f>Table2[[#This Row],[Amount]]/Table2[[#This Row],[Quantity]]</f>
        <v>115.85714285714286</v>
      </c>
    </row>
    <row r="1368" spans="7:15" x14ac:dyDescent="0.45">
      <c r="G1368" t="s">
        <v>42</v>
      </c>
      <c r="H1368" s="8">
        <v>835</v>
      </c>
      <c r="I1368" s="8">
        <v>267</v>
      </c>
      <c r="J1368">
        <v>5</v>
      </c>
      <c r="K1368" t="s">
        <v>889</v>
      </c>
      <c r="L1368" t="s">
        <v>898</v>
      </c>
      <c r="M1368" t="s">
        <v>911</v>
      </c>
      <c r="N1368" s="8">
        <f>Table2[[#This Row],[Amount]]-Table2[[#This Row],[Profit]]</f>
        <v>568</v>
      </c>
      <c r="O1368" s="7">
        <f>Table2[[#This Row],[Amount]]/Table2[[#This Row],[Quantity]]</f>
        <v>167</v>
      </c>
    </row>
    <row r="1369" spans="7:15" x14ac:dyDescent="0.45">
      <c r="G1369" t="s">
        <v>718</v>
      </c>
      <c r="H1369" s="8">
        <v>21</v>
      </c>
      <c r="I1369" s="8">
        <v>-5</v>
      </c>
      <c r="J1369">
        <v>1</v>
      </c>
      <c r="K1369" t="s">
        <v>889</v>
      </c>
      <c r="L1369" t="s">
        <v>909</v>
      </c>
      <c r="M1369" t="s">
        <v>891</v>
      </c>
      <c r="N1369" s="8">
        <f>Table2[[#This Row],[Amount]]-Table2[[#This Row],[Profit]]</f>
        <v>26</v>
      </c>
      <c r="O1369" s="7">
        <f>Table2[[#This Row],[Amount]]/Table2[[#This Row],[Quantity]]</f>
        <v>21</v>
      </c>
    </row>
    <row r="1370" spans="7:15" x14ac:dyDescent="0.45">
      <c r="G1370" t="s">
        <v>418</v>
      </c>
      <c r="H1370" s="8">
        <v>450</v>
      </c>
      <c r="I1370" s="8">
        <v>-190</v>
      </c>
      <c r="J1370">
        <v>4</v>
      </c>
      <c r="K1370" t="s">
        <v>892</v>
      </c>
      <c r="L1370" t="s">
        <v>895</v>
      </c>
      <c r="M1370" t="s">
        <v>891</v>
      </c>
      <c r="N1370" s="8">
        <f>Table2[[#This Row],[Amount]]-Table2[[#This Row],[Profit]]</f>
        <v>640</v>
      </c>
      <c r="O1370" s="7">
        <f>Table2[[#This Row],[Amount]]/Table2[[#This Row],[Quantity]]</f>
        <v>112.5</v>
      </c>
    </row>
    <row r="1371" spans="7:15" x14ac:dyDescent="0.45">
      <c r="G1371" t="s">
        <v>124</v>
      </c>
      <c r="H1371" s="8">
        <v>24</v>
      </c>
      <c r="I1371" s="8">
        <v>-1</v>
      </c>
      <c r="J1371">
        <v>4</v>
      </c>
      <c r="K1371" t="s">
        <v>899</v>
      </c>
      <c r="L1371" t="s">
        <v>905</v>
      </c>
      <c r="M1371" t="s">
        <v>897</v>
      </c>
      <c r="N1371" s="8">
        <f>Table2[[#This Row],[Amount]]-Table2[[#This Row],[Profit]]</f>
        <v>25</v>
      </c>
      <c r="O1371" s="7">
        <f>Table2[[#This Row],[Amount]]/Table2[[#This Row],[Quantity]]</f>
        <v>6</v>
      </c>
    </row>
    <row r="1372" spans="7:15" x14ac:dyDescent="0.45">
      <c r="G1372" t="s">
        <v>256</v>
      </c>
      <c r="H1372" s="8">
        <v>832</v>
      </c>
      <c r="I1372" s="8">
        <v>0</v>
      </c>
      <c r="J1372">
        <v>3</v>
      </c>
      <c r="K1372" t="s">
        <v>899</v>
      </c>
      <c r="L1372" t="s">
        <v>900</v>
      </c>
      <c r="M1372" t="s">
        <v>902</v>
      </c>
      <c r="N1372" s="8">
        <f>Table2[[#This Row],[Amount]]-Table2[[#This Row],[Profit]]</f>
        <v>832</v>
      </c>
      <c r="O1372" s="7">
        <f>Table2[[#This Row],[Amount]]/Table2[[#This Row],[Quantity]]</f>
        <v>277.33333333333331</v>
      </c>
    </row>
    <row r="1373" spans="7:15" x14ac:dyDescent="0.45">
      <c r="G1373" t="s">
        <v>254</v>
      </c>
      <c r="H1373" s="8">
        <v>833</v>
      </c>
      <c r="I1373" s="8">
        <v>93</v>
      </c>
      <c r="J1373">
        <v>3</v>
      </c>
      <c r="K1373" t="s">
        <v>899</v>
      </c>
      <c r="L1373" t="s">
        <v>900</v>
      </c>
      <c r="M1373" t="s">
        <v>902</v>
      </c>
      <c r="N1373" s="8">
        <f>Table2[[#This Row],[Amount]]-Table2[[#This Row],[Profit]]</f>
        <v>740</v>
      </c>
      <c r="O1373" s="7">
        <f>Table2[[#This Row],[Amount]]/Table2[[#This Row],[Quantity]]</f>
        <v>277.66666666666669</v>
      </c>
    </row>
    <row r="1374" spans="7:15" x14ac:dyDescent="0.45">
      <c r="G1374" t="s">
        <v>861</v>
      </c>
      <c r="H1374" s="8">
        <v>20</v>
      </c>
      <c r="I1374" s="8">
        <v>6</v>
      </c>
      <c r="J1374">
        <v>1</v>
      </c>
      <c r="K1374" t="s">
        <v>899</v>
      </c>
      <c r="L1374" t="s">
        <v>910</v>
      </c>
      <c r="M1374" t="s">
        <v>891</v>
      </c>
      <c r="N1374" s="8">
        <f>Table2[[#This Row],[Amount]]-Table2[[#This Row],[Profit]]</f>
        <v>14</v>
      </c>
      <c r="O1374" s="7">
        <f>Table2[[#This Row],[Amount]]/Table2[[#This Row],[Quantity]]</f>
        <v>20</v>
      </c>
    </row>
    <row r="1375" spans="7:15" x14ac:dyDescent="0.45">
      <c r="G1375" t="s">
        <v>641</v>
      </c>
      <c r="H1375" s="8">
        <v>23</v>
      </c>
      <c r="I1375" s="8">
        <v>-5</v>
      </c>
      <c r="J1375">
        <v>7</v>
      </c>
      <c r="K1375" t="s">
        <v>899</v>
      </c>
      <c r="L1375" t="s">
        <v>903</v>
      </c>
      <c r="M1375" t="s">
        <v>897</v>
      </c>
      <c r="N1375" s="8">
        <f>Table2[[#This Row],[Amount]]-Table2[[#This Row],[Profit]]</f>
        <v>28</v>
      </c>
      <c r="O1375" s="7">
        <f>Table2[[#This Row],[Amount]]/Table2[[#This Row],[Quantity]]</f>
        <v>3.2857142857142856</v>
      </c>
    </row>
    <row r="1376" spans="7:15" x14ac:dyDescent="0.45">
      <c r="G1376" t="s">
        <v>144</v>
      </c>
      <c r="H1376" s="8">
        <v>550</v>
      </c>
      <c r="I1376" s="8">
        <v>-242</v>
      </c>
      <c r="J1376">
        <v>5</v>
      </c>
      <c r="K1376" t="s">
        <v>892</v>
      </c>
      <c r="L1376" t="s">
        <v>912</v>
      </c>
      <c r="M1376" t="s">
        <v>902</v>
      </c>
      <c r="N1376" s="8">
        <f>Table2[[#This Row],[Amount]]-Table2[[#This Row],[Profit]]</f>
        <v>792</v>
      </c>
      <c r="O1376" s="7">
        <f>Table2[[#This Row],[Amount]]/Table2[[#This Row],[Quantity]]</f>
        <v>110</v>
      </c>
    </row>
    <row r="1377" spans="7:15" x14ac:dyDescent="0.45">
      <c r="G1377" t="s">
        <v>202</v>
      </c>
      <c r="H1377" s="8">
        <v>148</v>
      </c>
      <c r="I1377" s="8">
        <v>-91</v>
      </c>
      <c r="J1377">
        <v>2</v>
      </c>
      <c r="K1377" t="s">
        <v>889</v>
      </c>
      <c r="L1377" t="s">
        <v>898</v>
      </c>
      <c r="M1377" t="s">
        <v>891</v>
      </c>
      <c r="N1377" s="8">
        <f>Table2[[#This Row],[Amount]]-Table2[[#This Row],[Profit]]</f>
        <v>239</v>
      </c>
      <c r="O1377" s="7">
        <f>Table2[[#This Row],[Amount]]/Table2[[#This Row],[Quantity]]</f>
        <v>74</v>
      </c>
    </row>
    <row r="1378" spans="7:15" x14ac:dyDescent="0.45">
      <c r="G1378" t="s">
        <v>250</v>
      </c>
      <c r="H1378" s="8">
        <v>846</v>
      </c>
      <c r="I1378" s="8">
        <v>9</v>
      </c>
      <c r="J1378">
        <v>2</v>
      </c>
      <c r="K1378" t="s">
        <v>892</v>
      </c>
      <c r="L1378" t="s">
        <v>893</v>
      </c>
      <c r="M1378" t="s">
        <v>911</v>
      </c>
      <c r="N1378" s="8">
        <f>Table2[[#This Row],[Amount]]-Table2[[#This Row],[Profit]]</f>
        <v>837</v>
      </c>
      <c r="O1378" s="7">
        <f>Table2[[#This Row],[Amount]]/Table2[[#This Row],[Quantity]]</f>
        <v>423</v>
      </c>
    </row>
    <row r="1379" spans="7:15" x14ac:dyDescent="0.45">
      <c r="G1379" t="s">
        <v>128</v>
      </c>
      <c r="H1379" s="8">
        <v>856</v>
      </c>
      <c r="I1379" s="8">
        <v>385</v>
      </c>
      <c r="J1379">
        <v>6</v>
      </c>
      <c r="K1379" t="s">
        <v>889</v>
      </c>
      <c r="L1379" t="s">
        <v>896</v>
      </c>
      <c r="M1379" t="s">
        <v>891</v>
      </c>
      <c r="N1379" s="8">
        <f>Table2[[#This Row],[Amount]]-Table2[[#This Row],[Profit]]</f>
        <v>471</v>
      </c>
      <c r="O1379" s="7">
        <f>Table2[[#This Row],[Amount]]/Table2[[#This Row],[Quantity]]</f>
        <v>142.66666666666666</v>
      </c>
    </row>
    <row r="1380" spans="7:15" x14ac:dyDescent="0.45">
      <c r="G1380" t="s">
        <v>244</v>
      </c>
      <c r="H1380" s="8">
        <v>871</v>
      </c>
      <c r="I1380" s="8">
        <v>131</v>
      </c>
      <c r="J1380">
        <v>2</v>
      </c>
      <c r="K1380" t="s">
        <v>892</v>
      </c>
      <c r="L1380" t="s">
        <v>895</v>
      </c>
      <c r="M1380" t="s">
        <v>902</v>
      </c>
      <c r="N1380" s="8">
        <f>Table2[[#This Row],[Amount]]-Table2[[#This Row],[Profit]]</f>
        <v>740</v>
      </c>
      <c r="O1380" s="7">
        <f>Table2[[#This Row],[Amount]]/Table2[[#This Row],[Quantity]]</f>
        <v>435.5</v>
      </c>
    </row>
    <row r="1381" spans="7:15" x14ac:dyDescent="0.45">
      <c r="G1381" t="s">
        <v>427</v>
      </c>
      <c r="H1381" s="8">
        <v>19</v>
      </c>
      <c r="I1381" s="8">
        <v>-18</v>
      </c>
      <c r="J1381">
        <v>4</v>
      </c>
      <c r="K1381" t="s">
        <v>899</v>
      </c>
      <c r="L1381" t="s">
        <v>904</v>
      </c>
      <c r="M1381" t="s">
        <v>891</v>
      </c>
      <c r="N1381" s="8">
        <f>Table2[[#This Row],[Amount]]-Table2[[#This Row],[Profit]]</f>
        <v>37</v>
      </c>
      <c r="O1381" s="7">
        <f>Table2[[#This Row],[Amount]]/Table2[[#This Row],[Quantity]]</f>
        <v>4.75</v>
      </c>
    </row>
    <row r="1382" spans="7:15" x14ac:dyDescent="0.45">
      <c r="G1382" t="s">
        <v>345</v>
      </c>
      <c r="H1382" s="8">
        <v>610</v>
      </c>
      <c r="I1382" s="8">
        <v>-66</v>
      </c>
      <c r="J1382">
        <v>2</v>
      </c>
      <c r="K1382" t="s">
        <v>892</v>
      </c>
      <c r="L1382" t="s">
        <v>906</v>
      </c>
      <c r="M1382" t="s">
        <v>891</v>
      </c>
      <c r="N1382" s="8">
        <f>Table2[[#This Row],[Amount]]-Table2[[#This Row],[Profit]]</f>
        <v>676</v>
      </c>
      <c r="O1382" s="7">
        <f>Table2[[#This Row],[Amount]]/Table2[[#This Row],[Quantity]]</f>
        <v>305</v>
      </c>
    </row>
    <row r="1383" spans="7:15" x14ac:dyDescent="0.45">
      <c r="G1383" t="s">
        <v>241</v>
      </c>
      <c r="H1383" s="8">
        <v>880</v>
      </c>
      <c r="I1383" s="8">
        <v>97</v>
      </c>
      <c r="J1383">
        <v>8</v>
      </c>
      <c r="K1383" t="s">
        <v>892</v>
      </c>
      <c r="L1383" t="s">
        <v>912</v>
      </c>
      <c r="M1383" t="s">
        <v>911</v>
      </c>
      <c r="N1383" s="8">
        <f>Table2[[#This Row],[Amount]]-Table2[[#This Row],[Profit]]</f>
        <v>783</v>
      </c>
      <c r="O1383" s="7">
        <f>Table2[[#This Row],[Amount]]/Table2[[#This Row],[Quantity]]</f>
        <v>110</v>
      </c>
    </row>
    <row r="1384" spans="7:15" x14ac:dyDescent="0.45">
      <c r="G1384" t="s">
        <v>177</v>
      </c>
      <c r="H1384" s="8">
        <v>22</v>
      </c>
      <c r="I1384" s="8">
        <v>-8</v>
      </c>
      <c r="J1384">
        <v>4</v>
      </c>
      <c r="K1384" t="s">
        <v>899</v>
      </c>
      <c r="L1384" t="s">
        <v>903</v>
      </c>
      <c r="M1384" t="s">
        <v>897</v>
      </c>
      <c r="N1384" s="8">
        <f>Table2[[#This Row],[Amount]]-Table2[[#This Row],[Profit]]</f>
        <v>30</v>
      </c>
      <c r="O1384" s="7">
        <f>Table2[[#This Row],[Amount]]/Table2[[#This Row],[Quantity]]</f>
        <v>5.5</v>
      </c>
    </row>
    <row r="1385" spans="7:15" x14ac:dyDescent="0.45">
      <c r="G1385" t="s">
        <v>852</v>
      </c>
      <c r="H1385" s="8">
        <v>22</v>
      </c>
      <c r="I1385" s="8">
        <v>11</v>
      </c>
      <c r="J1385">
        <v>2</v>
      </c>
      <c r="K1385" t="s">
        <v>899</v>
      </c>
      <c r="L1385" t="s">
        <v>905</v>
      </c>
      <c r="M1385" t="s">
        <v>897</v>
      </c>
      <c r="N1385" s="8">
        <f>Table2[[#This Row],[Amount]]-Table2[[#This Row],[Profit]]</f>
        <v>11</v>
      </c>
      <c r="O1385" s="7">
        <f>Table2[[#This Row],[Amount]]/Table2[[#This Row],[Quantity]]</f>
        <v>11</v>
      </c>
    </row>
    <row r="1386" spans="7:15" x14ac:dyDescent="0.45">
      <c r="G1386" t="s">
        <v>857</v>
      </c>
      <c r="H1386" s="8">
        <v>21</v>
      </c>
      <c r="I1386" s="8">
        <v>4</v>
      </c>
      <c r="J1386">
        <v>3</v>
      </c>
      <c r="K1386" t="s">
        <v>899</v>
      </c>
      <c r="L1386" t="s">
        <v>903</v>
      </c>
      <c r="M1386" t="s">
        <v>897</v>
      </c>
      <c r="N1386" s="8">
        <f>Table2[[#This Row],[Amount]]-Table2[[#This Row],[Profit]]</f>
        <v>17</v>
      </c>
      <c r="O1386" s="7">
        <f>Table2[[#This Row],[Amount]]/Table2[[#This Row],[Quantity]]</f>
        <v>7</v>
      </c>
    </row>
    <row r="1387" spans="7:15" x14ac:dyDescent="0.45">
      <c r="G1387" t="s">
        <v>124</v>
      </c>
      <c r="H1387" s="8">
        <v>18</v>
      </c>
      <c r="I1387" s="8">
        <v>1</v>
      </c>
      <c r="J1387">
        <v>3</v>
      </c>
      <c r="K1387" t="s">
        <v>899</v>
      </c>
      <c r="L1387" t="s">
        <v>903</v>
      </c>
      <c r="M1387" t="s">
        <v>891</v>
      </c>
      <c r="N1387" s="8">
        <f>Table2[[#This Row],[Amount]]-Table2[[#This Row],[Profit]]</f>
        <v>17</v>
      </c>
      <c r="O1387" s="7">
        <f>Table2[[#This Row],[Amount]]/Table2[[#This Row],[Quantity]]</f>
        <v>6</v>
      </c>
    </row>
    <row r="1388" spans="7:15" x14ac:dyDescent="0.45">
      <c r="G1388" t="s">
        <v>233</v>
      </c>
      <c r="H1388" s="8">
        <v>911</v>
      </c>
      <c r="I1388" s="8">
        <v>202</v>
      </c>
      <c r="J1388">
        <v>7</v>
      </c>
      <c r="K1388" t="s">
        <v>892</v>
      </c>
      <c r="L1388" t="s">
        <v>893</v>
      </c>
      <c r="M1388" t="s">
        <v>891</v>
      </c>
      <c r="N1388" s="8">
        <f>Table2[[#This Row],[Amount]]-Table2[[#This Row],[Profit]]</f>
        <v>709</v>
      </c>
      <c r="O1388" s="7">
        <f>Table2[[#This Row],[Amount]]/Table2[[#This Row],[Quantity]]</f>
        <v>130.14285714285714</v>
      </c>
    </row>
    <row r="1389" spans="7:15" x14ac:dyDescent="0.45">
      <c r="G1389" t="s">
        <v>378</v>
      </c>
      <c r="H1389" s="8">
        <v>18</v>
      </c>
      <c r="I1389" s="8">
        <v>2</v>
      </c>
      <c r="J1389">
        <v>3</v>
      </c>
      <c r="K1389" t="s">
        <v>899</v>
      </c>
      <c r="L1389" t="s">
        <v>903</v>
      </c>
      <c r="M1389" t="s">
        <v>891</v>
      </c>
      <c r="N1389" s="8">
        <f>Table2[[#This Row],[Amount]]-Table2[[#This Row],[Profit]]</f>
        <v>16</v>
      </c>
      <c r="O1389" s="7">
        <f>Table2[[#This Row],[Amount]]/Table2[[#This Row],[Quantity]]</f>
        <v>6</v>
      </c>
    </row>
    <row r="1390" spans="7:15" x14ac:dyDescent="0.45">
      <c r="G1390" t="s">
        <v>235</v>
      </c>
      <c r="H1390" s="8">
        <v>911</v>
      </c>
      <c r="I1390" s="8">
        <v>355</v>
      </c>
      <c r="J1390">
        <v>5</v>
      </c>
      <c r="K1390" t="s">
        <v>889</v>
      </c>
      <c r="L1390" t="s">
        <v>898</v>
      </c>
      <c r="M1390" t="s">
        <v>911</v>
      </c>
      <c r="N1390" s="8">
        <f>Table2[[#This Row],[Amount]]-Table2[[#This Row],[Profit]]</f>
        <v>556</v>
      </c>
      <c r="O1390" s="7">
        <f>Table2[[#This Row],[Amount]]/Table2[[#This Row],[Quantity]]</f>
        <v>182.2</v>
      </c>
    </row>
    <row r="1391" spans="7:15" x14ac:dyDescent="0.45">
      <c r="G1391" t="s">
        <v>643</v>
      </c>
      <c r="H1391" s="8">
        <v>143</v>
      </c>
      <c r="I1391" s="8">
        <v>-129</v>
      </c>
      <c r="J1391">
        <v>2</v>
      </c>
      <c r="K1391" t="s">
        <v>889</v>
      </c>
      <c r="L1391" t="s">
        <v>898</v>
      </c>
      <c r="M1391" t="s">
        <v>891</v>
      </c>
      <c r="N1391" s="8">
        <f>Table2[[#This Row],[Amount]]-Table2[[#This Row],[Profit]]</f>
        <v>272</v>
      </c>
      <c r="O1391" s="7">
        <f>Table2[[#This Row],[Amount]]/Table2[[#This Row],[Quantity]]</f>
        <v>71.5</v>
      </c>
    </row>
    <row r="1392" spans="7:15" x14ac:dyDescent="0.45">
      <c r="G1392" t="s">
        <v>228</v>
      </c>
      <c r="H1392" s="8">
        <v>918</v>
      </c>
      <c r="I1392" s="8">
        <v>22</v>
      </c>
      <c r="J1392">
        <v>9</v>
      </c>
      <c r="K1392" t="s">
        <v>889</v>
      </c>
      <c r="L1392" t="s">
        <v>890</v>
      </c>
      <c r="M1392" t="s">
        <v>891</v>
      </c>
      <c r="N1392" s="8">
        <f>Table2[[#This Row],[Amount]]-Table2[[#This Row],[Profit]]</f>
        <v>896</v>
      </c>
      <c r="O1392" s="7">
        <f>Table2[[#This Row],[Amount]]/Table2[[#This Row],[Quantity]]</f>
        <v>102</v>
      </c>
    </row>
    <row r="1393" spans="7:15" x14ac:dyDescent="0.45">
      <c r="G1393" t="s">
        <v>226</v>
      </c>
      <c r="H1393" s="8">
        <v>925</v>
      </c>
      <c r="I1393" s="8">
        <v>-447</v>
      </c>
      <c r="J1393">
        <v>5</v>
      </c>
      <c r="K1393" t="s">
        <v>889</v>
      </c>
      <c r="L1393" t="s">
        <v>890</v>
      </c>
      <c r="M1393" t="s">
        <v>891</v>
      </c>
      <c r="N1393" s="8">
        <f>Table2[[#This Row],[Amount]]-Table2[[#This Row],[Profit]]</f>
        <v>1372</v>
      </c>
      <c r="O1393" s="7">
        <f>Table2[[#This Row],[Amount]]/Table2[[#This Row],[Quantity]]</f>
        <v>185</v>
      </c>
    </row>
    <row r="1394" spans="7:15" x14ac:dyDescent="0.45">
      <c r="G1394" t="s">
        <v>362</v>
      </c>
      <c r="H1394" s="8">
        <v>17</v>
      </c>
      <c r="I1394" s="8">
        <v>8</v>
      </c>
      <c r="J1394">
        <v>2</v>
      </c>
      <c r="K1394" t="s">
        <v>899</v>
      </c>
      <c r="L1394" t="s">
        <v>905</v>
      </c>
      <c r="M1394" t="s">
        <v>891</v>
      </c>
      <c r="N1394" s="8">
        <f>Table2[[#This Row],[Amount]]-Table2[[#This Row],[Profit]]</f>
        <v>9</v>
      </c>
      <c r="O1394" s="7">
        <f>Table2[[#This Row],[Amount]]/Table2[[#This Row],[Quantity]]</f>
        <v>8.5</v>
      </c>
    </row>
    <row r="1395" spans="7:15" x14ac:dyDescent="0.45">
      <c r="G1395" t="s">
        <v>407</v>
      </c>
      <c r="H1395" s="8">
        <v>465</v>
      </c>
      <c r="I1395" s="8">
        <v>207</v>
      </c>
      <c r="J1395">
        <v>9</v>
      </c>
      <c r="K1395" t="s">
        <v>899</v>
      </c>
      <c r="L1395" t="s">
        <v>901</v>
      </c>
      <c r="M1395" t="s">
        <v>891</v>
      </c>
      <c r="N1395" s="8">
        <f>Table2[[#This Row],[Amount]]-Table2[[#This Row],[Profit]]</f>
        <v>258</v>
      </c>
      <c r="O1395" s="7">
        <f>Table2[[#This Row],[Amount]]/Table2[[#This Row],[Quantity]]</f>
        <v>51.666666666666664</v>
      </c>
    </row>
    <row r="1396" spans="7:15" x14ac:dyDescent="0.45">
      <c r="G1396" t="s">
        <v>300</v>
      </c>
      <c r="H1396" s="8">
        <v>17</v>
      </c>
      <c r="I1396" s="8">
        <v>-9</v>
      </c>
      <c r="J1396">
        <v>3</v>
      </c>
      <c r="K1396" t="s">
        <v>899</v>
      </c>
      <c r="L1396" t="s">
        <v>907</v>
      </c>
      <c r="M1396" t="s">
        <v>891</v>
      </c>
      <c r="N1396" s="8">
        <f>Table2[[#This Row],[Amount]]-Table2[[#This Row],[Profit]]</f>
        <v>26</v>
      </c>
      <c r="O1396" s="7">
        <f>Table2[[#This Row],[Amount]]/Table2[[#This Row],[Quantity]]</f>
        <v>5.666666666666667</v>
      </c>
    </row>
    <row r="1397" spans="7:15" x14ac:dyDescent="0.45">
      <c r="G1397" t="s">
        <v>221</v>
      </c>
      <c r="H1397" s="8">
        <v>935</v>
      </c>
      <c r="I1397" s="8">
        <v>114</v>
      </c>
      <c r="J1397">
        <v>4</v>
      </c>
      <c r="K1397" t="s">
        <v>889</v>
      </c>
      <c r="L1397" t="s">
        <v>890</v>
      </c>
      <c r="M1397" t="s">
        <v>902</v>
      </c>
      <c r="N1397" s="8">
        <f>Table2[[#This Row],[Amount]]-Table2[[#This Row],[Profit]]</f>
        <v>821</v>
      </c>
      <c r="O1397" s="7">
        <f>Table2[[#This Row],[Amount]]/Table2[[#This Row],[Quantity]]</f>
        <v>233.75</v>
      </c>
    </row>
    <row r="1398" spans="7:15" x14ac:dyDescent="0.45">
      <c r="G1398" t="s">
        <v>260</v>
      </c>
      <c r="H1398" s="8">
        <v>16</v>
      </c>
      <c r="I1398" s="8">
        <v>-10</v>
      </c>
      <c r="J1398">
        <v>2</v>
      </c>
      <c r="K1398" t="s">
        <v>899</v>
      </c>
      <c r="L1398" t="s">
        <v>910</v>
      </c>
      <c r="M1398" t="s">
        <v>891</v>
      </c>
      <c r="N1398" s="8">
        <f>Table2[[#This Row],[Amount]]-Table2[[#This Row],[Profit]]</f>
        <v>26</v>
      </c>
      <c r="O1398" s="7">
        <f>Table2[[#This Row],[Amount]]/Table2[[#This Row],[Quantity]]</f>
        <v>8</v>
      </c>
    </row>
    <row r="1399" spans="7:15" x14ac:dyDescent="0.45">
      <c r="G1399" t="s">
        <v>25</v>
      </c>
      <c r="H1399" s="8">
        <v>954</v>
      </c>
      <c r="I1399" s="8">
        <v>95</v>
      </c>
      <c r="J1399">
        <v>3</v>
      </c>
      <c r="K1399" t="s">
        <v>889</v>
      </c>
      <c r="L1399" t="s">
        <v>896</v>
      </c>
      <c r="M1399" t="s">
        <v>902</v>
      </c>
      <c r="N1399" s="8">
        <f>Table2[[#This Row],[Amount]]-Table2[[#This Row],[Profit]]</f>
        <v>859</v>
      </c>
      <c r="O1399" s="7">
        <f>Table2[[#This Row],[Amount]]/Table2[[#This Row],[Quantity]]</f>
        <v>318</v>
      </c>
    </row>
    <row r="1400" spans="7:15" x14ac:dyDescent="0.45">
      <c r="G1400" t="s">
        <v>232</v>
      </c>
      <c r="H1400" s="8">
        <v>915</v>
      </c>
      <c r="I1400" s="8">
        <v>-99</v>
      </c>
      <c r="J1400">
        <v>3</v>
      </c>
      <c r="K1400" t="s">
        <v>892</v>
      </c>
      <c r="L1400" t="s">
        <v>906</v>
      </c>
      <c r="M1400" t="s">
        <v>911</v>
      </c>
      <c r="N1400" s="8">
        <f>Table2[[#This Row],[Amount]]-Table2[[#This Row],[Profit]]</f>
        <v>1014</v>
      </c>
      <c r="O1400" s="7">
        <f>Table2[[#This Row],[Amount]]/Table2[[#This Row],[Quantity]]</f>
        <v>305</v>
      </c>
    </row>
    <row r="1401" spans="7:15" x14ac:dyDescent="0.45">
      <c r="G1401" t="s">
        <v>218</v>
      </c>
      <c r="H1401" s="8">
        <v>955</v>
      </c>
      <c r="I1401" s="8">
        <v>305</v>
      </c>
      <c r="J1401">
        <v>3</v>
      </c>
      <c r="K1401" t="s">
        <v>889</v>
      </c>
      <c r="L1401" t="s">
        <v>896</v>
      </c>
      <c r="M1401" t="s">
        <v>911</v>
      </c>
      <c r="N1401" s="8">
        <f>Table2[[#This Row],[Amount]]-Table2[[#This Row],[Profit]]</f>
        <v>650</v>
      </c>
      <c r="O1401" s="7">
        <f>Table2[[#This Row],[Amount]]/Table2[[#This Row],[Quantity]]</f>
        <v>318.33333333333331</v>
      </c>
    </row>
    <row r="1402" spans="7:15" x14ac:dyDescent="0.45">
      <c r="G1402" t="s">
        <v>83</v>
      </c>
      <c r="H1402" s="8">
        <v>976</v>
      </c>
      <c r="I1402" s="8">
        <v>293</v>
      </c>
      <c r="J1402">
        <v>4</v>
      </c>
      <c r="K1402" t="s">
        <v>889</v>
      </c>
      <c r="L1402" t="s">
        <v>909</v>
      </c>
      <c r="M1402" t="s">
        <v>891</v>
      </c>
      <c r="N1402" s="8">
        <f>Table2[[#This Row],[Amount]]-Table2[[#This Row],[Profit]]</f>
        <v>683</v>
      </c>
      <c r="O1402" s="7">
        <f>Table2[[#This Row],[Amount]]/Table2[[#This Row],[Quantity]]</f>
        <v>244</v>
      </c>
    </row>
    <row r="1403" spans="7:15" x14ac:dyDescent="0.45">
      <c r="G1403" t="s">
        <v>202</v>
      </c>
      <c r="H1403" s="8">
        <v>1069</v>
      </c>
      <c r="I1403" s="8">
        <v>0</v>
      </c>
      <c r="J1403">
        <v>6</v>
      </c>
      <c r="K1403" t="s">
        <v>899</v>
      </c>
      <c r="L1403" t="s">
        <v>901</v>
      </c>
      <c r="M1403" t="s">
        <v>894</v>
      </c>
      <c r="N1403" s="8">
        <f>Table2[[#This Row],[Amount]]-Table2[[#This Row],[Profit]]</f>
        <v>1069</v>
      </c>
      <c r="O1403" s="7">
        <f>Table2[[#This Row],[Amount]]/Table2[[#This Row],[Quantity]]</f>
        <v>178.16666666666666</v>
      </c>
    </row>
    <row r="1404" spans="7:15" x14ac:dyDescent="0.45">
      <c r="G1404" t="s">
        <v>541</v>
      </c>
      <c r="H1404" s="8">
        <v>19</v>
      </c>
      <c r="I1404" s="8">
        <v>-15</v>
      </c>
      <c r="J1404">
        <v>3</v>
      </c>
      <c r="K1404" t="s">
        <v>899</v>
      </c>
      <c r="L1404" t="s">
        <v>903</v>
      </c>
      <c r="M1404" t="s">
        <v>897</v>
      </c>
      <c r="N1404" s="8">
        <f>Table2[[#This Row],[Amount]]-Table2[[#This Row],[Profit]]</f>
        <v>34</v>
      </c>
      <c r="O1404" s="7">
        <f>Table2[[#This Row],[Amount]]/Table2[[#This Row],[Quantity]]</f>
        <v>6.333333333333333</v>
      </c>
    </row>
    <row r="1405" spans="7:15" x14ac:dyDescent="0.45">
      <c r="G1405" t="s">
        <v>44</v>
      </c>
      <c r="H1405" s="8">
        <v>16</v>
      </c>
      <c r="I1405" s="8">
        <v>6</v>
      </c>
      <c r="J1405">
        <v>3</v>
      </c>
      <c r="K1405" t="s">
        <v>899</v>
      </c>
      <c r="L1405" t="s">
        <v>903</v>
      </c>
      <c r="M1405" t="s">
        <v>891</v>
      </c>
      <c r="N1405" s="8">
        <f>Table2[[#This Row],[Amount]]-Table2[[#This Row],[Profit]]</f>
        <v>10</v>
      </c>
      <c r="O1405" s="7">
        <f>Table2[[#This Row],[Amount]]/Table2[[#This Row],[Quantity]]</f>
        <v>5.333333333333333</v>
      </c>
    </row>
    <row r="1406" spans="7:15" x14ac:dyDescent="0.45">
      <c r="G1406" t="s">
        <v>211</v>
      </c>
      <c r="H1406" s="8">
        <v>1030</v>
      </c>
      <c r="I1406" s="8">
        <v>206</v>
      </c>
      <c r="J1406">
        <v>8</v>
      </c>
      <c r="K1406" t="s">
        <v>889</v>
      </c>
      <c r="L1406" t="s">
        <v>896</v>
      </c>
      <c r="M1406" t="s">
        <v>902</v>
      </c>
      <c r="N1406" s="8">
        <f>Table2[[#This Row],[Amount]]-Table2[[#This Row],[Profit]]</f>
        <v>824</v>
      </c>
      <c r="O1406" s="7">
        <f>Table2[[#This Row],[Amount]]/Table2[[#This Row],[Quantity]]</f>
        <v>128.75</v>
      </c>
    </row>
    <row r="1407" spans="7:15" x14ac:dyDescent="0.45">
      <c r="G1407" t="s">
        <v>214</v>
      </c>
      <c r="H1407" s="8">
        <v>620</v>
      </c>
      <c r="I1407" s="8">
        <v>82</v>
      </c>
      <c r="J1407">
        <v>6</v>
      </c>
      <c r="K1407" t="s">
        <v>889</v>
      </c>
      <c r="L1407" t="s">
        <v>909</v>
      </c>
      <c r="M1407" t="s">
        <v>891</v>
      </c>
      <c r="N1407" s="8">
        <f>Table2[[#This Row],[Amount]]-Table2[[#This Row],[Profit]]</f>
        <v>538</v>
      </c>
      <c r="O1407" s="7">
        <f>Table2[[#This Row],[Amount]]/Table2[[#This Row],[Quantity]]</f>
        <v>103.33333333333333</v>
      </c>
    </row>
    <row r="1408" spans="7:15" x14ac:dyDescent="0.45">
      <c r="G1408" t="s">
        <v>322</v>
      </c>
      <c r="H1408" s="8">
        <v>16</v>
      </c>
      <c r="I1408" s="8">
        <v>8</v>
      </c>
      <c r="J1408">
        <v>2</v>
      </c>
      <c r="K1408" t="s">
        <v>899</v>
      </c>
      <c r="L1408" t="s">
        <v>903</v>
      </c>
      <c r="M1408" t="s">
        <v>891</v>
      </c>
      <c r="N1408" s="8">
        <f>Table2[[#This Row],[Amount]]-Table2[[#This Row],[Profit]]</f>
        <v>8</v>
      </c>
      <c r="O1408" s="7">
        <f>Table2[[#This Row],[Amount]]/Table2[[#This Row],[Quantity]]</f>
        <v>8</v>
      </c>
    </row>
    <row r="1409" spans="7:15" x14ac:dyDescent="0.45">
      <c r="G1409" t="s">
        <v>315</v>
      </c>
      <c r="H1409" s="8">
        <v>19</v>
      </c>
      <c r="I1409" s="8">
        <v>8</v>
      </c>
      <c r="J1409">
        <v>2</v>
      </c>
      <c r="K1409" t="s">
        <v>899</v>
      </c>
      <c r="L1409" t="s">
        <v>903</v>
      </c>
      <c r="M1409" t="s">
        <v>897</v>
      </c>
      <c r="N1409" s="8">
        <f>Table2[[#This Row],[Amount]]-Table2[[#This Row],[Profit]]</f>
        <v>11</v>
      </c>
      <c r="O1409" s="7">
        <f>Table2[[#This Row],[Amount]]/Table2[[#This Row],[Quantity]]</f>
        <v>9.5</v>
      </c>
    </row>
    <row r="1410" spans="7:15" x14ac:dyDescent="0.45">
      <c r="G1410" t="s">
        <v>302</v>
      </c>
      <c r="H1410" s="8">
        <v>249</v>
      </c>
      <c r="I1410" s="8">
        <v>-130</v>
      </c>
      <c r="J1410">
        <v>4</v>
      </c>
      <c r="K1410" t="s">
        <v>889</v>
      </c>
      <c r="L1410" t="s">
        <v>898</v>
      </c>
      <c r="M1410" t="s">
        <v>902</v>
      </c>
      <c r="N1410" s="8">
        <f>Table2[[#This Row],[Amount]]-Table2[[#This Row],[Profit]]</f>
        <v>379</v>
      </c>
      <c r="O1410" s="7">
        <f>Table2[[#This Row],[Amount]]/Table2[[#This Row],[Quantity]]</f>
        <v>62.25</v>
      </c>
    </row>
    <row r="1411" spans="7:15" x14ac:dyDescent="0.45">
      <c r="G1411" t="s">
        <v>698</v>
      </c>
      <c r="H1411" s="8">
        <v>16</v>
      </c>
      <c r="I1411" s="8">
        <v>6</v>
      </c>
      <c r="J1411">
        <v>1</v>
      </c>
      <c r="K1411" t="s">
        <v>899</v>
      </c>
      <c r="L1411" t="s">
        <v>907</v>
      </c>
      <c r="M1411" t="s">
        <v>891</v>
      </c>
      <c r="N1411" s="8">
        <f>Table2[[#This Row],[Amount]]-Table2[[#This Row],[Profit]]</f>
        <v>10</v>
      </c>
      <c r="O1411" s="7">
        <f>Table2[[#This Row],[Amount]]/Table2[[#This Row],[Quantity]]</f>
        <v>16</v>
      </c>
    </row>
    <row r="1412" spans="7:15" x14ac:dyDescent="0.45">
      <c r="G1412" t="s">
        <v>132</v>
      </c>
      <c r="H1412" s="8">
        <v>1361</v>
      </c>
      <c r="I1412" s="8">
        <v>197</v>
      </c>
      <c r="J1412">
        <v>9</v>
      </c>
      <c r="K1412" t="s">
        <v>892</v>
      </c>
      <c r="L1412" t="s">
        <v>895</v>
      </c>
      <c r="M1412" t="s">
        <v>891</v>
      </c>
      <c r="N1412" s="8">
        <f>Table2[[#This Row],[Amount]]-Table2[[#This Row],[Profit]]</f>
        <v>1164</v>
      </c>
      <c r="O1412" s="7">
        <f>Table2[[#This Row],[Amount]]/Table2[[#This Row],[Quantity]]</f>
        <v>151.22222222222223</v>
      </c>
    </row>
    <row r="1413" spans="7:15" x14ac:dyDescent="0.45">
      <c r="G1413" t="s">
        <v>269</v>
      </c>
      <c r="H1413" s="8">
        <v>15</v>
      </c>
      <c r="I1413" s="8">
        <v>1</v>
      </c>
      <c r="J1413">
        <v>1</v>
      </c>
      <c r="K1413" t="s">
        <v>899</v>
      </c>
      <c r="L1413" t="s">
        <v>913</v>
      </c>
      <c r="M1413" t="s">
        <v>891</v>
      </c>
      <c r="N1413" s="8">
        <f>Table2[[#This Row],[Amount]]-Table2[[#This Row],[Profit]]</f>
        <v>14</v>
      </c>
      <c r="O1413" s="7">
        <f>Table2[[#This Row],[Amount]]/Table2[[#This Row],[Quantity]]</f>
        <v>15</v>
      </c>
    </row>
    <row r="1414" spans="7:15" x14ac:dyDescent="0.45">
      <c r="G1414" t="s">
        <v>199</v>
      </c>
      <c r="H1414" s="8">
        <v>1076</v>
      </c>
      <c r="I1414" s="8">
        <v>-38</v>
      </c>
      <c r="J1414">
        <v>4</v>
      </c>
      <c r="K1414" t="s">
        <v>889</v>
      </c>
      <c r="L1414" t="s">
        <v>896</v>
      </c>
      <c r="M1414" t="s">
        <v>891</v>
      </c>
      <c r="N1414" s="8">
        <f>Table2[[#This Row],[Amount]]-Table2[[#This Row],[Profit]]</f>
        <v>1114</v>
      </c>
      <c r="O1414" s="7">
        <f>Table2[[#This Row],[Amount]]/Table2[[#This Row],[Quantity]]</f>
        <v>269</v>
      </c>
    </row>
    <row r="1415" spans="7:15" x14ac:dyDescent="0.45">
      <c r="G1415" t="s">
        <v>323</v>
      </c>
      <c r="H1415" s="8">
        <v>18</v>
      </c>
      <c r="I1415" s="8">
        <v>2</v>
      </c>
      <c r="J1415">
        <v>3</v>
      </c>
      <c r="K1415" t="s">
        <v>899</v>
      </c>
      <c r="L1415" t="s">
        <v>903</v>
      </c>
      <c r="M1415" t="s">
        <v>897</v>
      </c>
      <c r="N1415" s="8">
        <f>Table2[[#This Row],[Amount]]-Table2[[#This Row],[Profit]]</f>
        <v>16</v>
      </c>
      <c r="O1415" s="7">
        <f>Table2[[#This Row],[Amount]]/Table2[[#This Row],[Quantity]]</f>
        <v>6</v>
      </c>
    </row>
    <row r="1416" spans="7:15" x14ac:dyDescent="0.45">
      <c r="G1416" t="s">
        <v>197</v>
      </c>
      <c r="H1416" s="8">
        <v>1101</v>
      </c>
      <c r="I1416" s="8">
        <v>352</v>
      </c>
      <c r="J1416">
        <v>3</v>
      </c>
      <c r="K1416" t="s">
        <v>892</v>
      </c>
      <c r="L1416" t="s">
        <v>895</v>
      </c>
      <c r="M1416" t="s">
        <v>902</v>
      </c>
      <c r="N1416" s="8">
        <f>Table2[[#This Row],[Amount]]-Table2[[#This Row],[Profit]]</f>
        <v>749</v>
      </c>
      <c r="O1416" s="7">
        <f>Table2[[#This Row],[Amount]]/Table2[[#This Row],[Quantity]]</f>
        <v>367</v>
      </c>
    </row>
    <row r="1417" spans="7:15" x14ac:dyDescent="0.45">
      <c r="G1417" t="s">
        <v>371</v>
      </c>
      <c r="H1417" s="8">
        <v>15</v>
      </c>
      <c r="I1417" s="8">
        <v>2</v>
      </c>
      <c r="J1417">
        <v>1</v>
      </c>
      <c r="K1417" t="s">
        <v>899</v>
      </c>
      <c r="L1417" t="s">
        <v>908</v>
      </c>
      <c r="M1417" t="s">
        <v>891</v>
      </c>
      <c r="N1417" s="8">
        <f>Table2[[#This Row],[Amount]]-Table2[[#This Row],[Profit]]</f>
        <v>13</v>
      </c>
      <c r="O1417" s="7">
        <f>Table2[[#This Row],[Amount]]/Table2[[#This Row],[Quantity]]</f>
        <v>15</v>
      </c>
    </row>
    <row r="1418" spans="7:15" x14ac:dyDescent="0.45">
      <c r="G1418" t="s">
        <v>122</v>
      </c>
      <c r="H1418" s="8">
        <v>1104</v>
      </c>
      <c r="I1418" s="8">
        <v>209</v>
      </c>
      <c r="J1418">
        <v>4</v>
      </c>
      <c r="K1418" t="s">
        <v>899</v>
      </c>
      <c r="L1418" t="s">
        <v>900</v>
      </c>
      <c r="M1418" t="s">
        <v>902</v>
      </c>
      <c r="N1418" s="8">
        <f>Table2[[#This Row],[Amount]]-Table2[[#This Row],[Profit]]</f>
        <v>895</v>
      </c>
      <c r="O1418" s="7">
        <f>Table2[[#This Row],[Amount]]/Table2[[#This Row],[Quantity]]</f>
        <v>276</v>
      </c>
    </row>
    <row r="1419" spans="7:15" x14ac:dyDescent="0.45">
      <c r="G1419" t="s">
        <v>320</v>
      </c>
      <c r="H1419" s="8">
        <v>14</v>
      </c>
      <c r="I1419" s="8">
        <v>2</v>
      </c>
      <c r="J1419">
        <v>1</v>
      </c>
      <c r="K1419" t="s">
        <v>899</v>
      </c>
      <c r="L1419" t="s">
        <v>903</v>
      </c>
      <c r="M1419" t="s">
        <v>891</v>
      </c>
      <c r="N1419" s="8">
        <f>Table2[[#This Row],[Amount]]-Table2[[#This Row],[Profit]]</f>
        <v>12</v>
      </c>
      <c r="O1419" s="7">
        <f>Table2[[#This Row],[Amount]]/Table2[[#This Row],[Quantity]]</f>
        <v>14</v>
      </c>
    </row>
    <row r="1420" spans="7:15" x14ac:dyDescent="0.45">
      <c r="G1420" t="s">
        <v>18</v>
      </c>
      <c r="H1420" s="8">
        <v>14</v>
      </c>
      <c r="I1420" s="8">
        <v>5</v>
      </c>
      <c r="J1420">
        <v>1</v>
      </c>
      <c r="K1420" t="s">
        <v>899</v>
      </c>
      <c r="L1420" t="s">
        <v>903</v>
      </c>
      <c r="M1420" t="s">
        <v>891</v>
      </c>
      <c r="N1420" s="8">
        <f>Table2[[#This Row],[Amount]]-Table2[[#This Row],[Profit]]</f>
        <v>9</v>
      </c>
      <c r="O1420" s="7">
        <f>Table2[[#This Row],[Amount]]/Table2[[#This Row],[Quantity]]</f>
        <v>14</v>
      </c>
    </row>
    <row r="1421" spans="7:15" x14ac:dyDescent="0.45">
      <c r="G1421" t="s">
        <v>375</v>
      </c>
      <c r="H1421" s="8">
        <v>14</v>
      </c>
      <c r="I1421" s="8">
        <v>-3</v>
      </c>
      <c r="J1421">
        <v>2</v>
      </c>
      <c r="K1421" t="s">
        <v>899</v>
      </c>
      <c r="L1421" t="s">
        <v>908</v>
      </c>
      <c r="M1421" t="s">
        <v>891</v>
      </c>
      <c r="N1421" s="8">
        <f>Table2[[#This Row],[Amount]]-Table2[[#This Row],[Profit]]</f>
        <v>17</v>
      </c>
      <c r="O1421" s="7">
        <f>Table2[[#This Row],[Amount]]/Table2[[#This Row],[Quantity]]</f>
        <v>7</v>
      </c>
    </row>
    <row r="1422" spans="7:15" x14ac:dyDescent="0.45">
      <c r="G1422" t="s">
        <v>444</v>
      </c>
      <c r="H1422" s="8">
        <v>14</v>
      </c>
      <c r="I1422" s="8">
        <v>-1</v>
      </c>
      <c r="J1422">
        <v>4</v>
      </c>
      <c r="K1422" t="s">
        <v>899</v>
      </c>
      <c r="L1422" t="s">
        <v>904</v>
      </c>
      <c r="M1422" t="s">
        <v>891</v>
      </c>
      <c r="N1422" s="8">
        <f>Table2[[#This Row],[Amount]]-Table2[[#This Row],[Profit]]</f>
        <v>15</v>
      </c>
      <c r="O1422" s="7">
        <f>Table2[[#This Row],[Amount]]/Table2[[#This Row],[Quantity]]</f>
        <v>3.5</v>
      </c>
    </row>
    <row r="1423" spans="7:15" x14ac:dyDescent="0.45">
      <c r="G1423" t="s">
        <v>343</v>
      </c>
      <c r="H1423" s="8">
        <v>13</v>
      </c>
      <c r="I1423" s="8">
        <v>-8</v>
      </c>
      <c r="J1423">
        <v>1</v>
      </c>
      <c r="K1423" t="s">
        <v>899</v>
      </c>
      <c r="L1423" t="s">
        <v>910</v>
      </c>
      <c r="M1423" t="s">
        <v>891</v>
      </c>
      <c r="N1423" s="8">
        <f>Table2[[#This Row],[Amount]]-Table2[[#This Row],[Profit]]</f>
        <v>21</v>
      </c>
      <c r="O1423" s="7">
        <f>Table2[[#This Row],[Amount]]/Table2[[#This Row],[Quantity]]</f>
        <v>13</v>
      </c>
    </row>
    <row r="1424" spans="7:15" x14ac:dyDescent="0.45">
      <c r="G1424" t="s">
        <v>126</v>
      </c>
      <c r="H1424" s="8">
        <v>13</v>
      </c>
      <c r="I1424" s="8">
        <v>-1</v>
      </c>
      <c r="J1424">
        <v>3</v>
      </c>
      <c r="K1424" t="s">
        <v>899</v>
      </c>
      <c r="L1424" t="s">
        <v>903</v>
      </c>
      <c r="M1424" t="s">
        <v>891</v>
      </c>
      <c r="N1424" s="8">
        <f>Table2[[#This Row],[Amount]]-Table2[[#This Row],[Profit]]</f>
        <v>14</v>
      </c>
      <c r="O1424" s="7">
        <f>Table2[[#This Row],[Amount]]/Table2[[#This Row],[Quantity]]</f>
        <v>4.333333333333333</v>
      </c>
    </row>
    <row r="1425" spans="7:15" x14ac:dyDescent="0.45">
      <c r="G1425" t="s">
        <v>160</v>
      </c>
      <c r="H1425" s="8">
        <v>1275</v>
      </c>
      <c r="I1425" s="8">
        <v>1148</v>
      </c>
      <c r="J1425">
        <v>7</v>
      </c>
      <c r="K1425" t="s">
        <v>892</v>
      </c>
      <c r="L1425" t="s">
        <v>895</v>
      </c>
      <c r="M1425" t="s">
        <v>894</v>
      </c>
      <c r="N1425" s="8">
        <f>Table2[[#This Row],[Amount]]-Table2[[#This Row],[Profit]]</f>
        <v>127</v>
      </c>
      <c r="O1425" s="7">
        <f>Table2[[#This Row],[Amount]]/Table2[[#This Row],[Quantity]]</f>
        <v>182.14285714285714</v>
      </c>
    </row>
    <row r="1426" spans="7:15" x14ac:dyDescent="0.45">
      <c r="G1426" t="s">
        <v>352</v>
      </c>
      <c r="H1426" s="8">
        <v>17</v>
      </c>
      <c r="I1426" s="8">
        <v>1</v>
      </c>
      <c r="J1426">
        <v>2</v>
      </c>
      <c r="K1426" t="s">
        <v>899</v>
      </c>
      <c r="L1426" t="s">
        <v>905</v>
      </c>
      <c r="M1426" t="s">
        <v>897</v>
      </c>
      <c r="N1426" s="8">
        <f>Table2[[#This Row],[Amount]]-Table2[[#This Row],[Profit]]</f>
        <v>16</v>
      </c>
      <c r="O1426" s="7">
        <f>Table2[[#This Row],[Amount]]/Table2[[#This Row],[Quantity]]</f>
        <v>8.5</v>
      </c>
    </row>
    <row r="1427" spans="7:15" x14ac:dyDescent="0.45">
      <c r="G1427" t="s">
        <v>627</v>
      </c>
      <c r="H1427" s="8">
        <v>13</v>
      </c>
      <c r="I1427" s="8">
        <v>0</v>
      </c>
      <c r="J1427">
        <v>2</v>
      </c>
      <c r="K1427" t="s">
        <v>899</v>
      </c>
      <c r="L1427" t="s">
        <v>903</v>
      </c>
      <c r="M1427" t="s">
        <v>891</v>
      </c>
      <c r="N1427" s="8">
        <f>Table2[[#This Row],[Amount]]-Table2[[#This Row],[Profit]]</f>
        <v>13</v>
      </c>
      <c r="O1427" s="7">
        <f>Table2[[#This Row],[Amount]]/Table2[[#This Row],[Quantity]]</f>
        <v>6.5</v>
      </c>
    </row>
    <row r="1428" spans="7:15" x14ac:dyDescent="0.45">
      <c r="G1428" t="s">
        <v>166</v>
      </c>
      <c r="H1428" s="8">
        <v>1270</v>
      </c>
      <c r="I1428" s="8">
        <v>546</v>
      </c>
      <c r="J1428">
        <v>11</v>
      </c>
      <c r="K1428" t="s">
        <v>889</v>
      </c>
      <c r="L1428" t="s">
        <v>890</v>
      </c>
      <c r="M1428" t="s">
        <v>894</v>
      </c>
      <c r="N1428" s="8">
        <f>Table2[[#This Row],[Amount]]-Table2[[#This Row],[Profit]]</f>
        <v>724</v>
      </c>
      <c r="O1428" s="7">
        <f>Table2[[#This Row],[Amount]]/Table2[[#This Row],[Quantity]]</f>
        <v>115.45454545454545</v>
      </c>
    </row>
    <row r="1429" spans="7:15" x14ac:dyDescent="0.45">
      <c r="G1429" t="s">
        <v>802</v>
      </c>
      <c r="H1429" s="8">
        <v>13</v>
      </c>
      <c r="I1429" s="8">
        <v>-2</v>
      </c>
      <c r="J1429">
        <v>1</v>
      </c>
      <c r="K1429" t="s">
        <v>899</v>
      </c>
      <c r="L1429" t="s">
        <v>907</v>
      </c>
      <c r="M1429" t="s">
        <v>891</v>
      </c>
      <c r="N1429" s="8">
        <f>Table2[[#This Row],[Amount]]-Table2[[#This Row],[Profit]]</f>
        <v>15</v>
      </c>
      <c r="O1429" s="7">
        <f>Table2[[#This Row],[Amount]]/Table2[[#This Row],[Quantity]]</f>
        <v>13</v>
      </c>
    </row>
    <row r="1430" spans="7:15" x14ac:dyDescent="0.45">
      <c r="G1430" t="s">
        <v>873</v>
      </c>
      <c r="H1430" s="8">
        <v>13</v>
      </c>
      <c r="I1430" s="8">
        <v>3</v>
      </c>
      <c r="J1430">
        <v>1</v>
      </c>
      <c r="K1430" t="s">
        <v>899</v>
      </c>
      <c r="L1430" t="s">
        <v>908</v>
      </c>
      <c r="M1430" t="s">
        <v>891</v>
      </c>
      <c r="N1430" s="8">
        <f>Table2[[#This Row],[Amount]]-Table2[[#This Row],[Profit]]</f>
        <v>10</v>
      </c>
      <c r="O1430" s="7">
        <f>Table2[[#This Row],[Amount]]/Table2[[#This Row],[Quantity]]</f>
        <v>13</v>
      </c>
    </row>
    <row r="1431" spans="7:15" x14ac:dyDescent="0.45">
      <c r="G1431" t="s">
        <v>712</v>
      </c>
      <c r="H1431" s="8">
        <v>17</v>
      </c>
      <c r="I1431" s="8">
        <v>5</v>
      </c>
      <c r="J1431">
        <v>1</v>
      </c>
      <c r="K1431" t="s">
        <v>899</v>
      </c>
      <c r="L1431" t="s">
        <v>903</v>
      </c>
      <c r="M1431" t="s">
        <v>902</v>
      </c>
      <c r="N1431" s="8">
        <f>Table2[[#This Row],[Amount]]-Table2[[#This Row],[Profit]]</f>
        <v>12</v>
      </c>
      <c r="O1431" s="7">
        <f>Table2[[#This Row],[Amount]]/Table2[[#This Row],[Quantity]]</f>
        <v>17</v>
      </c>
    </row>
    <row r="1432" spans="7:15" x14ac:dyDescent="0.45">
      <c r="G1432" t="s">
        <v>337</v>
      </c>
      <c r="H1432" s="8">
        <v>13</v>
      </c>
      <c r="I1432" s="8">
        <v>-13</v>
      </c>
      <c r="J1432">
        <v>2</v>
      </c>
      <c r="K1432" t="s">
        <v>899</v>
      </c>
      <c r="L1432" t="s">
        <v>905</v>
      </c>
      <c r="M1432" t="s">
        <v>891</v>
      </c>
      <c r="N1432" s="8">
        <f>Table2[[#This Row],[Amount]]-Table2[[#This Row],[Profit]]</f>
        <v>26</v>
      </c>
      <c r="O1432" s="7">
        <f>Table2[[#This Row],[Amount]]/Table2[[#This Row],[Quantity]]</f>
        <v>6.5</v>
      </c>
    </row>
    <row r="1433" spans="7:15" x14ac:dyDescent="0.45">
      <c r="G1433" t="s">
        <v>335</v>
      </c>
      <c r="H1433" s="8">
        <v>13</v>
      </c>
      <c r="I1433" s="8">
        <v>-9</v>
      </c>
      <c r="J1433">
        <v>2</v>
      </c>
      <c r="K1433" t="s">
        <v>899</v>
      </c>
      <c r="L1433" t="s">
        <v>905</v>
      </c>
      <c r="M1433" t="s">
        <v>891</v>
      </c>
      <c r="N1433" s="8">
        <f>Table2[[#This Row],[Amount]]-Table2[[#This Row],[Profit]]</f>
        <v>22</v>
      </c>
      <c r="O1433" s="7">
        <f>Table2[[#This Row],[Amount]]/Table2[[#This Row],[Quantity]]</f>
        <v>6.5</v>
      </c>
    </row>
    <row r="1434" spans="7:15" x14ac:dyDescent="0.45">
      <c r="G1434" t="s">
        <v>168</v>
      </c>
      <c r="H1434" s="8">
        <v>1263</v>
      </c>
      <c r="I1434" s="8">
        <v>-56</v>
      </c>
      <c r="J1434">
        <v>5</v>
      </c>
      <c r="K1434" t="s">
        <v>899</v>
      </c>
      <c r="L1434" t="s">
        <v>900</v>
      </c>
      <c r="M1434" t="s">
        <v>894</v>
      </c>
      <c r="N1434" s="8">
        <f>Table2[[#This Row],[Amount]]-Table2[[#This Row],[Profit]]</f>
        <v>1319</v>
      </c>
      <c r="O1434" s="7">
        <f>Table2[[#This Row],[Amount]]/Table2[[#This Row],[Quantity]]</f>
        <v>252.6</v>
      </c>
    </row>
    <row r="1435" spans="7:15" x14ac:dyDescent="0.45">
      <c r="G1435" t="s">
        <v>85</v>
      </c>
      <c r="H1435" s="8">
        <v>1629</v>
      </c>
      <c r="I1435" s="8">
        <v>-153</v>
      </c>
      <c r="J1435">
        <v>3</v>
      </c>
      <c r="K1435" t="s">
        <v>889</v>
      </c>
      <c r="L1435" t="s">
        <v>898</v>
      </c>
      <c r="M1435" t="s">
        <v>891</v>
      </c>
      <c r="N1435" s="8">
        <f>Table2[[#This Row],[Amount]]-Table2[[#This Row],[Profit]]</f>
        <v>1782</v>
      </c>
      <c r="O1435" s="7">
        <f>Table2[[#This Row],[Amount]]/Table2[[#This Row],[Quantity]]</f>
        <v>543</v>
      </c>
    </row>
    <row r="1436" spans="7:15" x14ac:dyDescent="0.45">
      <c r="G1436" t="s">
        <v>18</v>
      </c>
      <c r="H1436" s="8">
        <v>17</v>
      </c>
      <c r="I1436" s="8">
        <v>7</v>
      </c>
      <c r="J1436">
        <v>3</v>
      </c>
      <c r="K1436" t="s">
        <v>899</v>
      </c>
      <c r="L1436" t="s">
        <v>903</v>
      </c>
      <c r="M1436" t="s">
        <v>902</v>
      </c>
      <c r="N1436" s="8">
        <f>Table2[[#This Row],[Amount]]-Table2[[#This Row],[Profit]]</f>
        <v>10</v>
      </c>
      <c r="O1436" s="7">
        <f>Table2[[#This Row],[Amount]]/Table2[[#This Row],[Quantity]]</f>
        <v>5.666666666666667</v>
      </c>
    </row>
    <row r="1437" spans="7:15" x14ac:dyDescent="0.45">
      <c r="G1437" t="s">
        <v>70</v>
      </c>
      <c r="H1437" s="8">
        <v>17</v>
      </c>
      <c r="I1437" s="8">
        <v>2</v>
      </c>
      <c r="J1437">
        <v>2</v>
      </c>
      <c r="K1437" t="s">
        <v>899</v>
      </c>
      <c r="L1437" t="s">
        <v>905</v>
      </c>
      <c r="M1437" t="s">
        <v>902</v>
      </c>
      <c r="N1437" s="8">
        <f>Table2[[#This Row],[Amount]]-Table2[[#This Row],[Profit]]</f>
        <v>15</v>
      </c>
      <c r="O1437" s="7">
        <f>Table2[[#This Row],[Amount]]/Table2[[#This Row],[Quantity]]</f>
        <v>8.5</v>
      </c>
    </row>
    <row r="1438" spans="7:15" x14ac:dyDescent="0.45">
      <c r="G1438" t="s">
        <v>5</v>
      </c>
      <c r="H1438" s="8">
        <v>1250</v>
      </c>
      <c r="I1438" s="8">
        <v>-12</v>
      </c>
      <c r="J1438">
        <v>2</v>
      </c>
      <c r="K1438" t="s">
        <v>889</v>
      </c>
      <c r="L1438" t="s">
        <v>896</v>
      </c>
      <c r="M1438" t="s">
        <v>894</v>
      </c>
      <c r="N1438" s="8">
        <f>Table2[[#This Row],[Amount]]-Table2[[#This Row],[Profit]]</f>
        <v>1262</v>
      </c>
      <c r="O1438" s="7">
        <f>Table2[[#This Row],[Amount]]/Table2[[#This Row],[Quantity]]</f>
        <v>625</v>
      </c>
    </row>
    <row r="1439" spans="7:15" x14ac:dyDescent="0.45">
      <c r="G1439" t="s">
        <v>63</v>
      </c>
      <c r="H1439" s="8">
        <v>17</v>
      </c>
      <c r="I1439" s="8">
        <v>-11</v>
      </c>
      <c r="J1439">
        <v>3</v>
      </c>
      <c r="K1439" t="s">
        <v>899</v>
      </c>
      <c r="L1439" t="s">
        <v>905</v>
      </c>
      <c r="M1439" t="s">
        <v>902</v>
      </c>
      <c r="N1439" s="8">
        <f>Table2[[#This Row],[Amount]]-Table2[[#This Row],[Profit]]</f>
        <v>28</v>
      </c>
      <c r="O1439" s="7">
        <f>Table2[[#This Row],[Amount]]/Table2[[#This Row],[Quantity]]</f>
        <v>5.666666666666667</v>
      </c>
    </row>
    <row r="1440" spans="7:15" x14ac:dyDescent="0.45">
      <c r="G1440" t="s">
        <v>98</v>
      </c>
      <c r="H1440" s="8">
        <v>977</v>
      </c>
      <c r="I1440" s="8">
        <v>-244</v>
      </c>
      <c r="J1440">
        <v>7</v>
      </c>
      <c r="K1440" t="s">
        <v>889</v>
      </c>
      <c r="L1440" t="s">
        <v>898</v>
      </c>
      <c r="M1440" t="s">
        <v>891</v>
      </c>
      <c r="N1440" s="8">
        <f>Table2[[#This Row],[Amount]]-Table2[[#This Row],[Profit]]</f>
        <v>1221</v>
      </c>
      <c r="O1440" s="7">
        <f>Table2[[#This Row],[Amount]]/Table2[[#This Row],[Quantity]]</f>
        <v>139.57142857142858</v>
      </c>
    </row>
    <row r="1441" spans="7:15" x14ac:dyDescent="0.45">
      <c r="G1441" t="s">
        <v>173</v>
      </c>
      <c r="H1441" s="8">
        <v>1246</v>
      </c>
      <c r="I1441" s="8">
        <v>62</v>
      </c>
      <c r="J1441">
        <v>3</v>
      </c>
      <c r="K1441" t="s">
        <v>892</v>
      </c>
      <c r="L1441" t="s">
        <v>895</v>
      </c>
      <c r="M1441" t="s">
        <v>894</v>
      </c>
      <c r="N1441" s="8">
        <f>Table2[[#This Row],[Amount]]-Table2[[#This Row],[Profit]]</f>
        <v>1184</v>
      </c>
      <c r="O1441" s="7">
        <f>Table2[[#This Row],[Amount]]/Table2[[#This Row],[Quantity]]</f>
        <v>415.33333333333331</v>
      </c>
    </row>
    <row r="1442" spans="7:15" x14ac:dyDescent="0.45">
      <c r="G1442" t="s">
        <v>358</v>
      </c>
      <c r="H1442" s="8">
        <v>12</v>
      </c>
      <c r="I1442" s="8">
        <v>1</v>
      </c>
      <c r="J1442">
        <v>2</v>
      </c>
      <c r="K1442" t="s">
        <v>899</v>
      </c>
      <c r="L1442" t="s">
        <v>903</v>
      </c>
      <c r="M1442" t="s">
        <v>891</v>
      </c>
      <c r="N1442" s="8">
        <f>Table2[[#This Row],[Amount]]-Table2[[#This Row],[Profit]]</f>
        <v>11</v>
      </c>
      <c r="O1442" s="7">
        <f>Table2[[#This Row],[Amount]]/Table2[[#This Row],[Quantity]]</f>
        <v>6</v>
      </c>
    </row>
    <row r="1443" spans="7:15" x14ac:dyDescent="0.45">
      <c r="G1443" t="s">
        <v>260</v>
      </c>
      <c r="H1443" s="8">
        <v>11</v>
      </c>
      <c r="I1443" s="8">
        <v>-4</v>
      </c>
      <c r="J1443">
        <v>2</v>
      </c>
      <c r="K1443" t="s">
        <v>899</v>
      </c>
      <c r="L1443" t="s">
        <v>905</v>
      </c>
      <c r="M1443" t="s">
        <v>891</v>
      </c>
      <c r="N1443" s="8">
        <f>Table2[[#This Row],[Amount]]-Table2[[#This Row],[Profit]]</f>
        <v>15</v>
      </c>
      <c r="O1443" s="7">
        <f>Table2[[#This Row],[Amount]]/Table2[[#This Row],[Quantity]]</f>
        <v>5.5</v>
      </c>
    </row>
    <row r="1444" spans="7:15" x14ac:dyDescent="0.45">
      <c r="G1444" t="s">
        <v>142</v>
      </c>
      <c r="H1444" s="8">
        <v>1327</v>
      </c>
      <c r="I1444" s="8">
        <v>318</v>
      </c>
      <c r="J1444">
        <v>8</v>
      </c>
      <c r="K1444" t="s">
        <v>892</v>
      </c>
      <c r="L1444" t="s">
        <v>893</v>
      </c>
      <c r="M1444" t="s">
        <v>894</v>
      </c>
      <c r="N1444" s="8">
        <f>Table2[[#This Row],[Amount]]-Table2[[#This Row],[Profit]]</f>
        <v>1009</v>
      </c>
      <c r="O1444" s="7">
        <f>Table2[[#This Row],[Amount]]/Table2[[#This Row],[Quantity]]</f>
        <v>165.875</v>
      </c>
    </row>
    <row r="1445" spans="7:15" x14ac:dyDescent="0.45">
      <c r="G1445" t="s">
        <v>144</v>
      </c>
      <c r="H1445" s="8">
        <v>1319</v>
      </c>
      <c r="I1445" s="8">
        <v>567</v>
      </c>
      <c r="J1445">
        <v>5</v>
      </c>
      <c r="K1445" t="s">
        <v>889</v>
      </c>
      <c r="L1445" t="s">
        <v>896</v>
      </c>
      <c r="M1445" t="s">
        <v>891</v>
      </c>
      <c r="N1445" s="8">
        <f>Table2[[#This Row],[Amount]]-Table2[[#This Row],[Profit]]</f>
        <v>752</v>
      </c>
      <c r="O1445" s="7">
        <f>Table2[[#This Row],[Amount]]/Table2[[#This Row],[Quantity]]</f>
        <v>263.8</v>
      </c>
    </row>
    <row r="1446" spans="7:15" x14ac:dyDescent="0.45">
      <c r="G1446" t="s">
        <v>124</v>
      </c>
      <c r="H1446" s="8">
        <v>1402</v>
      </c>
      <c r="I1446" s="8">
        <v>109</v>
      </c>
      <c r="J1446">
        <v>11</v>
      </c>
      <c r="K1446" t="s">
        <v>899</v>
      </c>
      <c r="L1446" t="s">
        <v>901</v>
      </c>
      <c r="M1446" t="s">
        <v>894</v>
      </c>
      <c r="N1446" s="8">
        <f>Table2[[#This Row],[Amount]]-Table2[[#This Row],[Profit]]</f>
        <v>1293</v>
      </c>
      <c r="O1446" s="7">
        <f>Table2[[#This Row],[Amount]]/Table2[[#This Row],[Quantity]]</f>
        <v>127.45454545454545</v>
      </c>
    </row>
    <row r="1447" spans="7:15" x14ac:dyDescent="0.45">
      <c r="G1447" t="s">
        <v>114</v>
      </c>
      <c r="H1447" s="8">
        <v>1514</v>
      </c>
      <c r="I1447" s="8">
        <v>742</v>
      </c>
      <c r="J1447">
        <v>4</v>
      </c>
      <c r="K1447" t="s">
        <v>889</v>
      </c>
      <c r="L1447" t="s">
        <v>896</v>
      </c>
      <c r="M1447" t="s">
        <v>894</v>
      </c>
      <c r="N1447" s="8">
        <f>Table2[[#This Row],[Amount]]-Table2[[#This Row],[Profit]]</f>
        <v>772</v>
      </c>
      <c r="O1447" s="7">
        <f>Table2[[#This Row],[Amount]]/Table2[[#This Row],[Quantity]]</f>
        <v>378.5</v>
      </c>
    </row>
    <row r="1448" spans="7:15" x14ac:dyDescent="0.45">
      <c r="G1448" t="s">
        <v>46</v>
      </c>
      <c r="H1448" s="8">
        <v>1351</v>
      </c>
      <c r="I1448" s="8">
        <v>111</v>
      </c>
      <c r="J1448">
        <v>6</v>
      </c>
      <c r="K1448" t="s">
        <v>889</v>
      </c>
      <c r="L1448" t="s">
        <v>890</v>
      </c>
      <c r="M1448" t="s">
        <v>891</v>
      </c>
      <c r="N1448" s="8">
        <f>Table2[[#This Row],[Amount]]-Table2[[#This Row],[Profit]]</f>
        <v>1240</v>
      </c>
      <c r="O1448" s="7">
        <f>Table2[[#This Row],[Amount]]/Table2[[#This Row],[Quantity]]</f>
        <v>225.16666666666666</v>
      </c>
    </row>
    <row r="1449" spans="7:15" x14ac:dyDescent="0.45">
      <c r="G1449" t="s">
        <v>136</v>
      </c>
      <c r="H1449" s="8">
        <v>1355</v>
      </c>
      <c r="I1449" s="8">
        <v>-60</v>
      </c>
      <c r="J1449">
        <v>5</v>
      </c>
      <c r="K1449" t="s">
        <v>899</v>
      </c>
      <c r="L1449" t="s">
        <v>900</v>
      </c>
      <c r="M1449" t="s">
        <v>891</v>
      </c>
      <c r="N1449" s="8">
        <f>Table2[[#This Row],[Amount]]-Table2[[#This Row],[Profit]]</f>
        <v>1415</v>
      </c>
      <c r="O1449" s="7">
        <f>Table2[[#This Row],[Amount]]/Table2[[#This Row],[Quantity]]</f>
        <v>271</v>
      </c>
    </row>
    <row r="1450" spans="7:15" x14ac:dyDescent="0.45">
      <c r="G1450" t="s">
        <v>472</v>
      </c>
      <c r="H1450" s="8">
        <v>10</v>
      </c>
      <c r="I1450" s="8">
        <v>2</v>
      </c>
      <c r="J1450">
        <v>2</v>
      </c>
      <c r="K1450" t="s">
        <v>899</v>
      </c>
      <c r="L1450" t="s">
        <v>903</v>
      </c>
      <c r="M1450" t="s">
        <v>891</v>
      </c>
      <c r="N1450" s="8">
        <f>Table2[[#This Row],[Amount]]-Table2[[#This Row],[Profit]]</f>
        <v>8</v>
      </c>
      <c r="O1450" s="7">
        <f>Table2[[#This Row],[Amount]]/Table2[[#This Row],[Quantity]]</f>
        <v>5</v>
      </c>
    </row>
    <row r="1451" spans="7:15" x14ac:dyDescent="0.45">
      <c r="G1451" t="s">
        <v>635</v>
      </c>
      <c r="H1451" s="8">
        <v>10</v>
      </c>
      <c r="I1451" s="8">
        <v>-2</v>
      </c>
      <c r="J1451">
        <v>2</v>
      </c>
      <c r="K1451" t="s">
        <v>899</v>
      </c>
      <c r="L1451" t="s">
        <v>908</v>
      </c>
      <c r="M1451" t="s">
        <v>891</v>
      </c>
      <c r="N1451" s="8">
        <f>Table2[[#This Row],[Amount]]-Table2[[#This Row],[Profit]]</f>
        <v>12</v>
      </c>
      <c r="O1451" s="7">
        <f>Table2[[#This Row],[Amount]]/Table2[[#This Row],[Quantity]]</f>
        <v>5</v>
      </c>
    </row>
    <row r="1452" spans="7:15" x14ac:dyDescent="0.45">
      <c r="G1452" t="s">
        <v>102</v>
      </c>
      <c r="H1452" s="8">
        <v>1582</v>
      </c>
      <c r="I1452" s="8">
        <v>-443</v>
      </c>
      <c r="J1452">
        <v>6</v>
      </c>
      <c r="K1452" t="s">
        <v>899</v>
      </c>
      <c r="L1452" t="s">
        <v>900</v>
      </c>
      <c r="M1452" t="s">
        <v>894</v>
      </c>
      <c r="N1452" s="8">
        <f>Table2[[#This Row],[Amount]]-Table2[[#This Row],[Profit]]</f>
        <v>2025</v>
      </c>
      <c r="O1452" s="7">
        <f>Table2[[#This Row],[Amount]]/Table2[[#This Row],[Quantity]]</f>
        <v>263.66666666666669</v>
      </c>
    </row>
    <row r="1453" spans="7:15" x14ac:dyDescent="0.45">
      <c r="G1453" t="s">
        <v>177</v>
      </c>
      <c r="H1453" s="8">
        <v>1218</v>
      </c>
      <c r="I1453" s="8">
        <v>352</v>
      </c>
      <c r="J1453">
        <v>9</v>
      </c>
      <c r="K1453" t="s">
        <v>892</v>
      </c>
      <c r="L1453" t="s">
        <v>895</v>
      </c>
      <c r="M1453" t="s">
        <v>894</v>
      </c>
      <c r="N1453" s="8">
        <f>Table2[[#This Row],[Amount]]-Table2[[#This Row],[Profit]]</f>
        <v>866</v>
      </c>
      <c r="O1453" s="7">
        <f>Table2[[#This Row],[Amount]]/Table2[[#This Row],[Quantity]]</f>
        <v>135.33333333333334</v>
      </c>
    </row>
    <row r="1454" spans="7:15" x14ac:dyDescent="0.45">
      <c r="G1454" t="s">
        <v>73</v>
      </c>
      <c r="H1454" s="8">
        <v>321</v>
      </c>
      <c r="I1454" s="8">
        <v>315</v>
      </c>
      <c r="J1454">
        <v>5</v>
      </c>
      <c r="K1454" t="s">
        <v>899</v>
      </c>
      <c r="L1454" t="s">
        <v>901</v>
      </c>
      <c r="M1454" t="s">
        <v>902</v>
      </c>
      <c r="N1454" s="8">
        <f>Table2[[#This Row],[Amount]]-Table2[[#This Row],[Profit]]</f>
        <v>6</v>
      </c>
      <c r="O1454" s="7">
        <f>Table2[[#This Row],[Amount]]/Table2[[#This Row],[Quantity]]</f>
        <v>64.2</v>
      </c>
    </row>
    <row r="1455" spans="7:15" x14ac:dyDescent="0.45">
      <c r="G1455" t="s">
        <v>292</v>
      </c>
      <c r="H1455" s="8">
        <v>736</v>
      </c>
      <c r="I1455" s="8">
        <v>346</v>
      </c>
      <c r="J1455">
        <v>5</v>
      </c>
      <c r="K1455" t="s">
        <v>889</v>
      </c>
      <c r="L1455" t="s">
        <v>896</v>
      </c>
      <c r="M1455" t="s">
        <v>891</v>
      </c>
      <c r="N1455" s="8">
        <f>Table2[[#This Row],[Amount]]-Table2[[#This Row],[Profit]]</f>
        <v>390</v>
      </c>
      <c r="O1455" s="7">
        <f>Table2[[#This Row],[Amount]]/Table2[[#This Row],[Quantity]]</f>
        <v>147.19999999999999</v>
      </c>
    </row>
    <row r="1456" spans="7:15" x14ac:dyDescent="0.45">
      <c r="G1456" t="s">
        <v>5</v>
      </c>
      <c r="H1456" s="8">
        <v>1218</v>
      </c>
      <c r="I1456" s="8">
        <v>-420</v>
      </c>
      <c r="J1456">
        <v>8</v>
      </c>
      <c r="K1456" t="s">
        <v>892</v>
      </c>
      <c r="L1456" t="s">
        <v>895</v>
      </c>
      <c r="M1456" t="s">
        <v>891</v>
      </c>
      <c r="N1456" s="8">
        <f>Table2[[#This Row],[Amount]]-Table2[[#This Row],[Profit]]</f>
        <v>1638</v>
      </c>
      <c r="O1456" s="7">
        <f>Table2[[#This Row],[Amount]]/Table2[[#This Row],[Quantity]]</f>
        <v>152.25</v>
      </c>
    </row>
    <row r="1457" spans="7:15" x14ac:dyDescent="0.45">
      <c r="G1457" t="s">
        <v>144</v>
      </c>
      <c r="H1457" s="8">
        <v>1027</v>
      </c>
      <c r="I1457" s="8">
        <v>441</v>
      </c>
      <c r="J1457">
        <v>8</v>
      </c>
      <c r="K1457" t="s">
        <v>899</v>
      </c>
      <c r="L1457" t="s">
        <v>901</v>
      </c>
      <c r="M1457" t="s">
        <v>891</v>
      </c>
      <c r="N1457" s="8">
        <f>Table2[[#This Row],[Amount]]-Table2[[#This Row],[Profit]]</f>
        <v>586</v>
      </c>
      <c r="O1457" s="7">
        <f>Table2[[#This Row],[Amount]]/Table2[[#This Row],[Quantity]]</f>
        <v>128.375</v>
      </c>
    </row>
    <row r="1458" spans="7:15" x14ac:dyDescent="0.45">
      <c r="G1458" t="s">
        <v>469</v>
      </c>
      <c r="H1458" s="8">
        <v>10</v>
      </c>
      <c r="I1458" s="8">
        <v>5</v>
      </c>
      <c r="J1458">
        <v>1</v>
      </c>
      <c r="K1458" t="s">
        <v>899</v>
      </c>
      <c r="L1458" t="s">
        <v>907</v>
      </c>
      <c r="M1458" t="s">
        <v>891</v>
      </c>
      <c r="N1458" s="8">
        <f>Table2[[#This Row],[Amount]]-Table2[[#This Row],[Profit]]</f>
        <v>5</v>
      </c>
      <c r="O1458" s="7">
        <f>Table2[[#This Row],[Amount]]/Table2[[#This Row],[Quantity]]</f>
        <v>10</v>
      </c>
    </row>
    <row r="1459" spans="7:15" x14ac:dyDescent="0.45">
      <c r="G1459" t="s">
        <v>42</v>
      </c>
      <c r="H1459" s="8">
        <v>2366</v>
      </c>
      <c r="I1459" s="8">
        <v>552</v>
      </c>
      <c r="J1459">
        <v>5</v>
      </c>
      <c r="K1459" t="s">
        <v>899</v>
      </c>
      <c r="L1459" t="s">
        <v>900</v>
      </c>
      <c r="M1459" t="s">
        <v>902</v>
      </c>
      <c r="N1459" s="8">
        <f>Table2[[#This Row],[Amount]]-Table2[[#This Row],[Profit]]</f>
        <v>1814</v>
      </c>
      <c r="O1459" s="7">
        <f>Table2[[#This Row],[Amount]]/Table2[[#This Row],[Quantity]]</f>
        <v>473.2</v>
      </c>
    </row>
    <row r="1460" spans="7:15" x14ac:dyDescent="0.45">
      <c r="G1460" t="s">
        <v>555</v>
      </c>
      <c r="H1460" s="8">
        <v>9</v>
      </c>
      <c r="I1460" s="8">
        <v>-6</v>
      </c>
      <c r="J1460">
        <v>2</v>
      </c>
      <c r="K1460" t="s">
        <v>899</v>
      </c>
      <c r="L1460" t="s">
        <v>903</v>
      </c>
      <c r="M1460" t="s">
        <v>891</v>
      </c>
      <c r="N1460" s="8">
        <f>Table2[[#This Row],[Amount]]-Table2[[#This Row],[Profit]]</f>
        <v>15</v>
      </c>
      <c r="O1460" s="7">
        <f>Table2[[#This Row],[Amount]]/Table2[[#This Row],[Quantity]]</f>
        <v>4.5</v>
      </c>
    </row>
    <row r="1461" spans="7:15" x14ac:dyDescent="0.45">
      <c r="G1461" t="s">
        <v>755</v>
      </c>
      <c r="H1461" s="8">
        <v>16</v>
      </c>
      <c r="I1461" s="8">
        <v>-12</v>
      </c>
      <c r="J1461">
        <v>2</v>
      </c>
      <c r="K1461" t="s">
        <v>899</v>
      </c>
      <c r="L1461" t="s">
        <v>907</v>
      </c>
      <c r="M1461" t="s">
        <v>902</v>
      </c>
      <c r="N1461" s="8">
        <f>Table2[[#This Row],[Amount]]-Table2[[#This Row],[Profit]]</f>
        <v>28</v>
      </c>
      <c r="O1461" s="7">
        <f>Table2[[#This Row],[Amount]]/Table2[[#This Row],[Quantity]]</f>
        <v>8</v>
      </c>
    </row>
    <row r="1462" spans="7:15" x14ac:dyDescent="0.45">
      <c r="G1462" t="s">
        <v>42</v>
      </c>
      <c r="H1462" s="8">
        <v>9</v>
      </c>
      <c r="I1462" s="8">
        <v>3</v>
      </c>
      <c r="J1462">
        <v>1</v>
      </c>
      <c r="K1462" t="s">
        <v>899</v>
      </c>
      <c r="L1462" t="s">
        <v>905</v>
      </c>
      <c r="M1462" t="s">
        <v>891</v>
      </c>
      <c r="N1462" s="8">
        <f>Table2[[#This Row],[Amount]]-Table2[[#This Row],[Profit]]</f>
        <v>6</v>
      </c>
      <c r="O1462" s="7">
        <f>Table2[[#This Row],[Amount]]/Table2[[#This Row],[Quantity]]</f>
        <v>9</v>
      </c>
    </row>
    <row r="1463" spans="7:15" x14ac:dyDescent="0.45">
      <c r="G1463" t="s">
        <v>106</v>
      </c>
      <c r="H1463" s="8">
        <v>1560</v>
      </c>
      <c r="I1463" s="8">
        <v>421</v>
      </c>
      <c r="J1463">
        <v>3</v>
      </c>
      <c r="K1463" t="s">
        <v>899</v>
      </c>
      <c r="L1463" t="s">
        <v>900</v>
      </c>
      <c r="M1463" t="s">
        <v>891</v>
      </c>
      <c r="N1463" s="8">
        <f>Table2[[#This Row],[Amount]]-Table2[[#This Row],[Profit]]</f>
        <v>1139</v>
      </c>
      <c r="O1463" s="7">
        <f>Table2[[#This Row],[Amount]]/Table2[[#This Row],[Quantity]]</f>
        <v>520</v>
      </c>
    </row>
    <row r="1464" spans="7:15" x14ac:dyDescent="0.45">
      <c r="G1464" t="s">
        <v>185</v>
      </c>
      <c r="H1464" s="8">
        <v>1137</v>
      </c>
      <c r="I1464" s="8">
        <v>568</v>
      </c>
      <c r="J1464">
        <v>2</v>
      </c>
      <c r="K1464" t="s">
        <v>899</v>
      </c>
      <c r="L1464" t="s">
        <v>900</v>
      </c>
      <c r="M1464" t="s">
        <v>894</v>
      </c>
      <c r="N1464" s="8">
        <f>Table2[[#This Row],[Amount]]-Table2[[#This Row],[Profit]]</f>
        <v>569</v>
      </c>
      <c r="O1464" s="7">
        <f>Table2[[#This Row],[Amount]]/Table2[[#This Row],[Quantity]]</f>
        <v>568.5</v>
      </c>
    </row>
    <row r="1465" spans="7:15" x14ac:dyDescent="0.45">
      <c r="G1465" t="s">
        <v>499</v>
      </c>
      <c r="H1465" s="8">
        <v>9</v>
      </c>
      <c r="I1465" s="8">
        <v>-9</v>
      </c>
      <c r="J1465">
        <v>2</v>
      </c>
      <c r="K1465" t="s">
        <v>899</v>
      </c>
      <c r="L1465" t="s">
        <v>904</v>
      </c>
      <c r="M1465" t="s">
        <v>891</v>
      </c>
      <c r="N1465" s="8">
        <f>Table2[[#This Row],[Amount]]-Table2[[#This Row],[Profit]]</f>
        <v>18</v>
      </c>
      <c r="O1465" s="7">
        <f>Table2[[#This Row],[Amount]]/Table2[[#This Row],[Quantity]]</f>
        <v>4.5</v>
      </c>
    </row>
    <row r="1466" spans="7:15" x14ac:dyDescent="0.45">
      <c r="G1466" t="s">
        <v>720</v>
      </c>
      <c r="H1466" s="8">
        <v>15</v>
      </c>
      <c r="I1466" s="8">
        <v>-7</v>
      </c>
      <c r="J1466">
        <v>1</v>
      </c>
      <c r="K1466" t="s">
        <v>899</v>
      </c>
      <c r="L1466" t="s">
        <v>903</v>
      </c>
      <c r="M1466" t="s">
        <v>902</v>
      </c>
      <c r="N1466" s="8">
        <f>Table2[[#This Row],[Amount]]-Table2[[#This Row],[Profit]]</f>
        <v>22</v>
      </c>
      <c r="O1466" s="7">
        <f>Table2[[#This Row],[Amount]]/Table2[[#This Row],[Quantity]]</f>
        <v>15</v>
      </c>
    </row>
    <row r="1467" spans="7:15" x14ac:dyDescent="0.45">
      <c r="G1467" t="s">
        <v>315</v>
      </c>
      <c r="H1467" s="8">
        <v>14</v>
      </c>
      <c r="I1467" s="8">
        <v>5</v>
      </c>
      <c r="J1467">
        <v>1</v>
      </c>
      <c r="K1467" t="s">
        <v>899</v>
      </c>
      <c r="L1467" t="s">
        <v>903</v>
      </c>
      <c r="M1467" t="s">
        <v>902</v>
      </c>
      <c r="N1467" s="8">
        <f>Table2[[#This Row],[Amount]]-Table2[[#This Row],[Profit]]</f>
        <v>9</v>
      </c>
      <c r="O1467" s="7">
        <f>Table2[[#This Row],[Amount]]/Table2[[#This Row],[Quantity]]</f>
        <v>14</v>
      </c>
    </row>
    <row r="1468" spans="7:15" x14ac:dyDescent="0.45">
      <c r="G1468" t="s">
        <v>353</v>
      </c>
      <c r="H1468" s="8">
        <v>14</v>
      </c>
      <c r="I1468" s="8">
        <v>7</v>
      </c>
      <c r="J1468">
        <v>2</v>
      </c>
      <c r="K1468" t="s">
        <v>899</v>
      </c>
      <c r="L1468" t="s">
        <v>903</v>
      </c>
      <c r="M1468" t="s">
        <v>902</v>
      </c>
      <c r="N1468" s="8">
        <f>Table2[[#This Row],[Amount]]-Table2[[#This Row],[Profit]]</f>
        <v>7</v>
      </c>
      <c r="O1468" s="7">
        <f>Table2[[#This Row],[Amount]]/Table2[[#This Row],[Quantity]]</f>
        <v>7</v>
      </c>
    </row>
    <row r="1469" spans="7:15" x14ac:dyDescent="0.45">
      <c r="G1469" t="s">
        <v>132</v>
      </c>
      <c r="H1469" s="8">
        <v>8</v>
      </c>
      <c r="I1469" s="8">
        <v>-2</v>
      </c>
      <c r="J1469">
        <v>2</v>
      </c>
      <c r="K1469" t="s">
        <v>899</v>
      </c>
      <c r="L1469" t="s">
        <v>903</v>
      </c>
      <c r="M1469" t="s">
        <v>891</v>
      </c>
      <c r="N1469" s="8">
        <f>Table2[[#This Row],[Amount]]-Table2[[#This Row],[Profit]]</f>
        <v>10</v>
      </c>
      <c r="O1469" s="7">
        <f>Table2[[#This Row],[Amount]]/Table2[[#This Row],[Quantity]]</f>
        <v>4</v>
      </c>
    </row>
    <row r="1470" spans="7:15" x14ac:dyDescent="0.45">
      <c r="G1470" t="s">
        <v>126</v>
      </c>
      <c r="H1470" s="8">
        <v>1389</v>
      </c>
      <c r="I1470" s="8">
        <v>680</v>
      </c>
      <c r="J1470">
        <v>7</v>
      </c>
      <c r="K1470" t="s">
        <v>899</v>
      </c>
      <c r="L1470" t="s">
        <v>901</v>
      </c>
      <c r="M1470" t="s">
        <v>891</v>
      </c>
      <c r="N1470" s="8">
        <f>Table2[[#This Row],[Amount]]-Table2[[#This Row],[Profit]]</f>
        <v>709</v>
      </c>
      <c r="O1470" s="7">
        <f>Table2[[#This Row],[Amount]]/Table2[[#This Row],[Quantity]]</f>
        <v>198.42857142857142</v>
      </c>
    </row>
    <row r="1471" spans="7:15" x14ac:dyDescent="0.45">
      <c r="G1471" t="s">
        <v>543</v>
      </c>
      <c r="H1471" s="8">
        <v>8</v>
      </c>
      <c r="I1471" s="8">
        <v>-1</v>
      </c>
      <c r="J1471">
        <v>2</v>
      </c>
      <c r="K1471" t="s">
        <v>899</v>
      </c>
      <c r="L1471" t="s">
        <v>908</v>
      </c>
      <c r="M1471" t="s">
        <v>891</v>
      </c>
      <c r="N1471" s="8">
        <f>Table2[[#This Row],[Amount]]-Table2[[#This Row],[Profit]]</f>
        <v>9</v>
      </c>
      <c r="O1471" s="7">
        <f>Table2[[#This Row],[Amount]]/Table2[[#This Row],[Quantity]]</f>
        <v>4</v>
      </c>
    </row>
    <row r="1472" spans="7:15" x14ac:dyDescent="0.45">
      <c r="G1472" t="s">
        <v>881</v>
      </c>
      <c r="H1472" s="8">
        <v>8</v>
      </c>
      <c r="I1472" s="8">
        <v>-2</v>
      </c>
      <c r="J1472">
        <v>1</v>
      </c>
      <c r="K1472" t="s">
        <v>899</v>
      </c>
      <c r="L1472" t="s">
        <v>907</v>
      </c>
      <c r="M1472" t="s">
        <v>891</v>
      </c>
      <c r="N1472" s="8">
        <f>Table2[[#This Row],[Amount]]-Table2[[#This Row],[Profit]]</f>
        <v>10</v>
      </c>
      <c r="O1472" s="7">
        <f>Table2[[#This Row],[Amount]]/Table2[[#This Row],[Quantity]]</f>
        <v>8</v>
      </c>
    </row>
    <row r="1473" spans="7:15" x14ac:dyDescent="0.45">
      <c r="G1473" t="s">
        <v>93</v>
      </c>
      <c r="H1473" s="8">
        <v>13</v>
      </c>
      <c r="I1473" s="8">
        <v>4</v>
      </c>
      <c r="J1473">
        <v>1</v>
      </c>
      <c r="K1473" t="s">
        <v>899</v>
      </c>
      <c r="L1473" t="s">
        <v>908</v>
      </c>
      <c r="M1473" t="s">
        <v>902</v>
      </c>
      <c r="N1473" s="8">
        <f>Table2[[#This Row],[Amount]]-Table2[[#This Row],[Profit]]</f>
        <v>9</v>
      </c>
      <c r="O1473" s="7">
        <f>Table2[[#This Row],[Amount]]/Table2[[#This Row],[Quantity]]</f>
        <v>13</v>
      </c>
    </row>
    <row r="1474" spans="7:15" x14ac:dyDescent="0.45">
      <c r="G1474" t="s">
        <v>880</v>
      </c>
      <c r="H1474" s="8">
        <v>8</v>
      </c>
      <c r="I1474" s="8">
        <v>-6</v>
      </c>
      <c r="J1474">
        <v>1</v>
      </c>
      <c r="K1474" t="s">
        <v>899</v>
      </c>
      <c r="L1474" t="s">
        <v>907</v>
      </c>
      <c r="M1474" t="s">
        <v>891</v>
      </c>
      <c r="N1474" s="8">
        <f>Table2[[#This Row],[Amount]]-Table2[[#This Row],[Profit]]</f>
        <v>14</v>
      </c>
      <c r="O1474" s="7">
        <f>Table2[[#This Row],[Amount]]/Table2[[#This Row],[Quantity]]</f>
        <v>8</v>
      </c>
    </row>
    <row r="1475" spans="7:15" x14ac:dyDescent="0.45">
      <c r="G1475" t="s">
        <v>89</v>
      </c>
      <c r="H1475" s="8">
        <v>12</v>
      </c>
      <c r="I1475" s="8">
        <v>2</v>
      </c>
      <c r="J1475">
        <v>2</v>
      </c>
      <c r="K1475" t="s">
        <v>899</v>
      </c>
      <c r="L1475" t="s">
        <v>905</v>
      </c>
      <c r="M1475" t="s">
        <v>897</v>
      </c>
      <c r="N1475" s="8">
        <f>Table2[[#This Row],[Amount]]-Table2[[#This Row],[Profit]]</f>
        <v>10</v>
      </c>
      <c r="O1475" s="7">
        <f>Table2[[#This Row],[Amount]]/Table2[[#This Row],[Quantity]]</f>
        <v>6</v>
      </c>
    </row>
    <row r="1476" spans="7:15" x14ac:dyDescent="0.45">
      <c r="G1476" t="s">
        <v>25</v>
      </c>
      <c r="H1476" s="8">
        <v>1716</v>
      </c>
      <c r="I1476" s="8">
        <v>309</v>
      </c>
      <c r="J1476">
        <v>7</v>
      </c>
      <c r="K1476" t="s">
        <v>889</v>
      </c>
      <c r="L1476" t="s">
        <v>909</v>
      </c>
      <c r="M1476" t="s">
        <v>891</v>
      </c>
      <c r="N1476" s="8">
        <f>Table2[[#This Row],[Amount]]-Table2[[#This Row],[Profit]]</f>
        <v>1407</v>
      </c>
      <c r="O1476" s="7">
        <f>Table2[[#This Row],[Amount]]/Table2[[#This Row],[Quantity]]</f>
        <v>245.14285714285714</v>
      </c>
    </row>
    <row r="1477" spans="7:15" x14ac:dyDescent="0.45">
      <c r="G1477" t="s">
        <v>194</v>
      </c>
      <c r="H1477" s="8">
        <v>1117</v>
      </c>
      <c r="I1477" s="8">
        <v>447</v>
      </c>
      <c r="J1477">
        <v>10</v>
      </c>
      <c r="K1477" t="s">
        <v>892</v>
      </c>
      <c r="L1477" t="s">
        <v>895</v>
      </c>
      <c r="M1477" t="s">
        <v>894</v>
      </c>
      <c r="N1477" s="8">
        <f>Table2[[#This Row],[Amount]]-Table2[[#This Row],[Profit]]</f>
        <v>670</v>
      </c>
      <c r="O1477" s="7">
        <f>Table2[[#This Row],[Amount]]/Table2[[#This Row],[Quantity]]</f>
        <v>111.7</v>
      </c>
    </row>
    <row r="1478" spans="7:15" x14ac:dyDescent="0.45">
      <c r="G1478" t="s">
        <v>436</v>
      </c>
      <c r="H1478" s="8">
        <v>9</v>
      </c>
      <c r="I1478" s="8">
        <v>-6</v>
      </c>
      <c r="J1478">
        <v>2</v>
      </c>
      <c r="K1478" t="s">
        <v>899</v>
      </c>
      <c r="L1478" t="s">
        <v>905</v>
      </c>
      <c r="M1478" t="s">
        <v>897</v>
      </c>
      <c r="N1478" s="8">
        <f>Table2[[#This Row],[Amount]]-Table2[[#This Row],[Profit]]</f>
        <v>15</v>
      </c>
      <c r="O1478" s="7">
        <f>Table2[[#This Row],[Amount]]/Table2[[#This Row],[Quantity]]</f>
        <v>4.5</v>
      </c>
    </row>
    <row r="1479" spans="7:15" x14ac:dyDescent="0.45">
      <c r="G1479" t="s">
        <v>64</v>
      </c>
      <c r="H1479" s="8">
        <v>332</v>
      </c>
      <c r="I1479" s="8">
        <v>503</v>
      </c>
      <c r="J1479">
        <v>3</v>
      </c>
      <c r="K1479" t="s">
        <v>889</v>
      </c>
      <c r="L1479" t="s">
        <v>896</v>
      </c>
      <c r="M1479" t="s">
        <v>891</v>
      </c>
      <c r="N1479" s="8">
        <f>Table2[[#This Row],[Amount]]-Table2[[#This Row],[Profit]]</f>
        <v>-171</v>
      </c>
      <c r="O1479" s="7">
        <f>Table2[[#This Row],[Amount]]/Table2[[#This Row],[Quantity]]</f>
        <v>110.66666666666667</v>
      </c>
    </row>
    <row r="1480" spans="7:15" x14ac:dyDescent="0.45">
      <c r="G1480" t="s">
        <v>436</v>
      </c>
      <c r="H1480" s="8">
        <v>7</v>
      </c>
      <c r="I1480" s="8">
        <v>-4</v>
      </c>
      <c r="J1480">
        <v>3</v>
      </c>
      <c r="K1480" t="s">
        <v>899</v>
      </c>
      <c r="L1480" t="s">
        <v>903</v>
      </c>
      <c r="M1480" t="s">
        <v>891</v>
      </c>
      <c r="N1480" s="8">
        <f>Table2[[#This Row],[Amount]]-Table2[[#This Row],[Profit]]</f>
        <v>11</v>
      </c>
      <c r="O1480" s="7">
        <f>Table2[[#This Row],[Amount]]/Table2[[#This Row],[Quantity]]</f>
        <v>2.3333333333333335</v>
      </c>
    </row>
    <row r="1481" spans="7:15" x14ac:dyDescent="0.45">
      <c r="G1481" t="s">
        <v>160</v>
      </c>
      <c r="H1481" s="8">
        <v>8</v>
      </c>
      <c r="I1481" s="8">
        <v>-2</v>
      </c>
      <c r="J1481">
        <v>3</v>
      </c>
      <c r="K1481" t="s">
        <v>899</v>
      </c>
      <c r="L1481" t="s">
        <v>903</v>
      </c>
      <c r="M1481" t="s">
        <v>897</v>
      </c>
      <c r="N1481" s="8">
        <f>Table2[[#This Row],[Amount]]-Table2[[#This Row],[Profit]]</f>
        <v>10</v>
      </c>
      <c r="O1481" s="7">
        <f>Table2[[#This Row],[Amount]]/Table2[[#This Row],[Quantity]]</f>
        <v>2.6666666666666665</v>
      </c>
    </row>
    <row r="1482" spans="7:15" x14ac:dyDescent="0.45">
      <c r="G1482" t="s">
        <v>55</v>
      </c>
      <c r="H1482" s="8">
        <v>2061</v>
      </c>
      <c r="I1482" s="8">
        <v>701</v>
      </c>
      <c r="J1482">
        <v>5</v>
      </c>
      <c r="K1482" t="s">
        <v>892</v>
      </c>
      <c r="L1482" t="s">
        <v>895</v>
      </c>
      <c r="M1482" t="s">
        <v>902</v>
      </c>
      <c r="N1482" s="8">
        <f>Table2[[#This Row],[Amount]]-Table2[[#This Row],[Profit]]</f>
        <v>1360</v>
      </c>
      <c r="O1482" s="7">
        <f>Table2[[#This Row],[Amount]]/Table2[[#This Row],[Quantity]]</f>
        <v>412.2</v>
      </c>
    </row>
    <row r="1483" spans="7:15" x14ac:dyDescent="0.45">
      <c r="G1483" t="s">
        <v>196</v>
      </c>
      <c r="H1483" s="8">
        <v>1103</v>
      </c>
      <c r="I1483" s="8">
        <v>276</v>
      </c>
      <c r="J1483">
        <v>3</v>
      </c>
      <c r="K1483" t="s">
        <v>892</v>
      </c>
      <c r="L1483" t="s">
        <v>893</v>
      </c>
      <c r="M1483" t="s">
        <v>894</v>
      </c>
      <c r="N1483" s="8">
        <f>Table2[[#This Row],[Amount]]-Table2[[#This Row],[Profit]]</f>
        <v>827</v>
      </c>
      <c r="O1483" s="7">
        <f>Table2[[#This Row],[Amount]]/Table2[[#This Row],[Quantity]]</f>
        <v>367.66666666666669</v>
      </c>
    </row>
    <row r="1484" spans="7:15" x14ac:dyDescent="0.45">
      <c r="G1484" t="s">
        <v>50</v>
      </c>
      <c r="H1484" s="8">
        <v>2103</v>
      </c>
      <c r="I1484" s="8">
        <v>322</v>
      </c>
      <c r="J1484">
        <v>8</v>
      </c>
      <c r="K1484" t="s">
        <v>889</v>
      </c>
      <c r="L1484" t="s">
        <v>890</v>
      </c>
      <c r="M1484" t="s">
        <v>902</v>
      </c>
      <c r="N1484" s="8">
        <f>Table2[[#This Row],[Amount]]-Table2[[#This Row],[Profit]]</f>
        <v>1781</v>
      </c>
      <c r="O1484" s="7">
        <f>Table2[[#This Row],[Amount]]/Table2[[#This Row],[Quantity]]</f>
        <v>262.875</v>
      </c>
    </row>
    <row r="1485" spans="7:15" x14ac:dyDescent="0.45">
      <c r="G1485" t="s">
        <v>46</v>
      </c>
      <c r="H1485" s="8">
        <v>2115</v>
      </c>
      <c r="I1485" s="8">
        <v>23</v>
      </c>
      <c r="J1485">
        <v>5</v>
      </c>
      <c r="K1485" t="s">
        <v>892</v>
      </c>
      <c r="L1485" t="s">
        <v>893</v>
      </c>
      <c r="M1485" t="s">
        <v>891</v>
      </c>
      <c r="N1485" s="8">
        <f>Table2[[#This Row],[Amount]]-Table2[[#This Row],[Profit]]</f>
        <v>2092</v>
      </c>
      <c r="O1485" s="7">
        <f>Table2[[#This Row],[Amount]]/Table2[[#This Row],[Quantity]]</f>
        <v>423</v>
      </c>
    </row>
    <row r="1486" spans="7:15" x14ac:dyDescent="0.45">
      <c r="G1486" t="s">
        <v>91</v>
      </c>
      <c r="H1486" s="8">
        <v>850</v>
      </c>
      <c r="I1486" s="8">
        <v>-289</v>
      </c>
      <c r="J1486">
        <v>5</v>
      </c>
      <c r="K1486" t="s">
        <v>889</v>
      </c>
      <c r="L1486" t="s">
        <v>890</v>
      </c>
      <c r="M1486" t="s">
        <v>891</v>
      </c>
      <c r="N1486" s="8">
        <f>Table2[[#This Row],[Amount]]-Table2[[#This Row],[Profit]]</f>
        <v>1139</v>
      </c>
      <c r="O1486" s="7">
        <f>Table2[[#This Row],[Amount]]/Table2[[#This Row],[Quantity]]</f>
        <v>170</v>
      </c>
    </row>
    <row r="1487" spans="7:15" x14ac:dyDescent="0.45">
      <c r="G1487" t="s">
        <v>59</v>
      </c>
      <c r="H1487" s="8">
        <v>1063</v>
      </c>
      <c r="I1487" s="8">
        <v>64</v>
      </c>
      <c r="J1487">
        <v>7</v>
      </c>
      <c r="K1487" t="s">
        <v>889</v>
      </c>
      <c r="L1487" t="s">
        <v>898</v>
      </c>
      <c r="M1487" t="s">
        <v>894</v>
      </c>
      <c r="N1487" s="8">
        <f>Table2[[#This Row],[Amount]]-Table2[[#This Row],[Profit]]</f>
        <v>999</v>
      </c>
      <c r="O1487" s="7">
        <f>Table2[[#This Row],[Amount]]/Table2[[#This Row],[Quantity]]</f>
        <v>151.85714285714286</v>
      </c>
    </row>
    <row r="1488" spans="7:15" x14ac:dyDescent="0.45">
      <c r="G1488" t="s">
        <v>204</v>
      </c>
      <c r="H1488" s="8">
        <v>1063</v>
      </c>
      <c r="I1488" s="8">
        <v>-175</v>
      </c>
      <c r="J1488">
        <v>4</v>
      </c>
      <c r="K1488" t="s">
        <v>889</v>
      </c>
      <c r="L1488" t="s">
        <v>890</v>
      </c>
      <c r="M1488" t="s">
        <v>894</v>
      </c>
      <c r="N1488" s="8">
        <f>Table2[[#This Row],[Amount]]-Table2[[#This Row],[Profit]]</f>
        <v>1238</v>
      </c>
      <c r="O1488" s="7">
        <f>Table2[[#This Row],[Amount]]/Table2[[#This Row],[Quantity]]</f>
        <v>265.75</v>
      </c>
    </row>
    <row r="1489" spans="7:15" x14ac:dyDescent="0.45">
      <c r="G1489" t="s">
        <v>44</v>
      </c>
      <c r="H1489" s="8">
        <v>2292</v>
      </c>
      <c r="I1489" s="8">
        <v>127</v>
      </c>
      <c r="J1489">
        <v>7</v>
      </c>
      <c r="K1489" t="s">
        <v>892</v>
      </c>
      <c r="L1489" t="s">
        <v>895</v>
      </c>
      <c r="M1489" t="s">
        <v>891</v>
      </c>
      <c r="N1489" s="8">
        <f>Table2[[#This Row],[Amount]]-Table2[[#This Row],[Profit]]</f>
        <v>2165</v>
      </c>
      <c r="O1489" s="7">
        <f>Table2[[#This Row],[Amount]]/Table2[[#This Row],[Quantity]]</f>
        <v>327.42857142857144</v>
      </c>
    </row>
    <row r="1490" spans="7:15" x14ac:dyDescent="0.45">
      <c r="G1490" t="s">
        <v>541</v>
      </c>
      <c r="H1490" s="8">
        <v>7</v>
      </c>
      <c r="I1490" s="8">
        <v>-1</v>
      </c>
      <c r="J1490">
        <v>2</v>
      </c>
      <c r="K1490" t="s">
        <v>899</v>
      </c>
      <c r="L1490" t="s">
        <v>903</v>
      </c>
      <c r="M1490" t="s">
        <v>897</v>
      </c>
      <c r="N1490" s="8">
        <f>Table2[[#This Row],[Amount]]-Table2[[#This Row],[Profit]]</f>
        <v>8</v>
      </c>
      <c r="O1490" s="7">
        <f>Table2[[#This Row],[Amount]]/Table2[[#This Row],[Quantity]]</f>
        <v>3.5</v>
      </c>
    </row>
    <row r="1491" spans="7:15" x14ac:dyDescent="0.45">
      <c r="G1491" t="s">
        <v>38</v>
      </c>
      <c r="H1491" s="8">
        <v>2452</v>
      </c>
      <c r="I1491" s="8">
        <v>191</v>
      </c>
      <c r="J1491">
        <v>7</v>
      </c>
      <c r="K1491" t="s">
        <v>892</v>
      </c>
      <c r="L1491" t="s">
        <v>895</v>
      </c>
      <c r="M1491" t="s">
        <v>902</v>
      </c>
      <c r="N1491" s="8">
        <f>Table2[[#This Row],[Amount]]-Table2[[#This Row],[Profit]]</f>
        <v>2261</v>
      </c>
      <c r="O1491" s="7">
        <f>Table2[[#This Row],[Amount]]/Table2[[#This Row],[Quantity]]</f>
        <v>350.28571428571428</v>
      </c>
    </row>
    <row r="1492" spans="7:15" x14ac:dyDescent="0.45">
      <c r="G1492" t="s">
        <v>36</v>
      </c>
      <c r="H1492" s="8">
        <v>2457</v>
      </c>
      <c r="I1492" s="8">
        <v>665</v>
      </c>
      <c r="J1492">
        <v>11</v>
      </c>
      <c r="K1492" t="s">
        <v>889</v>
      </c>
      <c r="L1492" t="s">
        <v>890</v>
      </c>
      <c r="M1492" t="s">
        <v>894</v>
      </c>
      <c r="N1492" s="8">
        <f>Table2[[#This Row],[Amount]]-Table2[[#This Row],[Profit]]</f>
        <v>1792</v>
      </c>
      <c r="O1492" s="7">
        <f>Table2[[#This Row],[Amount]]/Table2[[#This Row],[Quantity]]</f>
        <v>223.36363636363637</v>
      </c>
    </row>
    <row r="1493" spans="7:15" x14ac:dyDescent="0.45">
      <c r="G1493" t="s">
        <v>154</v>
      </c>
      <c r="H1493" s="8">
        <v>4</v>
      </c>
      <c r="I1493" s="8">
        <v>-3</v>
      </c>
      <c r="J1493">
        <v>1</v>
      </c>
      <c r="K1493" t="s">
        <v>899</v>
      </c>
      <c r="L1493" t="s">
        <v>905</v>
      </c>
      <c r="M1493" t="s">
        <v>897</v>
      </c>
      <c r="N1493" s="8">
        <f>Table2[[#This Row],[Amount]]-Table2[[#This Row],[Profit]]</f>
        <v>7</v>
      </c>
      <c r="O1493" s="7">
        <f>Table2[[#This Row],[Amount]]/Table2[[#This Row],[Quantity]]</f>
        <v>4</v>
      </c>
    </row>
    <row r="1494" spans="7:15" x14ac:dyDescent="0.45">
      <c r="G1494" t="s">
        <v>30</v>
      </c>
      <c r="H1494" s="8">
        <v>2830</v>
      </c>
      <c r="I1494" s="8">
        <v>-1981</v>
      </c>
      <c r="J1494">
        <v>13</v>
      </c>
      <c r="K1494" t="s">
        <v>892</v>
      </c>
      <c r="L1494" t="s">
        <v>895</v>
      </c>
      <c r="M1494" t="s">
        <v>894</v>
      </c>
      <c r="N1494" s="8">
        <f>Table2[[#This Row],[Amount]]-Table2[[#This Row],[Profit]]</f>
        <v>4811</v>
      </c>
      <c r="O1494" s="7">
        <f>Table2[[#This Row],[Amount]]/Table2[[#This Row],[Quantity]]</f>
        <v>217.69230769230768</v>
      </c>
    </row>
    <row r="1495" spans="7:15" x14ac:dyDescent="0.45">
      <c r="G1495" t="s">
        <v>162</v>
      </c>
      <c r="H1495" s="8">
        <v>7</v>
      </c>
      <c r="I1495" s="8">
        <v>1</v>
      </c>
      <c r="J1495">
        <v>1</v>
      </c>
      <c r="K1495" t="s">
        <v>899</v>
      </c>
      <c r="L1495" t="s">
        <v>903</v>
      </c>
      <c r="M1495" t="s">
        <v>891</v>
      </c>
      <c r="N1495" s="8">
        <f>Table2[[#This Row],[Amount]]-Table2[[#This Row],[Profit]]</f>
        <v>6</v>
      </c>
      <c r="O1495" s="7">
        <f>Table2[[#This Row],[Amount]]/Table2[[#This Row],[Quantity]]</f>
        <v>7</v>
      </c>
    </row>
    <row r="1496" spans="7:15" x14ac:dyDescent="0.45">
      <c r="G1496" t="s">
        <v>777</v>
      </c>
      <c r="H1496" s="8">
        <v>7</v>
      </c>
      <c r="I1496" s="8">
        <v>0</v>
      </c>
      <c r="J1496">
        <v>2</v>
      </c>
      <c r="K1496" t="s">
        <v>899</v>
      </c>
      <c r="L1496" t="s">
        <v>905</v>
      </c>
      <c r="M1496" t="s">
        <v>891</v>
      </c>
      <c r="N1496" s="8">
        <f>Table2[[#This Row],[Amount]]-Table2[[#This Row],[Profit]]</f>
        <v>7</v>
      </c>
      <c r="O1496" s="7">
        <f>Table2[[#This Row],[Amount]]/Table2[[#This Row],[Quantity]]</f>
        <v>3.5</v>
      </c>
    </row>
    <row r="1497" spans="7:15" x14ac:dyDescent="0.45">
      <c r="G1497" t="s">
        <v>663</v>
      </c>
      <c r="H1497" s="8">
        <v>7</v>
      </c>
      <c r="I1497" s="8">
        <v>-3</v>
      </c>
      <c r="J1497">
        <v>2</v>
      </c>
      <c r="K1497" t="s">
        <v>899</v>
      </c>
      <c r="L1497" t="s">
        <v>903</v>
      </c>
      <c r="M1497" t="s">
        <v>891</v>
      </c>
      <c r="N1497" s="8">
        <f>Table2[[#This Row],[Amount]]-Table2[[#This Row],[Profit]]</f>
        <v>10</v>
      </c>
      <c r="O1497" s="7">
        <f>Table2[[#This Row],[Amount]]/Table2[[#This Row],[Quantity]]</f>
        <v>3.5</v>
      </c>
    </row>
    <row r="1498" spans="7:15" x14ac:dyDescent="0.45">
      <c r="G1498" t="s">
        <v>18</v>
      </c>
      <c r="H1498" s="8">
        <v>3151</v>
      </c>
      <c r="I1498" s="8">
        <v>-35</v>
      </c>
      <c r="J1498">
        <v>7</v>
      </c>
      <c r="K1498" t="s">
        <v>899</v>
      </c>
      <c r="L1498" t="s">
        <v>900</v>
      </c>
      <c r="M1498" t="s">
        <v>894</v>
      </c>
      <c r="N1498" s="8">
        <f>Table2[[#This Row],[Amount]]-Table2[[#This Row],[Profit]]</f>
        <v>3186</v>
      </c>
      <c r="O1498" s="7">
        <f>Table2[[#This Row],[Amount]]/Table2[[#This Row],[Quantity]]</f>
        <v>450.14285714285717</v>
      </c>
    </row>
    <row r="1499" spans="7:15" x14ac:dyDescent="0.45">
      <c r="G1499" t="s">
        <v>12</v>
      </c>
      <c r="H1499" s="8">
        <v>4141</v>
      </c>
      <c r="I1499" s="8">
        <v>1698</v>
      </c>
      <c r="J1499">
        <v>13</v>
      </c>
      <c r="K1499" t="s">
        <v>889</v>
      </c>
      <c r="L1499" t="s">
        <v>896</v>
      </c>
      <c r="M1499" t="s">
        <v>891</v>
      </c>
      <c r="N1499" s="8">
        <f>Table2[[#This Row],[Amount]]-Table2[[#This Row],[Profit]]</f>
        <v>2443</v>
      </c>
      <c r="O1499" s="7">
        <f>Table2[[#This Row],[Amount]]/Table2[[#This Row],[Quantity]]</f>
        <v>318.53846153846155</v>
      </c>
    </row>
    <row r="1500" spans="7:15" x14ac:dyDescent="0.45">
      <c r="G1500" t="s">
        <v>381</v>
      </c>
      <c r="H1500" s="8">
        <v>7</v>
      </c>
      <c r="I1500" s="8">
        <v>-2</v>
      </c>
      <c r="J1500">
        <v>1</v>
      </c>
      <c r="K1500" t="s">
        <v>899</v>
      </c>
      <c r="L1500" t="s">
        <v>903</v>
      </c>
      <c r="M1500" t="s">
        <v>891</v>
      </c>
      <c r="N1500" s="8">
        <f>Table2[[#This Row],[Amount]]-Table2[[#This Row],[Profit]]</f>
        <v>9</v>
      </c>
      <c r="O1500" s="7">
        <f>Table2[[#This Row],[Amount]]/Table2[[#This Row],[Quantity]]</f>
        <v>7</v>
      </c>
    </row>
    <row r="1501" spans="7:15" x14ac:dyDescent="0.45">
      <c r="G1501" t="s">
        <v>9</v>
      </c>
      <c r="H1501" s="8">
        <v>4363</v>
      </c>
      <c r="I1501" s="8">
        <v>305</v>
      </c>
      <c r="J1501">
        <v>5</v>
      </c>
      <c r="K1501" t="s">
        <v>892</v>
      </c>
      <c r="L1501" t="s">
        <v>906</v>
      </c>
      <c r="M1501" t="s">
        <v>894</v>
      </c>
      <c r="N1501" s="8">
        <f>Table2[[#This Row],[Amount]]-Table2[[#This Row],[Profit]]</f>
        <v>4058</v>
      </c>
      <c r="O1501" s="7">
        <f>Table2[[#This Row],[Amount]]/Table2[[#This Row],[Quantity]]</f>
        <v>872.6</v>
      </c>
    </row>
  </sheetData>
  <dataConsolidate function="average"/>
  <phoneticPr fontId="18" type="noConversion"/>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sheetPr>
  <dimension ref="A1:AC97"/>
  <sheetViews>
    <sheetView showGridLines="0" showRowColHeaders="0" zoomScaleNormal="100" workbookViewId="0"/>
  </sheetViews>
  <sheetFormatPr defaultRowHeight="14.25" x14ac:dyDescent="0.45"/>
  <cols>
    <col min="1" max="16384" width="9.06640625" style="5"/>
  </cols>
  <sheetData>
    <row r="1" spans="1:28" s="9" customFormat="1" ht="30" customHeight="1" x14ac:dyDescent="0.45">
      <c r="A1" s="10"/>
    </row>
    <row r="2" spans="1:28" x14ac:dyDescent="0.45">
      <c r="C2" s="14"/>
      <c r="D2" s="14"/>
      <c r="E2" s="14"/>
      <c r="F2" s="14"/>
      <c r="G2" s="14"/>
      <c r="H2" s="14"/>
      <c r="I2" s="14"/>
      <c r="J2" s="14"/>
      <c r="K2" s="14"/>
      <c r="L2" s="14"/>
      <c r="M2" s="14"/>
      <c r="N2" s="14"/>
      <c r="O2" s="14"/>
      <c r="P2" s="14"/>
      <c r="Q2" s="14"/>
      <c r="R2" s="14"/>
      <c r="S2" s="14"/>
      <c r="T2" s="14"/>
      <c r="U2" s="14"/>
      <c r="V2" s="14"/>
      <c r="W2" s="14"/>
      <c r="X2" s="14"/>
      <c r="Y2" s="14"/>
      <c r="Z2" s="14"/>
      <c r="AA2" s="14"/>
      <c r="AB2" s="14"/>
    </row>
    <row r="3" spans="1:28" x14ac:dyDescent="0.45">
      <c r="C3" s="14"/>
      <c r="D3" s="14"/>
      <c r="E3" s="14"/>
      <c r="F3" s="14"/>
      <c r="G3" s="14"/>
      <c r="H3" s="14"/>
      <c r="I3" s="14"/>
      <c r="J3" s="14"/>
      <c r="K3" s="14"/>
      <c r="L3" s="14"/>
      <c r="M3" s="14"/>
      <c r="N3" s="14"/>
      <c r="O3" s="14"/>
      <c r="P3" s="14"/>
      <c r="Q3" s="14"/>
      <c r="R3" s="14"/>
      <c r="S3" s="14"/>
      <c r="T3" s="14"/>
      <c r="U3" s="14"/>
      <c r="V3" s="14"/>
      <c r="W3" s="14"/>
      <c r="X3" s="14"/>
      <c r="Y3" s="14"/>
      <c r="Z3" s="14"/>
      <c r="AA3" s="14"/>
      <c r="AB3" s="14"/>
    </row>
    <row r="4" spans="1:28" x14ac:dyDescent="0.45">
      <c r="C4" s="14"/>
      <c r="D4" s="14"/>
      <c r="E4" s="14"/>
      <c r="F4" s="14"/>
      <c r="G4" s="14"/>
      <c r="H4" s="14"/>
      <c r="I4" s="14"/>
      <c r="J4" s="14"/>
      <c r="K4" s="14"/>
      <c r="L4" s="14"/>
      <c r="M4" s="14"/>
      <c r="N4" s="14"/>
      <c r="O4" s="14"/>
      <c r="P4" s="14"/>
      <c r="Q4" s="14"/>
      <c r="R4" s="14"/>
      <c r="S4" s="14"/>
      <c r="T4" s="14"/>
      <c r="U4" s="14"/>
      <c r="V4" s="14"/>
      <c r="W4" s="14"/>
      <c r="X4" s="14"/>
      <c r="Y4" s="14"/>
      <c r="Z4" s="14"/>
      <c r="AA4" s="14"/>
      <c r="AB4" s="14"/>
    </row>
    <row r="5" spans="1:28" x14ac:dyDescent="0.45">
      <c r="C5" s="14"/>
      <c r="D5" s="14"/>
      <c r="E5" s="14"/>
      <c r="F5" s="14"/>
      <c r="G5" s="14"/>
      <c r="H5" s="14"/>
      <c r="I5" s="14"/>
      <c r="J5" s="14"/>
      <c r="K5" s="14"/>
      <c r="L5" s="14"/>
      <c r="M5" s="14"/>
      <c r="N5" s="14"/>
      <c r="O5" s="14"/>
      <c r="P5" s="14"/>
      <c r="Q5" s="14"/>
      <c r="R5" s="14"/>
      <c r="S5" s="14"/>
      <c r="T5" s="14"/>
      <c r="U5" s="14"/>
      <c r="V5" s="14"/>
      <c r="W5" s="14"/>
      <c r="X5" s="14"/>
      <c r="Y5" s="14"/>
      <c r="Z5" s="14"/>
      <c r="AA5" s="14"/>
      <c r="AB5" s="14"/>
    </row>
    <row r="6" spans="1:28" x14ac:dyDescent="0.45">
      <c r="C6" s="14"/>
      <c r="D6" s="14"/>
      <c r="E6" s="14"/>
      <c r="F6" s="14"/>
      <c r="G6" s="14"/>
      <c r="H6" s="14"/>
      <c r="I6" s="14"/>
      <c r="J6" s="14"/>
      <c r="K6" s="14"/>
      <c r="L6" s="14"/>
      <c r="M6" s="14"/>
      <c r="N6" s="14"/>
      <c r="O6" s="14"/>
      <c r="P6" s="14"/>
      <c r="Q6" s="14"/>
      <c r="R6" s="14"/>
      <c r="S6" s="14"/>
      <c r="T6" s="14"/>
      <c r="U6" s="14"/>
      <c r="V6" s="14"/>
      <c r="W6" s="14"/>
      <c r="X6" s="14"/>
      <c r="Y6" s="14"/>
      <c r="Z6" s="14"/>
      <c r="AA6" s="14"/>
      <c r="AB6" s="14"/>
    </row>
    <row r="7" spans="1:28" x14ac:dyDescent="0.45">
      <c r="C7" s="14"/>
      <c r="D7" s="14"/>
      <c r="E7" s="14"/>
      <c r="F7" s="14"/>
      <c r="G7" s="14"/>
      <c r="H7" s="14"/>
      <c r="I7" s="14"/>
      <c r="J7" s="14"/>
      <c r="K7" s="14"/>
      <c r="L7" s="14"/>
      <c r="M7" s="14"/>
      <c r="N7" s="14"/>
      <c r="O7" s="14"/>
      <c r="P7" s="14"/>
      <c r="Q7" s="14"/>
      <c r="R7" s="14"/>
      <c r="S7" s="14"/>
      <c r="T7" s="14"/>
      <c r="U7" s="14"/>
      <c r="V7" s="14"/>
      <c r="W7" s="14"/>
      <c r="X7" s="14"/>
      <c r="Y7" s="14"/>
      <c r="Z7" s="14"/>
      <c r="AA7" s="14"/>
      <c r="AB7" s="14"/>
    </row>
    <row r="8" spans="1:28" x14ac:dyDescent="0.45">
      <c r="C8" s="14"/>
      <c r="D8" s="14"/>
      <c r="E8" s="14"/>
      <c r="F8" s="14"/>
      <c r="G8" s="14"/>
      <c r="H8" s="14"/>
      <c r="I8" s="14"/>
      <c r="J8" s="14"/>
      <c r="K8" s="14"/>
      <c r="L8" s="14"/>
      <c r="M8" s="14"/>
      <c r="N8" s="14"/>
      <c r="O8" s="14"/>
      <c r="P8" s="14"/>
      <c r="Q8" s="14"/>
      <c r="R8" s="14"/>
      <c r="S8" s="14"/>
      <c r="T8" s="14"/>
      <c r="U8" s="14"/>
      <c r="V8" s="14"/>
      <c r="W8" s="14"/>
      <c r="X8" s="14"/>
      <c r="Y8" s="14"/>
      <c r="Z8" s="14"/>
      <c r="AA8" s="14"/>
      <c r="AB8" s="14"/>
    </row>
    <row r="9" spans="1:28" x14ac:dyDescent="0.45">
      <c r="C9" s="14"/>
      <c r="D9" s="14"/>
      <c r="E9" s="14"/>
      <c r="F9" s="15"/>
      <c r="G9" s="14"/>
      <c r="H9" s="14"/>
      <c r="I9" s="14"/>
      <c r="J9" s="14"/>
      <c r="K9" s="14"/>
      <c r="L9" s="14"/>
      <c r="M9" s="14"/>
      <c r="N9" s="14"/>
      <c r="O9" s="14"/>
      <c r="P9" s="14"/>
      <c r="Q9" s="14"/>
      <c r="R9" s="14"/>
      <c r="S9" s="14"/>
      <c r="T9" s="14"/>
      <c r="U9" s="14"/>
      <c r="V9" s="14"/>
      <c r="W9" s="14"/>
      <c r="X9" s="14"/>
      <c r="Y9" s="14"/>
      <c r="Z9" s="14"/>
      <c r="AA9" s="14"/>
      <c r="AB9" s="14"/>
    </row>
    <row r="10" spans="1:28" x14ac:dyDescent="0.45">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row>
    <row r="11" spans="1:28" x14ac:dyDescent="0.45">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45">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row>
    <row r="13" spans="1:28" x14ac:dyDescent="0.45">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row>
    <row r="14" spans="1:28" x14ac:dyDescent="0.45">
      <c r="C14" s="14"/>
      <c r="D14" s="14"/>
      <c r="E14" s="14"/>
      <c r="F14" s="14"/>
      <c r="G14" s="14"/>
      <c r="H14" s="14"/>
      <c r="I14" s="14"/>
      <c r="J14" s="16"/>
      <c r="K14" s="14"/>
      <c r="L14" s="14"/>
      <c r="M14" s="14"/>
      <c r="N14" s="14"/>
      <c r="O14" s="14"/>
      <c r="P14" s="14"/>
      <c r="Q14" s="14"/>
      <c r="R14" s="14"/>
      <c r="S14" s="14"/>
      <c r="T14" s="14"/>
      <c r="U14" s="14"/>
      <c r="V14" s="14"/>
      <c r="W14" s="14"/>
      <c r="X14" s="14"/>
      <c r="Y14" s="14"/>
      <c r="Z14" s="14"/>
      <c r="AA14" s="14"/>
      <c r="AB14" s="14"/>
    </row>
    <row r="15" spans="1:28" x14ac:dyDescent="0.4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row>
    <row r="16" spans="1:28" x14ac:dyDescent="0.4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spans="1:29" x14ac:dyDescent="0.4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9" x14ac:dyDescent="0.4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spans="1:29" x14ac:dyDescent="0.4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spans="1:29" x14ac:dyDescent="0.4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row>
    <row r="21" spans="1:29" x14ac:dyDescent="0.4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spans="1:29" x14ac:dyDescent="0.4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spans="1:29" x14ac:dyDescent="0.45">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spans="1:29" x14ac:dyDescent="0.45">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spans="1:29" x14ac:dyDescent="0.45">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spans="1:29" x14ac:dyDescent="0.45">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spans="1:29" x14ac:dyDescent="0.45">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spans="1:29" x14ac:dyDescent="0.4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spans="1:29" x14ac:dyDescent="0.4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row>
    <row r="30" spans="1:29" x14ac:dyDescent="0.4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row>
    <row r="31" spans="1:29" x14ac:dyDescent="0.4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row>
    <row r="32" spans="1:29" x14ac:dyDescent="0.4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row>
    <row r="33" spans="1:29" x14ac:dyDescent="0.4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row>
    <row r="34" spans="1:29" x14ac:dyDescent="0.4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row>
    <row r="35" spans="1:29" x14ac:dyDescent="0.4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row>
    <row r="36" spans="1:29" x14ac:dyDescent="0.4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row>
    <row r="37" spans="1:29" x14ac:dyDescent="0.4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row>
    <row r="38" spans="1:29" x14ac:dyDescent="0.4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row>
    <row r="39" spans="1:29" x14ac:dyDescent="0.4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row>
    <row r="40" spans="1:29" x14ac:dyDescent="0.4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row>
    <row r="41" spans="1:29" x14ac:dyDescent="0.4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row>
    <row r="42" spans="1:29" x14ac:dyDescent="0.4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row>
    <row r="43" spans="1:29" x14ac:dyDescent="0.4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row>
    <row r="44" spans="1:29" x14ac:dyDescent="0.4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row>
    <row r="45" spans="1:29" x14ac:dyDescent="0.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row>
    <row r="46" spans="1:29" x14ac:dyDescent="0.4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row>
    <row r="47" spans="1:29" x14ac:dyDescent="0.4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row>
    <row r="48" spans="1:29" x14ac:dyDescent="0.4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row>
    <row r="49" spans="1:29" x14ac:dyDescent="0.4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row>
    <row r="50" spans="1:29" x14ac:dyDescent="0.4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row>
    <row r="51" spans="1:29" x14ac:dyDescent="0.4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row>
    <row r="52" spans="1:29" x14ac:dyDescent="0.4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row>
    <row r="53" spans="1:29" x14ac:dyDescent="0.4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row>
    <row r="54" spans="1:29" x14ac:dyDescent="0.4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row>
    <row r="55" spans="1:29" x14ac:dyDescent="0.4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row>
    <row r="56" spans="1:29" x14ac:dyDescent="0.4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row>
    <row r="57" spans="1:29" x14ac:dyDescent="0.4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row>
    <row r="58" spans="1:29" x14ac:dyDescent="0.4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row>
    <row r="59" spans="1:29" x14ac:dyDescent="0.4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row>
    <row r="60" spans="1:29" x14ac:dyDescent="0.4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row>
    <row r="61" spans="1:29" x14ac:dyDescent="0.4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row>
    <row r="62" spans="1:29" x14ac:dyDescent="0.4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row>
    <row r="63" spans="1:29" x14ac:dyDescent="0.4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row>
    <row r="64" spans="1:29" x14ac:dyDescent="0.4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row>
    <row r="65" spans="1:29" x14ac:dyDescent="0.4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row>
    <row r="66" spans="1:29" x14ac:dyDescent="0.4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row>
    <row r="67" spans="1:29" x14ac:dyDescent="0.4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row>
    <row r="68" spans="1:29" x14ac:dyDescent="0.4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row>
    <row r="69" spans="1:29" x14ac:dyDescent="0.4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row>
    <row r="70" spans="1:29" x14ac:dyDescent="0.4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row>
    <row r="71" spans="1:29" x14ac:dyDescent="0.4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row>
    <row r="72" spans="1:29" x14ac:dyDescent="0.4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row>
    <row r="73" spans="1:29" x14ac:dyDescent="0.4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row>
    <row r="74" spans="1:29" x14ac:dyDescent="0.4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row>
    <row r="75" spans="1:29" x14ac:dyDescent="0.4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row>
    <row r="76" spans="1:29" x14ac:dyDescent="0.4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row>
    <row r="77" spans="1:29" x14ac:dyDescent="0.4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row>
    <row r="78" spans="1:29" x14ac:dyDescent="0.4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row>
    <row r="79" spans="1:29" x14ac:dyDescent="0.4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row>
    <row r="80" spans="1:29" x14ac:dyDescent="0.4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row>
    <row r="81" spans="1:29" x14ac:dyDescent="0.4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row>
    <row r="82" spans="1:29" x14ac:dyDescent="0.4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row>
    <row r="83" spans="1:29" x14ac:dyDescent="0.4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row>
    <row r="84" spans="1:29" x14ac:dyDescent="0.4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row>
    <row r="85" spans="1:29" x14ac:dyDescent="0.4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row>
    <row r="86" spans="1:29" x14ac:dyDescent="0.4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row>
    <row r="87" spans="1:29" x14ac:dyDescent="0.4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row>
    <row r="88" spans="1:29" x14ac:dyDescent="0.4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row>
    <row r="89" spans="1:29" x14ac:dyDescent="0.4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row>
    <row r="90" spans="1:29" x14ac:dyDescent="0.4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row>
    <row r="91" spans="1:29" x14ac:dyDescent="0.4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row>
    <row r="92" spans="1:29" x14ac:dyDescent="0.4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row>
    <row r="93" spans="1:29" x14ac:dyDescent="0.4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row>
    <row r="94" spans="1:29" x14ac:dyDescent="0.45">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row>
    <row r="95" spans="1:29" x14ac:dyDescent="0.45">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row>
    <row r="96" spans="1:29" x14ac:dyDescent="0.45">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row>
    <row r="97" spans="3:29" x14ac:dyDescent="0.45">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89042-CB43-4FED-851B-C27868E10846}">
  <dimension ref="A1:AG139"/>
  <sheetViews>
    <sheetView showGridLines="0" showRowColHeaders="0" zoomScaleNormal="100" workbookViewId="0"/>
  </sheetViews>
  <sheetFormatPr defaultRowHeight="14.25" x14ac:dyDescent="0.45"/>
  <cols>
    <col min="1" max="16384" width="9.06640625" style="5"/>
  </cols>
  <sheetData>
    <row r="1" spans="1:33" s="9" customFormat="1" ht="30" customHeight="1" x14ac:dyDescent="0.45">
      <c r="A1" s="10"/>
    </row>
    <row r="2" spans="1:33" x14ac:dyDescent="0.45">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4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45">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45">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x14ac:dyDescent="0.45">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x14ac:dyDescent="0.45">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x14ac:dyDescent="0.45">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x14ac:dyDescent="0.45">
      <c r="C9" s="14"/>
      <c r="D9" s="14"/>
      <c r="E9" s="14"/>
      <c r="F9" s="15"/>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1:33" x14ac:dyDescent="0.45">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x14ac:dyDescent="0.45">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x14ac:dyDescent="0.45">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x14ac:dyDescent="0.45">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row>
    <row r="14" spans="1:33" x14ac:dyDescent="0.45">
      <c r="C14" s="14"/>
      <c r="D14" s="14"/>
      <c r="E14" s="14"/>
      <c r="F14" s="14"/>
      <c r="G14" s="14"/>
      <c r="H14" s="14"/>
      <c r="I14" s="14"/>
      <c r="J14" s="16"/>
      <c r="K14" s="14"/>
      <c r="L14" s="14"/>
      <c r="M14" s="14"/>
      <c r="N14" s="14"/>
      <c r="O14" s="14"/>
      <c r="P14" s="14"/>
      <c r="Q14" s="14"/>
      <c r="R14" s="14"/>
      <c r="S14" s="14"/>
      <c r="T14" s="14"/>
      <c r="U14" s="14"/>
      <c r="V14" s="14"/>
      <c r="W14" s="14"/>
      <c r="X14" s="14"/>
      <c r="Y14" s="14"/>
      <c r="Z14" s="14"/>
      <c r="AA14" s="14"/>
      <c r="AB14" s="14"/>
      <c r="AC14" s="14"/>
      <c r="AD14" s="14"/>
      <c r="AE14" s="14"/>
      <c r="AF14" s="14"/>
      <c r="AG14" s="14"/>
    </row>
    <row r="15" spans="1:33" x14ac:dyDescent="0.4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x14ac:dyDescent="0.4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3:33" x14ac:dyDescent="0.4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3:33" x14ac:dyDescent="0.4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3:33" x14ac:dyDescent="0.4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3:33" x14ac:dyDescent="0.4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3:33" x14ac:dyDescent="0.4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3:33" x14ac:dyDescent="0.4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spans="3:33" x14ac:dyDescent="0.45">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spans="3:33" x14ac:dyDescent="0.45">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3:33" x14ac:dyDescent="0.45">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3:33" x14ac:dyDescent="0.45">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spans="3:33" x14ac:dyDescent="0.45">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spans="3:33" x14ac:dyDescent="0.45">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3:33" x14ac:dyDescent="0.45">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3:33" x14ac:dyDescent="0.45">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3:33" x14ac:dyDescent="0.45">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3:33" x14ac:dyDescent="0.45">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x14ac:dyDescent="0.45">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1:33" x14ac:dyDescent="0.45">
      <c r="C34" s="14"/>
      <c r="D34" s="14"/>
      <c r="E34" s="14"/>
      <c r="F34" s="14"/>
      <c r="G34" s="14"/>
      <c r="H34" s="14"/>
      <c r="I34" s="14"/>
      <c r="J34" s="14"/>
      <c r="K34" s="14"/>
      <c r="L34" s="14"/>
      <c r="M34" s="14"/>
      <c r="N34" s="14"/>
      <c r="O34" s="14"/>
      <c r="P34" s="14"/>
      <c r="Q34" s="14"/>
      <c r="R34" s="14"/>
      <c r="S34" s="14"/>
      <c r="T34" s="14"/>
      <c r="U34" s="14"/>
      <c r="V34" s="14"/>
      <c r="W34" s="14"/>
      <c r="X34" s="14"/>
      <c r="Y34" s="14"/>
    </row>
    <row r="35" spans="1:33" x14ac:dyDescent="0.45">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33" x14ac:dyDescent="0.45">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33" x14ac:dyDescent="0.45">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spans="1:33" x14ac:dyDescent="0.4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row>
    <row r="39" spans="1:33" x14ac:dyDescent="0.4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row>
    <row r="40" spans="1:33" x14ac:dyDescent="0.4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row>
    <row r="41" spans="1:33" x14ac:dyDescent="0.4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row>
    <row r="42" spans="1:33" x14ac:dyDescent="0.4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row>
    <row r="43" spans="1:33" x14ac:dyDescent="0.4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row>
    <row r="44" spans="1:33" x14ac:dyDescent="0.4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row>
    <row r="45" spans="1:33" x14ac:dyDescent="0.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row>
    <row r="46" spans="1:33" x14ac:dyDescent="0.4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row>
    <row r="47" spans="1:33" x14ac:dyDescent="0.4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row>
    <row r="48" spans="1:33" x14ac:dyDescent="0.4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row>
    <row r="49" spans="1:31" x14ac:dyDescent="0.4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row>
    <row r="50" spans="1:31" x14ac:dyDescent="0.4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row>
    <row r="51" spans="1:31" x14ac:dyDescent="0.4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row>
    <row r="52" spans="1:31" x14ac:dyDescent="0.4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row>
    <row r="53" spans="1:31" x14ac:dyDescent="0.4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row>
    <row r="54" spans="1:31" x14ac:dyDescent="0.4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row>
    <row r="55" spans="1:31" x14ac:dyDescent="0.4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row>
    <row r="56" spans="1:31" x14ac:dyDescent="0.4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row>
    <row r="57" spans="1:31" x14ac:dyDescent="0.4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row>
    <row r="58" spans="1:31" x14ac:dyDescent="0.4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row>
    <row r="59" spans="1:31" x14ac:dyDescent="0.4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row>
    <row r="60" spans="1:31" x14ac:dyDescent="0.4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row>
    <row r="61" spans="1:31" x14ac:dyDescent="0.4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row>
    <row r="62" spans="1:31" x14ac:dyDescent="0.4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row>
    <row r="63" spans="1:31" x14ac:dyDescent="0.4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row>
    <row r="64" spans="1:31" x14ac:dyDescent="0.4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row>
    <row r="65" spans="1:31" x14ac:dyDescent="0.4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row>
    <row r="66" spans="1:31" x14ac:dyDescent="0.4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row>
    <row r="67" spans="1:31" x14ac:dyDescent="0.4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row>
    <row r="68" spans="1:31" x14ac:dyDescent="0.4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row>
    <row r="69" spans="1:31" x14ac:dyDescent="0.4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row>
    <row r="70" spans="1:31" x14ac:dyDescent="0.4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row>
    <row r="71" spans="1:31" x14ac:dyDescent="0.4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row>
    <row r="72" spans="1:31" x14ac:dyDescent="0.4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row>
    <row r="73" spans="1:31" x14ac:dyDescent="0.4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row>
    <row r="74" spans="1:31" x14ac:dyDescent="0.4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row>
    <row r="75" spans="1:31" x14ac:dyDescent="0.4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row>
    <row r="76" spans="1:31" x14ac:dyDescent="0.4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row>
    <row r="77" spans="1:31" x14ac:dyDescent="0.4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row>
    <row r="78" spans="1:31" x14ac:dyDescent="0.4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row>
    <row r="79" spans="1:31" x14ac:dyDescent="0.4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row>
    <row r="80" spans="1:31" x14ac:dyDescent="0.4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row>
    <row r="81" spans="1:31" x14ac:dyDescent="0.4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row>
    <row r="82" spans="1:31" x14ac:dyDescent="0.4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row>
    <row r="83" spans="1:31" x14ac:dyDescent="0.4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row>
    <row r="84" spans="1:31" x14ac:dyDescent="0.4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row>
    <row r="85" spans="1:31" x14ac:dyDescent="0.4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row>
    <row r="86" spans="1:31" x14ac:dyDescent="0.4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row>
    <row r="87" spans="1:31" x14ac:dyDescent="0.4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row>
    <row r="88" spans="1:31" x14ac:dyDescent="0.4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row>
    <row r="89" spans="1:31" x14ac:dyDescent="0.4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row>
    <row r="90" spans="1:31" x14ac:dyDescent="0.4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row>
    <row r="91" spans="1:31" x14ac:dyDescent="0.4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row>
    <row r="92" spans="1:31" x14ac:dyDescent="0.4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row>
    <row r="93" spans="1:31" x14ac:dyDescent="0.4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row>
    <row r="94" spans="1:31" x14ac:dyDescent="0.4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row>
    <row r="95" spans="1:31" x14ac:dyDescent="0.4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row>
    <row r="96" spans="1:31" x14ac:dyDescent="0.4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row>
    <row r="97" spans="1:31" x14ac:dyDescent="0.4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row>
    <row r="98" spans="1:31" x14ac:dyDescent="0.4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row>
    <row r="99" spans="1:31" x14ac:dyDescent="0.4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row>
    <row r="100" spans="1:31" x14ac:dyDescent="0.4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row>
    <row r="101" spans="1:31" x14ac:dyDescent="0.4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row>
    <row r="102" spans="1:31" x14ac:dyDescent="0.4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row>
    <row r="103" spans="1:31" x14ac:dyDescent="0.4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row>
    <row r="104" spans="1:31" x14ac:dyDescent="0.4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row>
    <row r="105" spans="1:31" x14ac:dyDescent="0.4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row>
    <row r="106" spans="1:31" x14ac:dyDescent="0.4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row>
    <row r="107" spans="1:31" x14ac:dyDescent="0.4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row>
    <row r="108" spans="1:31" x14ac:dyDescent="0.4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row>
    <row r="109" spans="1:31" x14ac:dyDescent="0.4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row>
    <row r="110" spans="1:31" x14ac:dyDescent="0.4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row>
    <row r="111" spans="1:31" x14ac:dyDescent="0.4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row>
    <row r="112" spans="1:31" x14ac:dyDescent="0.4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row>
    <row r="113" spans="1:31" x14ac:dyDescent="0.4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row>
    <row r="114" spans="1:31" x14ac:dyDescent="0.4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row>
    <row r="115" spans="1:31" x14ac:dyDescent="0.4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row>
    <row r="116" spans="1:31" x14ac:dyDescent="0.4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row>
    <row r="117" spans="1:31" x14ac:dyDescent="0.4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row>
    <row r="118" spans="1:31" x14ac:dyDescent="0.4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row>
    <row r="119" spans="1:31" x14ac:dyDescent="0.4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row>
    <row r="120" spans="1:31" x14ac:dyDescent="0.4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row>
    <row r="121" spans="1:31" x14ac:dyDescent="0.4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row>
    <row r="122" spans="1:31" x14ac:dyDescent="0.4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row>
    <row r="123" spans="1:31" x14ac:dyDescent="0.4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row>
    <row r="124" spans="1:31" x14ac:dyDescent="0.4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row>
    <row r="125" spans="1:31" x14ac:dyDescent="0.4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row>
    <row r="126" spans="1:31" x14ac:dyDescent="0.4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row>
    <row r="127" spans="1:31" x14ac:dyDescent="0.4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row>
    <row r="128" spans="1:31" x14ac:dyDescent="0.4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row>
    <row r="129" spans="1:31" x14ac:dyDescent="0.4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row>
    <row r="130" spans="1:31" x14ac:dyDescent="0.4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row>
    <row r="131" spans="1:31" x14ac:dyDescent="0.4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row>
    <row r="132" spans="1:31" x14ac:dyDescent="0.4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row>
    <row r="133" spans="1:31" x14ac:dyDescent="0.4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row>
    <row r="134" spans="1:31" x14ac:dyDescent="0.4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row>
    <row r="135" spans="1:31" x14ac:dyDescent="0.4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row>
    <row r="136" spans="1:31" x14ac:dyDescent="0.45">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row>
    <row r="137" spans="1:31" x14ac:dyDescent="0.45">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row>
    <row r="138" spans="1:31" x14ac:dyDescent="0.45">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row>
    <row r="139" spans="1:31" x14ac:dyDescent="0.45">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B4F06-C1D0-44A9-8C10-6340AAE92090}">
  <dimension ref="A1:AN57"/>
  <sheetViews>
    <sheetView showGridLines="0" showRowColHeaders="0" tabSelected="1" zoomScaleNormal="100" workbookViewId="0"/>
  </sheetViews>
  <sheetFormatPr defaultRowHeight="14.25" x14ac:dyDescent="0.45"/>
  <cols>
    <col min="1" max="16384" width="9.06640625" style="5"/>
  </cols>
  <sheetData>
    <row r="1" spans="1:40" s="9" customFormat="1" ht="30" customHeight="1" x14ac:dyDescent="0.45">
      <c r="A1" s="10" t="s">
        <v>939</v>
      </c>
    </row>
    <row r="2" spans="1:40" x14ac:dyDescent="0.45">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spans="1:40" x14ac:dyDescent="0.4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40" x14ac:dyDescent="0.45">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x14ac:dyDescent="0.45">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row>
    <row r="6" spans="1:40" x14ac:dyDescent="0.45">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row>
    <row r="7" spans="1:40" x14ac:dyDescent="0.45">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x14ac:dyDescent="0.45">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row>
    <row r="9" spans="1:40" x14ac:dyDescent="0.45">
      <c r="C9" s="14"/>
      <c r="D9" s="14"/>
      <c r="E9" s="14"/>
      <c r="F9" s="15"/>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row>
    <row r="10" spans="1:40" x14ac:dyDescent="0.45">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row r="11" spans="1:40" x14ac:dyDescent="0.45">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row>
    <row r="12" spans="1:40" x14ac:dyDescent="0.45">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row>
    <row r="13" spans="1:40" x14ac:dyDescent="0.45">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0" x14ac:dyDescent="0.45">
      <c r="C14" s="14"/>
      <c r="D14" s="14"/>
      <c r="E14" s="14"/>
      <c r="F14" s="14"/>
      <c r="G14" s="14"/>
      <c r="H14" s="14"/>
      <c r="I14" s="14"/>
      <c r="J14" s="16"/>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row>
    <row r="15" spans="1:40" x14ac:dyDescent="0.4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row>
    <row r="16" spans="1:40" x14ac:dyDescent="0.4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row>
    <row r="17" spans="1:40" x14ac:dyDescent="0.4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spans="1:40" x14ac:dyDescent="0.4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row>
    <row r="19" spans="1:40" x14ac:dyDescent="0.4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row r="20" spans="1:40" x14ac:dyDescent="0.4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0" x14ac:dyDescent="0.4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row>
    <row r="22" spans="1:40" x14ac:dyDescent="0.4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row>
    <row r="23" spans="1:40" x14ac:dyDescent="0.45">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row>
    <row r="24" spans="1:40" x14ac:dyDescent="0.45">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row>
    <row r="25" spans="1:40" x14ac:dyDescent="0.45">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row>
    <row r="26" spans="1:40" x14ac:dyDescent="0.45">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row>
    <row r="27" spans="1:40" x14ac:dyDescent="0.45">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row>
    <row r="28" spans="1:40" x14ac:dyDescent="0.45">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row>
    <row r="29" spans="1:40" x14ac:dyDescent="0.45">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row>
    <row r="30" spans="1:40" x14ac:dyDescent="0.45">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row>
    <row r="31" spans="1:40" x14ac:dyDescent="0.45">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row>
    <row r="32" spans="1:40" x14ac:dyDescent="0.4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row>
    <row r="33" spans="1:40" x14ac:dyDescent="0.4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row>
    <row r="34" spans="1:40" x14ac:dyDescent="0.4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row>
    <row r="35" spans="1:40" x14ac:dyDescent="0.4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row>
    <row r="36" spans="1:40" x14ac:dyDescent="0.4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x14ac:dyDescent="0.4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row>
    <row r="38" spans="1:40" x14ac:dyDescent="0.4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row>
    <row r="39" spans="1:40" x14ac:dyDescent="0.4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row>
    <row r="40" spans="1:40" x14ac:dyDescent="0.4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row>
    <row r="41" spans="1:40" x14ac:dyDescent="0.4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row>
    <row r="42" spans="1:40" x14ac:dyDescent="0.4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row>
    <row r="43" spans="1:40" x14ac:dyDescent="0.4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row>
    <row r="44" spans="1:40" x14ac:dyDescent="0.4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row>
    <row r="45" spans="1:40" x14ac:dyDescent="0.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row>
    <row r="46" spans="1:40" x14ac:dyDescent="0.4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row>
    <row r="47" spans="1:40" x14ac:dyDescent="0.4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row>
    <row r="48" spans="1:40" x14ac:dyDescent="0.4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row>
    <row r="49" spans="1:40" x14ac:dyDescent="0.4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row>
    <row r="50" spans="1:40" x14ac:dyDescent="0.4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row>
    <row r="51" spans="1:40" x14ac:dyDescent="0.4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row>
    <row r="52" spans="1:40" x14ac:dyDescent="0.4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row>
    <row r="53" spans="1:40" x14ac:dyDescent="0.4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row>
    <row r="54" spans="1:40" x14ac:dyDescent="0.4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row>
    <row r="55" spans="1:40" x14ac:dyDescent="0.4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row>
    <row r="56" spans="1:40" x14ac:dyDescent="0.4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row>
    <row r="57" spans="1:40" x14ac:dyDescent="0.45">
      <c r="A57" s="14"/>
      <c r="B57" s="14"/>
      <c r="C57" s="14"/>
      <c r="D57" s="14"/>
      <c r="E57"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I18" sqref="I16:Q18"/>
    </sheetView>
  </sheetViews>
  <sheetFormatPr defaultRowHeight="14.25" x14ac:dyDescent="0.45"/>
  <cols>
    <col min="1" max="1" width="12.06640625" bestFit="1" customWidth="1"/>
    <col min="2" max="2" width="11.3984375" bestFit="1" customWidth="1"/>
    <col min="3" max="5" width="4.73046875" bestFit="1" customWidth="1"/>
    <col min="6" max="6" width="5.33203125" bestFit="1" customWidth="1"/>
    <col min="7" max="7" width="3.73046875" bestFit="1" customWidth="1"/>
    <col min="8" max="8" width="5.33203125" bestFit="1" customWidth="1"/>
    <col min="9" max="9" width="4.73046875" bestFit="1" customWidth="1"/>
    <col min="10" max="10" width="5.33203125" bestFit="1" customWidth="1"/>
    <col min="11" max="11" width="4.73046875" bestFit="1" customWidth="1"/>
    <col min="12" max="12" width="5.73046875" bestFit="1" customWidth="1"/>
    <col min="13" max="13" width="5.33203125" bestFit="1" customWidth="1"/>
    <col min="14" max="14" width="10.19921875" bestFit="1" customWidth="1"/>
    <col min="15" max="307" width="14.73046875" bestFit="1" customWidth="1"/>
    <col min="308" max="308" width="10.19921875" bestFit="1" customWidth="1"/>
  </cols>
  <sheetData>
    <row r="3" spans="1:2" x14ac:dyDescent="0.45">
      <c r="A3" s="2" t="s">
        <v>928</v>
      </c>
      <c r="B3" t="s">
        <v>929</v>
      </c>
    </row>
    <row r="4" spans="1:2" x14ac:dyDescent="0.45">
      <c r="A4" s="4" t="s">
        <v>915</v>
      </c>
      <c r="B4" s="11">
        <v>9684</v>
      </c>
    </row>
    <row r="5" spans="1:2" x14ac:dyDescent="0.45">
      <c r="A5" s="4" t="s">
        <v>916</v>
      </c>
      <c r="B5" s="11">
        <v>8465</v>
      </c>
    </row>
    <row r="6" spans="1:2" x14ac:dyDescent="0.45">
      <c r="A6" s="4" t="s">
        <v>917</v>
      </c>
      <c r="B6" s="11">
        <v>7793</v>
      </c>
    </row>
    <row r="7" spans="1:2" x14ac:dyDescent="0.45">
      <c r="A7" s="4" t="s">
        <v>918</v>
      </c>
      <c r="B7" s="11">
        <v>4192</v>
      </c>
    </row>
    <row r="8" spans="1:2" x14ac:dyDescent="0.45">
      <c r="A8" s="4" t="s">
        <v>919</v>
      </c>
      <c r="B8" s="11">
        <v>-3730</v>
      </c>
    </row>
    <row r="9" spans="1:2" x14ac:dyDescent="0.45">
      <c r="A9" s="4" t="s">
        <v>920</v>
      </c>
      <c r="B9" s="11">
        <v>420</v>
      </c>
    </row>
    <row r="10" spans="1:2" x14ac:dyDescent="0.45">
      <c r="A10" s="4" t="s">
        <v>921</v>
      </c>
      <c r="B10" s="11">
        <v>-2138</v>
      </c>
    </row>
    <row r="11" spans="1:2" x14ac:dyDescent="0.45">
      <c r="A11" s="4" t="s">
        <v>922</v>
      </c>
      <c r="B11" s="11">
        <v>2068</v>
      </c>
    </row>
    <row r="12" spans="1:2" x14ac:dyDescent="0.45">
      <c r="A12" s="4" t="s">
        <v>923</v>
      </c>
      <c r="B12" s="11">
        <v>-1399</v>
      </c>
    </row>
    <row r="13" spans="1:2" x14ac:dyDescent="0.45">
      <c r="A13" s="4" t="s">
        <v>924</v>
      </c>
      <c r="B13" s="11">
        <v>2959</v>
      </c>
    </row>
    <row r="14" spans="1:2" x14ac:dyDescent="0.45">
      <c r="A14" s="4" t="s">
        <v>925</v>
      </c>
      <c r="B14" s="11">
        <v>10253</v>
      </c>
    </row>
    <row r="15" spans="1:2" x14ac:dyDescent="0.45">
      <c r="A15" s="4" t="s">
        <v>926</v>
      </c>
      <c r="B15" s="11">
        <v>-1604</v>
      </c>
    </row>
    <row r="16" spans="1:2" x14ac:dyDescent="0.45">
      <c r="A16" s="4" t="s">
        <v>914</v>
      </c>
      <c r="B16" s="11">
        <v>36963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I18" sqref="I16:Q18"/>
    </sheetView>
  </sheetViews>
  <sheetFormatPr defaultRowHeight="14.25" x14ac:dyDescent="0.45"/>
  <cols>
    <col min="1" max="1" width="12.06640625" bestFit="1" customWidth="1"/>
    <col min="2" max="2" width="14.1328125" bestFit="1" customWidth="1"/>
    <col min="3" max="3" width="3.73046875" bestFit="1" customWidth="1"/>
    <col min="4" max="4" width="4" bestFit="1" customWidth="1"/>
    <col min="5" max="5" width="3.73046875" bestFit="1" customWidth="1"/>
    <col min="6" max="6" width="4.265625" bestFit="1" customWidth="1"/>
    <col min="7" max="8" width="3.73046875" bestFit="1" customWidth="1"/>
    <col min="9" max="9" width="3.9296875" bestFit="1" customWidth="1"/>
    <col min="10" max="11" width="3.73046875" bestFit="1" customWidth="1"/>
    <col min="12" max="12" width="4" bestFit="1" customWidth="1"/>
    <col min="13" max="13" width="3.73046875" bestFit="1" customWidth="1"/>
    <col min="14" max="14" width="10.19921875" bestFit="1" customWidth="1"/>
    <col min="15" max="307" width="14.73046875" bestFit="1" customWidth="1"/>
    <col min="308" max="308" width="10.19921875" bestFit="1" customWidth="1"/>
  </cols>
  <sheetData>
    <row r="3" spans="1:2" x14ac:dyDescent="0.45">
      <c r="A3" s="2" t="s">
        <v>928</v>
      </c>
      <c r="B3" t="s">
        <v>930</v>
      </c>
    </row>
    <row r="4" spans="1:2" x14ac:dyDescent="0.45">
      <c r="A4" s="4" t="s">
        <v>915</v>
      </c>
      <c r="B4" s="3">
        <v>745</v>
      </c>
    </row>
    <row r="5" spans="1:2" x14ac:dyDescent="0.45">
      <c r="A5" s="4" t="s">
        <v>916</v>
      </c>
      <c r="B5" s="3">
        <v>512</v>
      </c>
    </row>
    <row r="6" spans="1:2" x14ac:dyDescent="0.45">
      <c r="A6" s="4" t="s">
        <v>917</v>
      </c>
      <c r="B6" s="3">
        <v>751</v>
      </c>
    </row>
    <row r="7" spans="1:2" x14ac:dyDescent="0.45">
      <c r="A7" s="4" t="s">
        <v>918</v>
      </c>
      <c r="B7" s="3">
        <v>389</v>
      </c>
    </row>
    <row r="8" spans="1:2" x14ac:dyDescent="0.45">
      <c r="A8" s="4" t="s">
        <v>919</v>
      </c>
      <c r="B8" s="3">
        <v>423</v>
      </c>
    </row>
    <row r="9" spans="1:2" x14ac:dyDescent="0.45">
      <c r="A9" s="4" t="s">
        <v>920</v>
      </c>
      <c r="B9" s="3">
        <v>369</v>
      </c>
    </row>
    <row r="10" spans="1:2" x14ac:dyDescent="0.45">
      <c r="A10" s="4" t="s">
        <v>921</v>
      </c>
      <c r="B10" s="3">
        <v>240</v>
      </c>
    </row>
    <row r="11" spans="1:2" x14ac:dyDescent="0.45">
      <c r="A11" s="4" t="s">
        <v>922</v>
      </c>
      <c r="B11" s="3">
        <v>446</v>
      </c>
    </row>
    <row r="12" spans="1:2" x14ac:dyDescent="0.45">
      <c r="A12" s="4" t="s">
        <v>923</v>
      </c>
      <c r="B12" s="3">
        <v>331</v>
      </c>
    </row>
    <row r="13" spans="1:2" x14ac:dyDescent="0.45">
      <c r="A13" s="4" t="s">
        <v>924</v>
      </c>
      <c r="B13" s="3">
        <v>419</v>
      </c>
    </row>
    <row r="14" spans="1:2" x14ac:dyDescent="0.45">
      <c r="A14" s="4" t="s">
        <v>925</v>
      </c>
      <c r="B14" s="3">
        <v>578</v>
      </c>
    </row>
    <row r="15" spans="1:2" x14ac:dyDescent="0.45">
      <c r="A15" s="4" t="s">
        <v>926</v>
      </c>
      <c r="B15" s="3">
        <v>412</v>
      </c>
    </row>
    <row r="16" spans="1:2" x14ac:dyDescent="0.45">
      <c r="A16" s="4" t="s">
        <v>914</v>
      </c>
      <c r="B16" s="3">
        <v>5615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6"/>
  <sheetViews>
    <sheetView workbookViewId="0">
      <selection activeCell="I18" sqref="I16:Q18"/>
    </sheetView>
  </sheetViews>
  <sheetFormatPr defaultRowHeight="14.25" x14ac:dyDescent="0.45"/>
  <cols>
    <col min="1" max="1" width="12.06640625" bestFit="1" customWidth="1"/>
    <col min="2" max="2" width="10.46484375" bestFit="1" customWidth="1"/>
  </cols>
  <sheetData>
    <row r="3" spans="1:2" x14ac:dyDescent="0.45">
      <c r="A3" s="2" t="s">
        <v>928</v>
      </c>
      <c r="B3" t="s">
        <v>933</v>
      </c>
    </row>
    <row r="4" spans="1:2" x14ac:dyDescent="0.45">
      <c r="A4" s="4" t="s">
        <v>915</v>
      </c>
      <c r="B4" s="11">
        <v>51948</v>
      </c>
    </row>
    <row r="5" spans="1:2" x14ac:dyDescent="0.45">
      <c r="A5" s="4" t="s">
        <v>916</v>
      </c>
      <c r="B5" s="11">
        <v>30497</v>
      </c>
    </row>
    <row r="6" spans="1:2" x14ac:dyDescent="0.45">
      <c r="A6" s="4" t="s">
        <v>917</v>
      </c>
      <c r="B6" s="11">
        <v>52901</v>
      </c>
    </row>
    <row r="7" spans="1:2" x14ac:dyDescent="0.45">
      <c r="A7" s="4" t="s">
        <v>918</v>
      </c>
      <c r="B7" s="11">
        <v>30138</v>
      </c>
    </row>
    <row r="8" spans="1:2" x14ac:dyDescent="0.45">
      <c r="A8" s="4" t="s">
        <v>919</v>
      </c>
      <c r="B8" s="11">
        <v>32823</v>
      </c>
    </row>
    <row r="9" spans="1:2" x14ac:dyDescent="0.45">
      <c r="A9" s="4" t="s">
        <v>920</v>
      </c>
      <c r="B9" s="11">
        <v>23238</v>
      </c>
    </row>
    <row r="10" spans="1:2" x14ac:dyDescent="0.45">
      <c r="A10" s="4" t="s">
        <v>921</v>
      </c>
      <c r="B10" s="11">
        <v>15104</v>
      </c>
    </row>
    <row r="11" spans="1:2" x14ac:dyDescent="0.45">
      <c r="A11" s="4" t="s">
        <v>922</v>
      </c>
      <c r="B11" s="11">
        <v>29424</v>
      </c>
    </row>
    <row r="12" spans="1:2" x14ac:dyDescent="0.45">
      <c r="A12" s="4" t="s">
        <v>923</v>
      </c>
      <c r="B12" s="11">
        <v>28682</v>
      </c>
    </row>
    <row r="13" spans="1:2" x14ac:dyDescent="0.45">
      <c r="A13" s="4" t="s">
        <v>924</v>
      </c>
      <c r="B13" s="11">
        <v>28654</v>
      </c>
    </row>
    <row r="14" spans="1:2" x14ac:dyDescent="0.45">
      <c r="A14" s="4" t="s">
        <v>925</v>
      </c>
      <c r="B14" s="11">
        <v>38216</v>
      </c>
    </row>
    <row r="15" spans="1:2" x14ac:dyDescent="0.45">
      <c r="A15" s="4" t="s">
        <v>926</v>
      </c>
      <c r="B15" s="11">
        <v>39183</v>
      </c>
    </row>
    <row r="16" spans="1:2" x14ac:dyDescent="0.45">
      <c r="A16" s="4" t="s">
        <v>914</v>
      </c>
      <c r="B16" s="11">
        <v>400808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8134-741E-4463-80C2-61FA5D6BE0A9}">
  <dimension ref="A3:E4"/>
  <sheetViews>
    <sheetView workbookViewId="0">
      <selection activeCell="I18" sqref="I16:Q18"/>
    </sheetView>
  </sheetViews>
  <sheetFormatPr defaultRowHeight="14.25" x14ac:dyDescent="0.45"/>
  <cols>
    <col min="1" max="1" width="14.1328125" bestFit="1" customWidth="1"/>
    <col min="2" max="2" width="13.6640625" bestFit="1" customWidth="1"/>
    <col min="3" max="3" width="11.3984375" bestFit="1" customWidth="1"/>
    <col min="4" max="4" width="10.46484375" bestFit="1" customWidth="1"/>
  </cols>
  <sheetData>
    <row r="3" spans="1:5" x14ac:dyDescent="0.45">
      <c r="A3" t="s">
        <v>930</v>
      </c>
      <c r="B3" t="s">
        <v>927</v>
      </c>
      <c r="C3" t="s">
        <v>929</v>
      </c>
      <c r="D3" t="s">
        <v>933</v>
      </c>
    </row>
    <row r="4" spans="1:5" x14ac:dyDescent="0.45">
      <c r="A4" s="3">
        <v>5615</v>
      </c>
      <c r="B4" s="11">
        <v>437771</v>
      </c>
      <c r="C4" s="11">
        <v>36963</v>
      </c>
      <c r="D4" s="11">
        <v>400808</v>
      </c>
      <c r="E4" s="13">
        <f>GETPIVOTDATA("[Measures].[Sum of Profit]",$A$3)/GETPIVOTDATA("[Measures].[Sum of Amount]",$A$3)</f>
        <v>8.4434555966475616E-2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E5E8-4D71-44DF-B263-9A793E5C2534}">
  <dimension ref="A3:E22"/>
  <sheetViews>
    <sheetView topLeftCell="D1" workbookViewId="0">
      <selection activeCell="I18" sqref="I16:Q18"/>
    </sheetView>
  </sheetViews>
  <sheetFormatPr defaultRowHeight="14.25" x14ac:dyDescent="0.45"/>
  <cols>
    <col min="1" max="1" width="14.33203125" bestFit="1" customWidth="1"/>
    <col min="2" max="2" width="14.73046875" bestFit="1" customWidth="1"/>
    <col min="3" max="3" width="9.46484375" bestFit="1" customWidth="1"/>
    <col min="4" max="4" width="8.265625" bestFit="1" customWidth="1"/>
    <col min="5" max="5" width="10.19921875" bestFit="1" customWidth="1"/>
    <col min="6" max="6" width="10" bestFit="1" customWidth="1"/>
    <col min="7" max="7" width="10.46484375" bestFit="1" customWidth="1"/>
    <col min="8" max="8" width="4.6640625" bestFit="1" customWidth="1"/>
    <col min="9" max="9" width="7.6640625" bestFit="1" customWidth="1"/>
    <col min="10" max="10" width="6.73046875" bestFit="1" customWidth="1"/>
    <col min="11" max="11" width="7.06640625" bestFit="1" customWidth="1"/>
    <col min="12" max="12" width="5.265625" bestFit="1" customWidth="1"/>
    <col min="13" max="13" width="4.73046875" bestFit="1" customWidth="1"/>
    <col min="14" max="14" width="4.3984375" bestFit="1" customWidth="1"/>
    <col min="15" max="15" width="4.86328125" bestFit="1" customWidth="1"/>
    <col min="16" max="16" width="5.9296875" bestFit="1" customWidth="1"/>
    <col min="17" max="17" width="7.73046875" bestFit="1" customWidth="1"/>
    <col min="18" max="18" width="5.9296875" bestFit="1" customWidth="1"/>
    <col min="19" max="19" width="10.19921875" bestFit="1" customWidth="1"/>
  </cols>
  <sheetData>
    <row r="3" spans="1:5" x14ac:dyDescent="0.45">
      <c r="A3" s="2" t="s">
        <v>929</v>
      </c>
      <c r="B3" s="2" t="s">
        <v>934</v>
      </c>
    </row>
    <row r="4" spans="1:5" x14ac:dyDescent="0.45">
      <c r="A4" s="2" t="s">
        <v>928</v>
      </c>
      <c r="B4" t="s">
        <v>899</v>
      </c>
      <c r="C4" t="s">
        <v>889</v>
      </c>
      <c r="D4" t="s">
        <v>892</v>
      </c>
      <c r="E4" t="s">
        <v>914</v>
      </c>
    </row>
    <row r="5" spans="1:5" x14ac:dyDescent="0.45">
      <c r="A5" s="4" t="s">
        <v>909</v>
      </c>
      <c r="B5" s="3"/>
      <c r="C5" s="3">
        <v>3353</v>
      </c>
      <c r="D5" s="3"/>
      <c r="E5" s="3">
        <v>3353</v>
      </c>
    </row>
    <row r="6" spans="1:5" x14ac:dyDescent="0.45">
      <c r="A6" s="4" t="s">
        <v>895</v>
      </c>
      <c r="B6" s="3"/>
      <c r="C6" s="3"/>
      <c r="D6" s="3">
        <v>6516</v>
      </c>
      <c r="E6" s="3">
        <v>6516</v>
      </c>
    </row>
    <row r="7" spans="1:5" x14ac:dyDescent="0.45">
      <c r="A7" s="4" t="s">
        <v>893</v>
      </c>
      <c r="B7" s="3"/>
      <c r="C7" s="3"/>
      <c r="D7" s="3">
        <v>1627</v>
      </c>
      <c r="E7" s="3">
        <v>1627</v>
      </c>
    </row>
    <row r="8" spans="1:5" x14ac:dyDescent="0.45">
      <c r="A8" s="4" t="s">
        <v>890</v>
      </c>
      <c r="B8" s="3"/>
      <c r="C8" s="3">
        <v>-644</v>
      </c>
      <c r="D8" s="3"/>
      <c r="E8" s="3">
        <v>-644</v>
      </c>
    </row>
    <row r="9" spans="1:5" x14ac:dyDescent="0.45">
      <c r="A9" s="4" t="s">
        <v>912</v>
      </c>
      <c r="B9" s="3"/>
      <c r="C9" s="3"/>
      <c r="D9" s="3">
        <v>-806</v>
      </c>
      <c r="E9" s="3">
        <v>-806</v>
      </c>
    </row>
    <row r="10" spans="1:5" x14ac:dyDescent="0.45">
      <c r="A10" s="4" t="s">
        <v>903</v>
      </c>
      <c r="B10" s="3">
        <v>1823</v>
      </c>
      <c r="C10" s="3"/>
      <c r="D10" s="3"/>
      <c r="E10" s="3">
        <v>1823</v>
      </c>
    </row>
    <row r="11" spans="1:5" x14ac:dyDescent="0.45">
      <c r="A11" s="4" t="s">
        <v>904</v>
      </c>
      <c r="B11" s="3">
        <v>-401</v>
      </c>
      <c r="C11" s="3"/>
      <c r="D11" s="3"/>
      <c r="E11" s="3">
        <v>-401</v>
      </c>
    </row>
    <row r="12" spans="1:5" x14ac:dyDescent="0.45">
      <c r="A12" s="4" t="s">
        <v>908</v>
      </c>
      <c r="B12" s="3">
        <v>-130</v>
      </c>
      <c r="C12" s="3"/>
      <c r="D12" s="3"/>
      <c r="E12" s="3">
        <v>-130</v>
      </c>
    </row>
    <row r="13" spans="1:5" x14ac:dyDescent="0.45">
      <c r="A13" s="4" t="s">
        <v>898</v>
      </c>
      <c r="B13" s="3"/>
      <c r="C13" s="3">
        <v>1847</v>
      </c>
      <c r="D13" s="3"/>
      <c r="E13" s="3">
        <v>1847</v>
      </c>
    </row>
    <row r="14" spans="1:5" x14ac:dyDescent="0.45">
      <c r="A14" s="4" t="s">
        <v>896</v>
      </c>
      <c r="B14" s="3"/>
      <c r="C14" s="3">
        <v>8606</v>
      </c>
      <c r="D14" s="3"/>
      <c r="E14" s="3">
        <v>8606</v>
      </c>
    </row>
    <row r="15" spans="1:5" x14ac:dyDescent="0.45">
      <c r="A15" s="4" t="s">
        <v>901</v>
      </c>
      <c r="B15" s="3">
        <v>4057</v>
      </c>
      <c r="C15" s="3"/>
      <c r="D15" s="3"/>
      <c r="E15" s="3">
        <v>4057</v>
      </c>
    </row>
    <row r="16" spans="1:5" x14ac:dyDescent="0.45">
      <c r="A16" s="4" t="s">
        <v>913</v>
      </c>
      <c r="B16" s="3">
        <v>1513</v>
      </c>
      <c r="C16" s="3"/>
      <c r="D16" s="3"/>
      <c r="E16" s="3">
        <v>1513</v>
      </c>
    </row>
    <row r="17" spans="1:5" x14ac:dyDescent="0.45">
      <c r="A17" s="4" t="s">
        <v>905</v>
      </c>
      <c r="B17" s="3">
        <v>-315</v>
      </c>
      <c r="C17" s="3"/>
      <c r="D17" s="3"/>
      <c r="E17" s="3">
        <v>-315</v>
      </c>
    </row>
    <row r="18" spans="1:5" x14ac:dyDescent="0.45">
      <c r="A18" s="4" t="s">
        <v>907</v>
      </c>
      <c r="B18" s="3">
        <v>2431</v>
      </c>
      <c r="C18" s="3"/>
      <c r="D18" s="3"/>
      <c r="E18" s="3">
        <v>2431</v>
      </c>
    </row>
    <row r="19" spans="1:5" x14ac:dyDescent="0.45">
      <c r="A19" s="4" t="s">
        <v>906</v>
      </c>
      <c r="B19" s="3"/>
      <c r="C19" s="3"/>
      <c r="D19" s="3">
        <v>3139</v>
      </c>
      <c r="E19" s="3">
        <v>3139</v>
      </c>
    </row>
    <row r="20" spans="1:5" x14ac:dyDescent="0.45">
      <c r="A20" s="4" t="s">
        <v>900</v>
      </c>
      <c r="B20" s="3">
        <v>2847</v>
      </c>
      <c r="C20" s="3"/>
      <c r="D20" s="3"/>
      <c r="E20" s="3">
        <v>2847</v>
      </c>
    </row>
    <row r="21" spans="1:5" x14ac:dyDescent="0.45">
      <c r="A21" s="4" t="s">
        <v>910</v>
      </c>
      <c r="B21" s="3">
        <v>1500</v>
      </c>
      <c r="C21" s="3"/>
      <c r="D21" s="3"/>
      <c r="E21" s="3">
        <v>1500</v>
      </c>
    </row>
    <row r="22" spans="1:5" x14ac:dyDescent="0.45">
      <c r="A22" s="4" t="s">
        <v>914</v>
      </c>
      <c r="B22" s="3">
        <v>13325</v>
      </c>
      <c r="C22" s="3">
        <v>13162</v>
      </c>
      <c r="D22" s="3">
        <v>10476</v>
      </c>
      <c r="E22" s="3">
        <v>36963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5420-7CEB-4D27-86BB-6C648B621E6B}">
  <dimension ref="A3:E17"/>
  <sheetViews>
    <sheetView workbookViewId="0">
      <selection activeCell="I18" sqref="I16:Q18"/>
    </sheetView>
  </sheetViews>
  <sheetFormatPr defaultRowHeight="14.25" x14ac:dyDescent="0.45"/>
  <cols>
    <col min="1" max="1" width="12.06640625" bestFit="1" customWidth="1"/>
    <col min="2" max="2" width="14.73046875" bestFit="1" customWidth="1"/>
    <col min="3" max="3" width="9.46484375" bestFit="1" customWidth="1"/>
    <col min="4" max="4" width="8.265625" bestFit="1" customWidth="1"/>
    <col min="5" max="5" width="10.19921875" bestFit="1" customWidth="1"/>
  </cols>
  <sheetData>
    <row r="3" spans="1:5" x14ac:dyDescent="0.45">
      <c r="A3" s="2" t="s">
        <v>929</v>
      </c>
      <c r="B3" s="2" t="s">
        <v>934</v>
      </c>
    </row>
    <row r="4" spans="1:5" x14ac:dyDescent="0.45">
      <c r="A4" s="2" t="s">
        <v>928</v>
      </c>
      <c r="B4" t="s">
        <v>899</v>
      </c>
      <c r="C4" t="s">
        <v>889</v>
      </c>
      <c r="D4" t="s">
        <v>892</v>
      </c>
      <c r="E4" t="s">
        <v>914</v>
      </c>
    </row>
    <row r="5" spans="1:5" x14ac:dyDescent="0.45">
      <c r="A5" s="4" t="s">
        <v>915</v>
      </c>
      <c r="B5" s="3">
        <v>2229</v>
      </c>
      <c r="C5" s="3">
        <v>4785</v>
      </c>
      <c r="D5" s="3">
        <v>2670</v>
      </c>
      <c r="E5" s="3">
        <v>9684</v>
      </c>
    </row>
    <row r="6" spans="1:5" x14ac:dyDescent="0.45">
      <c r="A6" s="4" t="s">
        <v>916</v>
      </c>
      <c r="B6" s="3">
        <v>1764</v>
      </c>
      <c r="C6" s="3">
        <v>4533</v>
      </c>
      <c r="D6" s="3">
        <v>2168</v>
      </c>
      <c r="E6" s="3">
        <v>8465</v>
      </c>
    </row>
    <row r="7" spans="1:5" x14ac:dyDescent="0.45">
      <c r="A7" s="4" t="s">
        <v>917</v>
      </c>
      <c r="B7" s="3">
        <v>4770</v>
      </c>
      <c r="C7" s="3">
        <v>2656</v>
      </c>
      <c r="D7" s="3">
        <v>367</v>
      </c>
      <c r="E7" s="3">
        <v>7793</v>
      </c>
    </row>
    <row r="8" spans="1:5" x14ac:dyDescent="0.45">
      <c r="A8" s="4" t="s">
        <v>918</v>
      </c>
      <c r="B8" s="3">
        <v>204</v>
      </c>
      <c r="C8" s="3">
        <v>837</v>
      </c>
      <c r="D8" s="3">
        <v>3151</v>
      </c>
      <c r="E8" s="3">
        <v>4192</v>
      </c>
    </row>
    <row r="9" spans="1:5" x14ac:dyDescent="0.45">
      <c r="A9" s="4" t="s">
        <v>919</v>
      </c>
      <c r="B9" s="3">
        <v>-413</v>
      </c>
      <c r="C9" s="3">
        <v>-2523</v>
      </c>
      <c r="D9" s="3">
        <v>-794</v>
      </c>
      <c r="E9" s="3">
        <v>-3730</v>
      </c>
    </row>
    <row r="10" spans="1:5" x14ac:dyDescent="0.45">
      <c r="A10" s="4" t="s">
        <v>920</v>
      </c>
      <c r="B10" s="3">
        <v>-544</v>
      </c>
      <c r="C10" s="3">
        <v>630</v>
      </c>
      <c r="D10" s="3">
        <v>334</v>
      </c>
      <c r="E10" s="3">
        <v>420</v>
      </c>
    </row>
    <row r="11" spans="1:5" x14ac:dyDescent="0.45">
      <c r="A11" s="4" t="s">
        <v>921</v>
      </c>
      <c r="B11" s="3">
        <v>-48</v>
      </c>
      <c r="C11" s="3">
        <v>-1633</v>
      </c>
      <c r="D11" s="3">
        <v>-457</v>
      </c>
      <c r="E11" s="3">
        <v>-2138</v>
      </c>
    </row>
    <row r="12" spans="1:5" x14ac:dyDescent="0.45">
      <c r="A12" s="4" t="s">
        <v>922</v>
      </c>
      <c r="B12" s="3">
        <v>629</v>
      </c>
      <c r="C12" s="3">
        <v>444</v>
      </c>
      <c r="D12" s="3">
        <v>995</v>
      </c>
      <c r="E12" s="3">
        <v>2068</v>
      </c>
    </row>
    <row r="13" spans="1:5" x14ac:dyDescent="0.45">
      <c r="A13" s="4" t="s">
        <v>923</v>
      </c>
      <c r="B13" s="3">
        <v>-1585</v>
      </c>
      <c r="C13" s="3">
        <v>-910</v>
      </c>
      <c r="D13" s="3">
        <v>1096</v>
      </c>
      <c r="E13" s="3">
        <v>-1399</v>
      </c>
    </row>
    <row r="14" spans="1:5" x14ac:dyDescent="0.45">
      <c r="A14" s="4" t="s">
        <v>924</v>
      </c>
      <c r="B14" s="3">
        <v>2014</v>
      </c>
      <c r="C14" s="3">
        <v>2261</v>
      </c>
      <c r="D14" s="3">
        <v>-1316</v>
      </c>
      <c r="E14" s="3">
        <v>2959</v>
      </c>
    </row>
    <row r="15" spans="1:5" x14ac:dyDescent="0.45">
      <c r="A15" s="4" t="s">
        <v>925</v>
      </c>
      <c r="B15" s="3">
        <v>3162</v>
      </c>
      <c r="C15" s="3">
        <v>3938</v>
      </c>
      <c r="D15" s="3">
        <v>3153</v>
      </c>
      <c r="E15" s="3">
        <v>10253</v>
      </c>
    </row>
    <row r="16" spans="1:5" x14ac:dyDescent="0.45">
      <c r="A16" s="4" t="s">
        <v>926</v>
      </c>
      <c r="B16" s="3">
        <v>1143</v>
      </c>
      <c r="C16" s="3">
        <v>-1856</v>
      </c>
      <c r="D16" s="3">
        <v>-891</v>
      </c>
      <c r="E16" s="3">
        <v>-1604</v>
      </c>
    </row>
    <row r="17" spans="1:5" x14ac:dyDescent="0.45">
      <c r="A17" s="4" t="s">
        <v>914</v>
      </c>
      <c r="B17" s="3">
        <v>13325</v>
      </c>
      <c r="C17" s="3">
        <v>13162</v>
      </c>
      <c r="D17" s="3">
        <v>10476</v>
      </c>
      <c r="E17" s="3">
        <v>36963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2FEB-0637-43CB-8BF1-A1A739D10514}">
  <dimension ref="A3:C7"/>
  <sheetViews>
    <sheetView workbookViewId="0">
      <selection activeCell="I18" sqref="I16:Q18"/>
    </sheetView>
  </sheetViews>
  <sheetFormatPr defaultRowHeight="14.25" x14ac:dyDescent="0.45"/>
  <cols>
    <col min="1" max="1" width="12.06640625" bestFit="1" customWidth="1"/>
    <col min="2" max="2" width="14.1328125" bestFit="1" customWidth="1"/>
    <col min="3" max="3" width="15.19921875" bestFit="1" customWidth="1"/>
    <col min="4" max="82" width="6.3984375" bestFit="1" customWidth="1"/>
    <col min="83" max="162" width="5.3984375" bestFit="1" customWidth="1"/>
    <col min="163" max="171" width="4.3984375" bestFit="1" customWidth="1"/>
    <col min="172" max="172" width="5.3984375" bestFit="1" customWidth="1"/>
    <col min="173" max="181" width="3.796875" bestFit="1" customWidth="1"/>
    <col min="182" max="267" width="4.796875" bestFit="1" customWidth="1"/>
    <col min="268" max="401" width="5.796875" bestFit="1" customWidth="1"/>
    <col min="402" max="407" width="7.265625" bestFit="1" customWidth="1"/>
    <col min="408" max="408" width="15.19921875" bestFit="1" customWidth="1"/>
    <col min="409" max="488" width="6.3984375" bestFit="1" customWidth="1"/>
    <col min="489" max="568" width="5.3984375" bestFit="1" customWidth="1"/>
    <col min="569" max="577" width="4.3984375" bestFit="1" customWidth="1"/>
    <col min="578" max="578" width="5.3984375" bestFit="1" customWidth="1"/>
    <col min="579" max="587" width="3.796875" bestFit="1" customWidth="1"/>
    <col min="588" max="673" width="4.796875" bestFit="1" customWidth="1"/>
    <col min="674" max="807" width="5.796875" bestFit="1" customWidth="1"/>
    <col min="808" max="813" width="7.265625" bestFit="1" customWidth="1"/>
    <col min="814" max="814" width="18.73046875" bestFit="1" customWidth="1"/>
    <col min="815" max="815" width="19.796875" bestFit="1" customWidth="1"/>
  </cols>
  <sheetData>
    <row r="3" spans="1:3" x14ac:dyDescent="0.45">
      <c r="A3" s="2" t="s">
        <v>928</v>
      </c>
      <c r="B3" t="s">
        <v>930</v>
      </c>
      <c r="C3" t="s">
        <v>935</v>
      </c>
    </row>
    <row r="4" spans="1:3" x14ac:dyDescent="0.45">
      <c r="A4" s="4" t="s">
        <v>899</v>
      </c>
      <c r="B4" s="3">
        <v>3516</v>
      </c>
      <c r="C4" s="3">
        <v>949</v>
      </c>
    </row>
    <row r="5" spans="1:3" x14ac:dyDescent="0.45">
      <c r="A5" s="4" t="s">
        <v>889</v>
      </c>
      <c r="B5" s="3">
        <v>1154</v>
      </c>
      <c r="C5" s="3">
        <v>308</v>
      </c>
    </row>
    <row r="6" spans="1:3" x14ac:dyDescent="0.45">
      <c r="A6" s="4" t="s">
        <v>892</v>
      </c>
      <c r="B6" s="3">
        <v>945</v>
      </c>
      <c r="C6" s="3">
        <v>243</v>
      </c>
    </row>
    <row r="7" spans="1:3" x14ac:dyDescent="0.45">
      <c r="A7" s="4" t="s">
        <v>914</v>
      </c>
      <c r="B7" s="3">
        <v>5615</v>
      </c>
      <c r="C7" s="3">
        <v>1500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CADC8-639B-42C4-B328-FF012071198E}">
  <dimension ref="A3:B7"/>
  <sheetViews>
    <sheetView topLeftCell="D1" workbookViewId="0">
      <selection activeCell="I18" sqref="I16:Q18"/>
    </sheetView>
  </sheetViews>
  <sheetFormatPr defaultRowHeight="14.25" x14ac:dyDescent="0.45"/>
  <cols>
    <col min="1" max="1" width="12.06640625" bestFit="1" customWidth="1"/>
    <col min="2" max="2" width="10.46484375" bestFit="1" customWidth="1"/>
    <col min="3" max="3" width="9.46484375" bestFit="1" customWidth="1"/>
    <col min="4" max="4" width="8.265625" bestFit="1" customWidth="1"/>
    <col min="5" max="5" width="10.19921875" bestFit="1" customWidth="1"/>
    <col min="6" max="6" width="10" bestFit="1" customWidth="1"/>
    <col min="7" max="7" width="10.46484375" bestFit="1" customWidth="1"/>
    <col min="8" max="8" width="4.73046875" bestFit="1" customWidth="1"/>
    <col min="9" max="9" width="7.6640625" bestFit="1" customWidth="1"/>
    <col min="10" max="10" width="6.73046875" bestFit="1" customWidth="1"/>
    <col min="11" max="11" width="7.06640625" bestFit="1" customWidth="1"/>
    <col min="12" max="12" width="5.73046875" bestFit="1" customWidth="1"/>
    <col min="13" max="14" width="4.73046875" bestFit="1" customWidth="1"/>
    <col min="15" max="15" width="5.73046875" bestFit="1" customWidth="1"/>
    <col min="16" max="16" width="5.9296875" bestFit="1" customWidth="1"/>
    <col min="17" max="17" width="7.73046875" bestFit="1" customWidth="1"/>
    <col min="18" max="18" width="5.9296875" bestFit="1" customWidth="1"/>
    <col min="19" max="19" width="10.19921875" bestFit="1" customWidth="1"/>
  </cols>
  <sheetData>
    <row r="3" spans="1:2" x14ac:dyDescent="0.45">
      <c r="A3" s="2" t="s">
        <v>928</v>
      </c>
      <c r="B3" t="s">
        <v>933</v>
      </c>
    </row>
    <row r="4" spans="1:2" x14ac:dyDescent="0.45">
      <c r="A4" s="4" t="s">
        <v>899</v>
      </c>
      <c r="B4" s="3">
        <v>130998</v>
      </c>
    </row>
    <row r="5" spans="1:2" x14ac:dyDescent="0.45">
      <c r="A5" s="4" t="s">
        <v>889</v>
      </c>
      <c r="B5" s="3">
        <v>153105</v>
      </c>
    </row>
    <row r="6" spans="1:2" x14ac:dyDescent="0.45">
      <c r="A6" s="4" t="s">
        <v>892</v>
      </c>
      <c r="B6" s="3">
        <v>116705</v>
      </c>
    </row>
    <row r="7" spans="1:2" x14ac:dyDescent="0.45">
      <c r="A7" s="4" t="s">
        <v>914</v>
      </c>
      <c r="B7" s="3">
        <v>400808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K B 5 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K B 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g e V Y o i k e 4 D g A A A B E A A A A T A B w A R m 9 y b X V s Y X M v U 2 V j d G l v b j E u b S C i G A A o o B Q A A A A A A A A A A A A A A A A A A A A A A A A A A A A r T k 0 u y c z P U w i G 0 I b W A F B L A Q I t A B Q A A g A I A P y g e V Z f I S E u p A A A A P Y A A A A S A A A A A A A A A A A A A A A A A A A A A A B D b 2 5 m a W c v U G F j a 2 F n Z S 5 4 b W x Q S w E C L Q A U A A I A C A D 8 o H l W D 8 r p q 6 Q A A A D p A A A A E w A A A A A A A A A A A A A A A A D w A A A A W 0 N v b n R l b n R f V H l w Z X N d L n h t b F B L A Q I t A B Q A A g A I A P y g e 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q 9 s 2 s u t D R L f J O c n z t c 3 9 A A A A A A I A A A A A A B B m A A A A A Q A A I A A A A D o M j / 1 O q u p P R k u M L x v U a b w i C g K S K x t 3 p 4 R i Q T 5 2 1 Y 2 6 A A A A A A 6 A A A A A A g A A I A A A A F t H F 7 S 6 w + C m 4 6 c y o L t p O j f 9 3 T 4 Q T y I M S y 5 I 3 x W X + N t 0 U A A A A I 7 0 g e v S S X i l O X s u 8 n 8 t r + 7 h J D F 1 B c 7 9 Y A 5 s E t 5 c U d s 6 m I z g C W l x x f 4 3 X 8 o J N X 9 c d D Y h K H 7 2 8 6 A R x M Z i w F e O O B b k C c H J u 5 9 f z Y t n U 6 u s E Q + s Q A A A A M 3 L z + z / 9 d 2 T f m t r d b c R 0 Y t s 7 C 0 i C c + T / B x a 6 p Z B W u G O F j W b B N F o D h E T / C t L A u 2 v K I s X O n D g T o p f s 7 3 P w X S R + r Y = < / D a t a M a s h u p > 
</file>

<file path=customXml/itemProps1.xml><?xml version="1.0" encoding="utf-8"?>
<ds:datastoreItem xmlns:ds="http://schemas.openxmlformats.org/officeDocument/2006/customXml" ds:itemID="{0737FB16-4A0A-471E-982A-14165384C0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Revenue Trend</vt:lpstr>
      <vt:lpstr>Profit Trend</vt:lpstr>
      <vt:lpstr>QTY Trend</vt:lpstr>
      <vt:lpstr>Cost Trend</vt:lpstr>
      <vt:lpstr>QRPC</vt:lpstr>
      <vt:lpstr>Cat by Pro</vt:lpstr>
      <vt:lpstr>cat pro by month</vt:lpstr>
      <vt:lpstr>qty by cat</vt:lpstr>
      <vt:lpstr>cos by cat</vt:lpstr>
      <vt:lpstr>map sheet</vt:lpstr>
      <vt:lpstr>CUS 10</vt:lpstr>
      <vt:lpstr>CITY PRO</vt:lpstr>
      <vt:lpstr>Main Datasheet</vt:lpstr>
      <vt:lpstr>FIN Portfolio</vt:lpstr>
      <vt:lpstr>CAT Portfolio</vt:lpstr>
      <vt:lpstr>CUST Portfolio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Subburam</dc:creator>
  <cp:lastModifiedBy>Lakshmi Subburam</cp:lastModifiedBy>
  <dcterms:created xsi:type="dcterms:W3CDTF">2023-03-25T16:52:09Z</dcterms:created>
  <dcterms:modified xsi:type="dcterms:W3CDTF">2023-03-26T16:30:48Z</dcterms:modified>
</cp:coreProperties>
</file>