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https://kpmgindia365-my.sharepoint.com/personal/sarathnambiar_kpmg_com/Documents/Desktop/"/>
    </mc:Choice>
  </mc:AlternateContent>
  <xr:revisionPtr revIDLastSave="190" documentId="13_ncr:1_{B4B6EF83-C2B9-414B-A313-0B0D3FE3EFA2}" xr6:coauthVersionLast="47" xr6:coauthVersionMax="47" xr10:uidLastSave="{04B312C5-2627-4FAA-91D6-F073B36E7107}"/>
  <bookViews>
    <workbookView xWindow="-110" yWindow="-110" windowWidth="19420" windowHeight="10420" firstSheet="51" activeTab="53" xr2:uid="{00000000-000D-0000-FFFF-FFFF00000000}"/>
  </bookViews>
  <sheets>
    <sheet name="الأهداف" sheetId="1" r:id="rId1"/>
    <sheet name="الأهداف (2)" sheetId="4" r:id="rId2"/>
    <sheet name="الأهداف (3)" sheetId="5" r:id="rId3"/>
    <sheet name="الأهداف (4)" sheetId="6" r:id="rId4"/>
    <sheet name="الأهداف (5)" sheetId="7" r:id="rId5"/>
    <sheet name="الأهداف (6)" sheetId="8" r:id="rId6"/>
    <sheet name="الأهداف (7)" sheetId="9" r:id="rId7"/>
    <sheet name="الأهداف (8)" sheetId="10" r:id="rId8"/>
    <sheet name="الأهداف (9)" sheetId="11" r:id="rId9"/>
    <sheet name="الأهداف (10)" sheetId="12" r:id="rId10"/>
    <sheet name="الأهداف (11)" sheetId="13" r:id="rId11"/>
    <sheet name="الأهداف (12)" sheetId="14" r:id="rId12"/>
    <sheet name="الأهداف (13)" sheetId="15" r:id="rId13"/>
    <sheet name="الأهداف (14)" sheetId="16" r:id="rId14"/>
    <sheet name="الأهداف (15)" sheetId="17" r:id="rId15"/>
    <sheet name="الأهداف (16)" sheetId="18" r:id="rId16"/>
    <sheet name="الأهداف (17)" sheetId="19" r:id="rId17"/>
    <sheet name="الأهداف (18)" sheetId="20" r:id="rId18"/>
    <sheet name="الأهداف (19)" sheetId="21" r:id="rId19"/>
    <sheet name="الأهداف (20)" sheetId="22" r:id="rId20"/>
    <sheet name="الأهداف (21)" sheetId="23" r:id="rId21"/>
    <sheet name="الأهداف (22)" sheetId="24" r:id="rId22"/>
    <sheet name="الأهداف (23)" sheetId="25" r:id="rId23"/>
    <sheet name="الأهداف (24)" sheetId="26" r:id="rId24"/>
    <sheet name="الأهداف (25)" sheetId="27" r:id="rId25"/>
    <sheet name="الأهداف (26)" sheetId="28" r:id="rId26"/>
    <sheet name="الأهداف (27)" sheetId="29" r:id="rId27"/>
    <sheet name="الأهداف (28)" sheetId="30" r:id="rId28"/>
    <sheet name="الأهداف (29)" sheetId="31" r:id="rId29"/>
    <sheet name="الأهداف (30)" sheetId="32" r:id="rId30"/>
    <sheet name="الأهداف (31)" sheetId="33" r:id="rId31"/>
    <sheet name="الأهداف (32)" sheetId="34" r:id="rId32"/>
    <sheet name="الأهداف (33)" sheetId="35" r:id="rId33"/>
    <sheet name="الأهداف (34)" sheetId="36" r:id="rId34"/>
    <sheet name="الأهداف (35)" sheetId="37" r:id="rId35"/>
    <sheet name="الأهداف (36)" sheetId="38" r:id="rId36"/>
    <sheet name="الأهداف (37)" sheetId="39" r:id="rId37"/>
    <sheet name="الأهداف (38)" sheetId="40" r:id="rId38"/>
    <sheet name="الأهداف (39)" sheetId="41" r:id="rId39"/>
    <sheet name="الأهداف (40)" sheetId="42" r:id="rId40"/>
    <sheet name="الأهداف (41)" sheetId="43" r:id="rId41"/>
    <sheet name="الأهداف (42)" sheetId="44" r:id="rId42"/>
    <sheet name="الأهداف (43)" sheetId="45" r:id="rId43"/>
    <sheet name="الأهداف (44)" sheetId="46" r:id="rId44"/>
    <sheet name="الأهداف (45)" sheetId="47" r:id="rId45"/>
    <sheet name="الأهداف (46)" sheetId="48" r:id="rId46"/>
    <sheet name="الأهداف (47)" sheetId="49" r:id="rId47"/>
    <sheet name="الأهداف (48)" sheetId="50" r:id="rId48"/>
    <sheet name="الأهداف (49)" sheetId="51" r:id="rId49"/>
    <sheet name="الأهداف (50)" sheetId="52" r:id="rId50"/>
    <sheet name="الأهداف (51)" sheetId="53" r:id="rId51"/>
    <sheet name="الأهداف (52)" sheetId="54" r:id="rId52"/>
    <sheet name="الأهداف (53)" sheetId="55" r:id="rId53"/>
    <sheet name="الأهداف (54)" sheetId="59" r:id="rId54"/>
    <sheet name="الأهداف (55)" sheetId="62" r:id="rId55"/>
    <sheet name="الأهداف (56)" sheetId="63" r:id="rId56"/>
    <sheet name="الأهداف (57)" sheetId="64" r:id="rId57"/>
    <sheet name="الأهداف (58)" sheetId="65" r:id="rId58"/>
  </sheets>
  <definedNames>
    <definedName name="_xlnm.Print_Area" localSheetId="0">الأهداف!$A$2:$AE$80</definedName>
    <definedName name="_xlnm.Print_Area" localSheetId="9">'الأهداف (10)'!$A$2:$AE$80</definedName>
    <definedName name="_xlnm.Print_Area" localSheetId="10">'الأهداف (11)'!$A$2:$AE$80</definedName>
    <definedName name="_xlnm.Print_Area" localSheetId="11">'الأهداف (12)'!$A$2:$AE$80</definedName>
    <definedName name="_xlnm.Print_Area" localSheetId="12">'الأهداف (13)'!$A$2:$AE$80</definedName>
    <definedName name="_xlnm.Print_Area" localSheetId="13">'الأهداف (14)'!$A$2:$AE$80</definedName>
    <definedName name="_xlnm.Print_Area" localSheetId="14">'الأهداف (15)'!$A$2:$AE$80</definedName>
    <definedName name="_xlnm.Print_Area" localSheetId="15">'الأهداف (16)'!$A$2:$AE$80</definedName>
    <definedName name="_xlnm.Print_Area" localSheetId="16">'الأهداف (17)'!$A$2:$AE$80</definedName>
    <definedName name="_xlnm.Print_Area" localSheetId="17">'الأهداف (18)'!$A$2:$AE$80</definedName>
    <definedName name="_xlnm.Print_Area" localSheetId="18">'الأهداف (19)'!$A$2:$AE$80</definedName>
    <definedName name="_xlnm.Print_Area" localSheetId="1">'الأهداف (2)'!$A$2:$AE$80</definedName>
    <definedName name="_xlnm.Print_Area" localSheetId="19">'الأهداف (20)'!$A$2:$AE$80</definedName>
    <definedName name="_xlnm.Print_Area" localSheetId="20">'الأهداف (21)'!$A$2:$AE$80</definedName>
    <definedName name="_xlnm.Print_Area" localSheetId="21">'الأهداف (22)'!$A$2:$AE$80</definedName>
    <definedName name="_xlnm.Print_Area" localSheetId="22">'الأهداف (23)'!$A$2:$AE$80</definedName>
    <definedName name="_xlnm.Print_Area" localSheetId="23">'الأهداف (24)'!$A$2:$AE$80</definedName>
    <definedName name="_xlnm.Print_Area" localSheetId="24">'الأهداف (25)'!$A$2:$AE$80</definedName>
    <definedName name="_xlnm.Print_Area" localSheetId="25">'الأهداف (26)'!$A$2:$AE$80</definedName>
    <definedName name="_xlnm.Print_Area" localSheetId="26">'الأهداف (27)'!$A$2:$AE$80</definedName>
    <definedName name="_xlnm.Print_Area" localSheetId="27">'الأهداف (28)'!$A$2:$AE$80</definedName>
    <definedName name="_xlnm.Print_Area" localSheetId="28">'الأهداف (29)'!$A$2:$AE$80</definedName>
    <definedName name="_xlnm.Print_Area" localSheetId="2">'الأهداف (3)'!$A$2:$AE$80</definedName>
    <definedName name="_xlnm.Print_Area" localSheetId="29">'الأهداف (30)'!$A$2:$AE$80</definedName>
    <definedName name="_xlnm.Print_Area" localSheetId="30">'الأهداف (31)'!$A$2:$AE$80</definedName>
    <definedName name="_xlnm.Print_Area" localSheetId="31">'الأهداف (32)'!$A$2:$AE$80</definedName>
    <definedName name="_xlnm.Print_Area" localSheetId="32">'الأهداف (33)'!$A$2:$AE$80</definedName>
    <definedName name="_xlnm.Print_Area" localSheetId="33">'الأهداف (34)'!$A$2:$AE$80</definedName>
    <definedName name="_xlnm.Print_Area" localSheetId="34">'الأهداف (35)'!$A$2:$AE$80</definedName>
    <definedName name="_xlnm.Print_Area" localSheetId="35">'الأهداف (36)'!$A$2:$AE$80</definedName>
    <definedName name="_xlnm.Print_Area" localSheetId="36">'الأهداف (37)'!$A$2:$AE$80</definedName>
    <definedName name="_xlnm.Print_Area" localSheetId="37">'الأهداف (38)'!$A$2:$AE$80</definedName>
    <definedName name="_xlnm.Print_Area" localSheetId="38">'الأهداف (39)'!$A$2:$AE$80</definedName>
    <definedName name="_xlnm.Print_Area" localSheetId="3">'الأهداف (4)'!$A$2:$AE$80</definedName>
    <definedName name="_xlnm.Print_Area" localSheetId="39">'الأهداف (40)'!$A$2:$AE$80</definedName>
    <definedName name="_xlnm.Print_Area" localSheetId="40">'الأهداف (41)'!$A$2:$AE$80</definedName>
    <definedName name="_xlnm.Print_Area" localSheetId="41">'الأهداف (42)'!$A$2:$AE$80</definedName>
    <definedName name="_xlnm.Print_Area" localSheetId="42">'الأهداف (43)'!$A$2:$AE$80</definedName>
    <definedName name="_xlnm.Print_Area" localSheetId="43">'الأهداف (44)'!$A$2:$AE$80</definedName>
    <definedName name="_xlnm.Print_Area" localSheetId="44">'الأهداف (45)'!$A$2:$AE$80</definedName>
    <definedName name="_xlnm.Print_Area" localSheetId="45">'الأهداف (46)'!$A$2:$AE$80</definedName>
    <definedName name="_xlnm.Print_Area" localSheetId="46">'الأهداف (47)'!$A$2:$AE$80</definedName>
    <definedName name="_xlnm.Print_Area" localSheetId="47">'الأهداف (48)'!$A$2:$AE$80</definedName>
    <definedName name="_xlnm.Print_Area" localSheetId="48">'الأهداف (49)'!$A$2:$AE$80</definedName>
    <definedName name="_xlnm.Print_Area" localSheetId="4">'الأهداف (5)'!$A$2:$AE$80</definedName>
    <definedName name="_xlnm.Print_Area" localSheetId="49">'الأهداف (50)'!$A$2:$AE$80</definedName>
    <definedName name="_xlnm.Print_Area" localSheetId="50">'الأهداف (51)'!$A$2:$AE$80</definedName>
    <definedName name="_xlnm.Print_Area" localSheetId="51">'الأهداف (52)'!$A$2:$AE$80</definedName>
    <definedName name="_xlnm.Print_Area" localSheetId="52">'الأهداف (53)'!$A$2:$AE$80</definedName>
    <definedName name="_xlnm.Print_Area" localSheetId="53">'الأهداف (54)'!$A$2:$AE$80</definedName>
    <definedName name="_xlnm.Print_Area" localSheetId="54">'الأهداف (55)'!$A$2:$AE$80</definedName>
    <definedName name="_xlnm.Print_Area" localSheetId="55">'الأهداف (56)'!$A$2:$AE$80</definedName>
    <definedName name="_xlnm.Print_Area" localSheetId="56">'الأهداف (57)'!$A$2:$AE$80</definedName>
    <definedName name="_xlnm.Print_Area" localSheetId="57">'الأهداف (58)'!$A$2:$AE$80</definedName>
    <definedName name="_xlnm.Print_Area" localSheetId="5">'الأهداف (6)'!$A$2:$AE$80</definedName>
    <definedName name="_xlnm.Print_Area" localSheetId="6">'الأهداف (7)'!$A$2:$AE$80</definedName>
    <definedName name="_xlnm.Print_Area" localSheetId="7">'الأهداف (8)'!$A$2:$AE$80</definedName>
    <definedName name="_xlnm.Print_Area" localSheetId="8">'الأهداف (9)'!$A$2:$AE$80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24" i="24" l="1"/>
  <c r="C77" i="65"/>
  <c r="U43" i="65"/>
  <c r="L32" i="65"/>
  <c r="AA31" i="65"/>
  <c r="AA30" i="65"/>
  <c r="AA29" i="65"/>
  <c r="AA28" i="65"/>
  <c r="AA27" i="65"/>
  <c r="AA26" i="65"/>
  <c r="AA25" i="65"/>
  <c r="AA24" i="65"/>
  <c r="AA23" i="65"/>
  <c r="AA32" i="65" s="1"/>
  <c r="Z53" i="65" s="1"/>
  <c r="W15" i="65"/>
  <c r="E15" i="65"/>
  <c r="C77" i="64"/>
  <c r="U43" i="64"/>
  <c r="L32" i="64"/>
  <c r="AA31" i="64"/>
  <c r="AA30" i="64"/>
  <c r="AA29" i="64"/>
  <c r="AA28" i="64"/>
  <c r="AA27" i="64"/>
  <c r="AA26" i="64"/>
  <c r="AA25" i="64"/>
  <c r="AA24" i="64"/>
  <c r="AA23" i="64"/>
  <c r="AA32" i="64" s="1"/>
  <c r="Z53" i="64" s="1"/>
  <c r="W15" i="64"/>
  <c r="E15" i="64"/>
  <c r="C77" i="63"/>
  <c r="U43" i="63"/>
  <c r="L32" i="63"/>
  <c r="AA31" i="63"/>
  <c r="AA30" i="63"/>
  <c r="AA29" i="63"/>
  <c r="AA28" i="63"/>
  <c r="AA27" i="63"/>
  <c r="AA26" i="63"/>
  <c r="AA25" i="63"/>
  <c r="AA24" i="63"/>
  <c r="AA23" i="63"/>
  <c r="AA32" i="63" s="1"/>
  <c r="Z53" i="63" s="1"/>
  <c r="W15" i="63"/>
  <c r="C77" i="62"/>
  <c r="U43" i="62"/>
  <c r="L32" i="62"/>
  <c r="AA31" i="62"/>
  <c r="AA30" i="62"/>
  <c r="AA29" i="62"/>
  <c r="AA28" i="62"/>
  <c r="AA27" i="62"/>
  <c r="AA26" i="62"/>
  <c r="AA25" i="62"/>
  <c r="AA24" i="62"/>
  <c r="AA23" i="62"/>
  <c r="AA32" i="62" s="1"/>
  <c r="Z53" i="62" s="1"/>
  <c r="W15" i="62"/>
  <c r="C77" i="59"/>
  <c r="U43" i="59"/>
  <c r="L32" i="59"/>
  <c r="AA31" i="59"/>
  <c r="AA30" i="59"/>
  <c r="AA29" i="59"/>
  <c r="AA28" i="59"/>
  <c r="AA27" i="59"/>
  <c r="AA26" i="59"/>
  <c r="AA25" i="59"/>
  <c r="AA24" i="59"/>
  <c r="AA23" i="59"/>
  <c r="W15" i="59"/>
  <c r="E15" i="59"/>
  <c r="E15" i="51"/>
  <c r="C77" i="55"/>
  <c r="U43" i="55"/>
  <c r="L32" i="55"/>
  <c r="AA31" i="55"/>
  <c r="AA30" i="55"/>
  <c r="AA29" i="55"/>
  <c r="AA28" i="55"/>
  <c r="AA27" i="55"/>
  <c r="AA26" i="55"/>
  <c r="AA25" i="55"/>
  <c r="AA24" i="55"/>
  <c r="AA23" i="55"/>
  <c r="W15" i="55"/>
  <c r="E15" i="55"/>
  <c r="C77" i="54"/>
  <c r="U43" i="54"/>
  <c r="L32" i="54"/>
  <c r="AA31" i="54"/>
  <c r="AA30" i="54"/>
  <c r="AA29" i="54"/>
  <c r="AA28" i="54"/>
  <c r="AA27" i="54"/>
  <c r="AA26" i="54"/>
  <c r="AA25" i="54"/>
  <c r="AA24" i="54"/>
  <c r="AA23" i="54"/>
  <c r="W15" i="54"/>
  <c r="E15" i="54"/>
  <c r="C77" i="53"/>
  <c r="U43" i="53"/>
  <c r="L32" i="53"/>
  <c r="AA31" i="53"/>
  <c r="AA30" i="53"/>
  <c r="AA29" i="53"/>
  <c r="AA28" i="53"/>
  <c r="AA27" i="53"/>
  <c r="AA26" i="53"/>
  <c r="AA25" i="53"/>
  <c r="AA24" i="53"/>
  <c r="AA23" i="53"/>
  <c r="W15" i="53"/>
  <c r="E15" i="53"/>
  <c r="C77" i="52"/>
  <c r="U43" i="52"/>
  <c r="L32" i="52"/>
  <c r="AA31" i="52"/>
  <c r="AA30" i="52"/>
  <c r="AA29" i="52"/>
  <c r="AA28" i="52"/>
  <c r="AA27" i="52"/>
  <c r="AA26" i="52"/>
  <c r="AA25" i="52"/>
  <c r="AA24" i="52"/>
  <c r="AA23" i="52"/>
  <c r="W15" i="52"/>
  <c r="E15" i="52"/>
  <c r="C77" i="51"/>
  <c r="U43" i="51"/>
  <c r="L32" i="51"/>
  <c r="AA31" i="51"/>
  <c r="AA30" i="51"/>
  <c r="AA29" i="51"/>
  <c r="AA28" i="51"/>
  <c r="AA27" i="51"/>
  <c r="AA26" i="51"/>
  <c r="AA25" i="51"/>
  <c r="AA24" i="51"/>
  <c r="AA23" i="51"/>
  <c r="W15" i="51"/>
  <c r="C77" i="50"/>
  <c r="U43" i="50"/>
  <c r="L32" i="50"/>
  <c r="AA31" i="50"/>
  <c r="AA30" i="50"/>
  <c r="AA29" i="50"/>
  <c r="AA28" i="50"/>
  <c r="AA27" i="50"/>
  <c r="AA26" i="50"/>
  <c r="AA25" i="50"/>
  <c r="AA24" i="50"/>
  <c r="AA23" i="50"/>
  <c r="W15" i="50"/>
  <c r="E15" i="50"/>
  <c r="C77" i="49"/>
  <c r="U43" i="49"/>
  <c r="L32" i="49"/>
  <c r="AA31" i="49"/>
  <c r="AA30" i="49"/>
  <c r="AA29" i="49"/>
  <c r="AA28" i="49"/>
  <c r="AA27" i="49"/>
  <c r="AA26" i="49"/>
  <c r="AA25" i="49"/>
  <c r="AA24" i="49"/>
  <c r="AA23" i="49"/>
  <c r="W15" i="49"/>
  <c r="E15" i="49"/>
  <c r="C77" i="48"/>
  <c r="U43" i="48"/>
  <c r="L32" i="48"/>
  <c r="AA31" i="48"/>
  <c r="AA30" i="48"/>
  <c r="AA29" i="48"/>
  <c r="AA28" i="48"/>
  <c r="AA27" i="48"/>
  <c r="AA26" i="48"/>
  <c r="AA25" i="48"/>
  <c r="AA24" i="48"/>
  <c r="AA23" i="48"/>
  <c r="W15" i="48"/>
  <c r="E15" i="48"/>
  <c r="C77" i="47"/>
  <c r="U43" i="47"/>
  <c r="L32" i="47"/>
  <c r="AA31" i="47"/>
  <c r="AA30" i="47"/>
  <c r="AA29" i="47"/>
  <c r="AA28" i="47"/>
  <c r="AA27" i="47"/>
  <c r="AA26" i="47"/>
  <c r="AA25" i="47"/>
  <c r="AA24" i="47"/>
  <c r="AA23" i="47"/>
  <c r="W15" i="47"/>
  <c r="E15" i="47"/>
  <c r="C77" i="46"/>
  <c r="U43" i="46"/>
  <c r="L32" i="46"/>
  <c r="AA31" i="46"/>
  <c r="AA30" i="46"/>
  <c r="AA29" i="46"/>
  <c r="AA28" i="46"/>
  <c r="AA27" i="46"/>
  <c r="AA26" i="46"/>
  <c r="AA25" i="46"/>
  <c r="AA24" i="46"/>
  <c r="AA23" i="46"/>
  <c r="W15" i="46"/>
  <c r="E15" i="46"/>
  <c r="C77" i="45"/>
  <c r="U43" i="45"/>
  <c r="L32" i="45"/>
  <c r="AA31" i="45"/>
  <c r="AA30" i="45"/>
  <c r="AA29" i="45"/>
  <c r="AA28" i="45"/>
  <c r="AA27" i="45"/>
  <c r="AA26" i="45"/>
  <c r="AA25" i="45"/>
  <c r="AA24" i="45"/>
  <c r="AA23" i="45"/>
  <c r="W15" i="45"/>
  <c r="E15" i="45"/>
  <c r="C77" i="44"/>
  <c r="U43" i="44"/>
  <c r="L32" i="44"/>
  <c r="AA31" i="44"/>
  <c r="AA30" i="44"/>
  <c r="AA29" i="44"/>
  <c r="AA28" i="44"/>
  <c r="AA27" i="44"/>
  <c r="AA26" i="44"/>
  <c r="AA25" i="44"/>
  <c r="AA24" i="44"/>
  <c r="AA23" i="44"/>
  <c r="W15" i="44"/>
  <c r="E15" i="44"/>
  <c r="C77" i="43"/>
  <c r="U43" i="43"/>
  <c r="L32" i="43"/>
  <c r="AA31" i="43"/>
  <c r="AA30" i="43"/>
  <c r="AA29" i="43"/>
  <c r="AA28" i="43"/>
  <c r="AA27" i="43"/>
  <c r="AA26" i="43"/>
  <c r="AA25" i="43"/>
  <c r="AA24" i="43"/>
  <c r="AA23" i="43"/>
  <c r="W15" i="43"/>
  <c r="E15" i="43"/>
  <c r="C77" i="42"/>
  <c r="U43" i="42"/>
  <c r="L32" i="42"/>
  <c r="AA31" i="42"/>
  <c r="AA30" i="42"/>
  <c r="AA29" i="42"/>
  <c r="AA28" i="42"/>
  <c r="AA27" i="42"/>
  <c r="AA26" i="42"/>
  <c r="AA25" i="42"/>
  <c r="AA24" i="42"/>
  <c r="AA23" i="42"/>
  <c r="W15" i="42"/>
  <c r="E15" i="42"/>
  <c r="C77" i="41"/>
  <c r="U43" i="41"/>
  <c r="L32" i="41"/>
  <c r="AA31" i="41"/>
  <c r="AA30" i="41"/>
  <c r="AA29" i="41"/>
  <c r="AA28" i="41"/>
  <c r="AA27" i="41"/>
  <c r="AA26" i="41"/>
  <c r="AA25" i="41"/>
  <c r="AA24" i="41"/>
  <c r="AA23" i="41"/>
  <c r="W15" i="41"/>
  <c r="E15" i="41"/>
  <c r="C77" i="40"/>
  <c r="U43" i="40"/>
  <c r="L32" i="40"/>
  <c r="AA31" i="40"/>
  <c r="AA30" i="40"/>
  <c r="AA29" i="40"/>
  <c r="AA28" i="40"/>
  <c r="AA27" i="40"/>
  <c r="AA26" i="40"/>
  <c r="AA25" i="40"/>
  <c r="AA24" i="40"/>
  <c r="AA23" i="40"/>
  <c r="W15" i="40"/>
  <c r="E15" i="40"/>
  <c r="C77" i="39"/>
  <c r="U43" i="39"/>
  <c r="L32" i="39"/>
  <c r="AA31" i="39"/>
  <c r="AA30" i="39"/>
  <c r="AA29" i="39"/>
  <c r="AA28" i="39"/>
  <c r="AA27" i="39"/>
  <c r="AA26" i="39"/>
  <c r="AA25" i="39"/>
  <c r="AA24" i="39"/>
  <c r="AA23" i="39"/>
  <c r="W15" i="39"/>
  <c r="E15" i="39"/>
  <c r="C77" i="38"/>
  <c r="U43" i="38"/>
  <c r="L32" i="38"/>
  <c r="AA31" i="38"/>
  <c r="AA30" i="38"/>
  <c r="AA29" i="38"/>
  <c r="AA28" i="38"/>
  <c r="AA27" i="38"/>
  <c r="AA26" i="38"/>
  <c r="AA25" i="38"/>
  <c r="AA24" i="38"/>
  <c r="AA23" i="38"/>
  <c r="W15" i="38"/>
  <c r="E15" i="38"/>
  <c r="C77" i="37"/>
  <c r="U43" i="37"/>
  <c r="L32" i="37"/>
  <c r="AA31" i="37"/>
  <c r="AA30" i="37"/>
  <c r="AA29" i="37"/>
  <c r="AA28" i="37"/>
  <c r="AA27" i="37"/>
  <c r="AA26" i="37"/>
  <c r="AA25" i="37"/>
  <c r="AA24" i="37"/>
  <c r="AA23" i="37"/>
  <c r="W15" i="37"/>
  <c r="E15" i="37"/>
  <c r="C77" i="36"/>
  <c r="U43" i="36"/>
  <c r="L32" i="36"/>
  <c r="AA31" i="36"/>
  <c r="AA30" i="36"/>
  <c r="AA29" i="36"/>
  <c r="AA28" i="36"/>
  <c r="AA27" i="36"/>
  <c r="AA26" i="36"/>
  <c r="AA25" i="36"/>
  <c r="AA24" i="36"/>
  <c r="AA23" i="36"/>
  <c r="W15" i="36"/>
  <c r="E15" i="36"/>
  <c r="C77" i="35"/>
  <c r="U43" i="35"/>
  <c r="L32" i="35"/>
  <c r="AA31" i="35"/>
  <c r="AA30" i="35"/>
  <c r="AA29" i="35"/>
  <c r="AA28" i="35"/>
  <c r="AA27" i="35"/>
  <c r="AA26" i="35"/>
  <c r="AA25" i="35"/>
  <c r="AA24" i="35"/>
  <c r="AA23" i="35"/>
  <c r="W15" i="35"/>
  <c r="E15" i="35"/>
  <c r="C77" i="34"/>
  <c r="U43" i="34"/>
  <c r="L32" i="34"/>
  <c r="AA31" i="34"/>
  <c r="AA30" i="34"/>
  <c r="AA29" i="34"/>
  <c r="AA28" i="34"/>
  <c r="AA27" i="34"/>
  <c r="AA26" i="34"/>
  <c r="AA25" i="34"/>
  <c r="AA24" i="34"/>
  <c r="AA23" i="34"/>
  <c r="W15" i="34"/>
  <c r="E15" i="34"/>
  <c r="C77" i="33"/>
  <c r="U43" i="33"/>
  <c r="L32" i="33"/>
  <c r="AA31" i="33"/>
  <c r="AA30" i="33"/>
  <c r="AA29" i="33"/>
  <c r="AA28" i="33"/>
  <c r="AA27" i="33"/>
  <c r="AA26" i="33"/>
  <c r="AA25" i="33"/>
  <c r="AA24" i="33"/>
  <c r="AA23" i="33"/>
  <c r="W15" i="33"/>
  <c r="E15" i="33"/>
  <c r="C77" i="32"/>
  <c r="U43" i="32"/>
  <c r="L32" i="32"/>
  <c r="AA31" i="32"/>
  <c r="AA30" i="32"/>
  <c r="AA29" i="32"/>
  <c r="AA28" i="32"/>
  <c r="AA27" i="32"/>
  <c r="AA26" i="32"/>
  <c r="AA25" i="32"/>
  <c r="AA24" i="32"/>
  <c r="AA23" i="32"/>
  <c r="W15" i="32"/>
  <c r="E15" i="32"/>
  <c r="C77" i="31"/>
  <c r="U43" i="31"/>
  <c r="L32" i="31"/>
  <c r="AA31" i="31"/>
  <c r="AA30" i="31"/>
  <c r="AA29" i="31"/>
  <c r="AA28" i="31"/>
  <c r="AA27" i="31"/>
  <c r="AA26" i="31"/>
  <c r="AA25" i="31"/>
  <c r="AA23" i="31"/>
  <c r="W15" i="31"/>
  <c r="E15" i="31"/>
  <c r="C77" i="30"/>
  <c r="U43" i="30"/>
  <c r="L32" i="30"/>
  <c r="AA31" i="30"/>
  <c r="AA30" i="30"/>
  <c r="AA29" i="30"/>
  <c r="AA28" i="30"/>
  <c r="AA27" i="30"/>
  <c r="AA26" i="30"/>
  <c r="AA25" i="30"/>
  <c r="AA24" i="30"/>
  <c r="AA23" i="30"/>
  <c r="W15" i="30"/>
  <c r="E15" i="30"/>
  <c r="C77" i="29"/>
  <c r="U43" i="29"/>
  <c r="L32" i="29"/>
  <c r="AA31" i="29"/>
  <c r="AA30" i="29"/>
  <c r="AA29" i="29"/>
  <c r="AA28" i="29"/>
  <c r="AA27" i="29"/>
  <c r="AA26" i="29"/>
  <c r="AA25" i="29"/>
  <c r="AA24" i="29"/>
  <c r="AA23" i="29"/>
  <c r="W15" i="29"/>
  <c r="E15" i="29"/>
  <c r="C77" i="28"/>
  <c r="U43" i="28"/>
  <c r="L32" i="28"/>
  <c r="AA31" i="28"/>
  <c r="AA30" i="28"/>
  <c r="AA29" i="28"/>
  <c r="AA28" i="28"/>
  <c r="AA27" i="28"/>
  <c r="AA26" i="28"/>
  <c r="AA25" i="28"/>
  <c r="AA24" i="28"/>
  <c r="AA23" i="28"/>
  <c r="W15" i="28"/>
  <c r="E15" i="28"/>
  <c r="C77" i="27"/>
  <c r="U43" i="27"/>
  <c r="L32" i="27"/>
  <c r="AA31" i="27"/>
  <c r="AA30" i="27"/>
  <c r="AA29" i="27"/>
  <c r="AA28" i="27"/>
  <c r="AA27" i="27"/>
  <c r="AA26" i="27"/>
  <c r="AA25" i="27"/>
  <c r="AA24" i="27"/>
  <c r="AA23" i="27"/>
  <c r="W15" i="27"/>
  <c r="E15" i="27"/>
  <c r="C77" i="26"/>
  <c r="U43" i="26"/>
  <c r="L32" i="26"/>
  <c r="AA31" i="26"/>
  <c r="AA30" i="26"/>
  <c r="AA29" i="26"/>
  <c r="AA28" i="26"/>
  <c r="AA27" i="26"/>
  <c r="AA26" i="26"/>
  <c r="AA25" i="26"/>
  <c r="AA24" i="26"/>
  <c r="AA23" i="26"/>
  <c r="W15" i="26"/>
  <c r="E15" i="26"/>
  <c r="C77" i="25"/>
  <c r="U43" i="25"/>
  <c r="L32" i="25"/>
  <c r="AA31" i="25"/>
  <c r="AA30" i="25"/>
  <c r="AA29" i="25"/>
  <c r="AA28" i="25"/>
  <c r="AA27" i="25"/>
  <c r="AA26" i="25"/>
  <c r="AA25" i="25"/>
  <c r="AA24" i="25"/>
  <c r="AA23" i="25"/>
  <c r="W15" i="25"/>
  <c r="E15" i="25"/>
  <c r="C77" i="24"/>
  <c r="U43" i="24"/>
  <c r="L32" i="24"/>
  <c r="AA31" i="24"/>
  <c r="AA30" i="24"/>
  <c r="AA29" i="24"/>
  <c r="AA28" i="24"/>
  <c r="AA27" i="24"/>
  <c r="AA26" i="24"/>
  <c r="AA25" i="24"/>
  <c r="AA23" i="24"/>
  <c r="W15" i="24"/>
  <c r="E15" i="24"/>
  <c r="C77" i="23"/>
  <c r="U43" i="23"/>
  <c r="L32" i="23"/>
  <c r="AA31" i="23"/>
  <c r="AA30" i="23"/>
  <c r="AA29" i="23"/>
  <c r="AA28" i="23"/>
  <c r="AA27" i="23"/>
  <c r="AA26" i="23"/>
  <c r="AA25" i="23"/>
  <c r="AA24" i="23"/>
  <c r="AA23" i="23"/>
  <c r="W15" i="23"/>
  <c r="E15" i="23"/>
  <c r="C77" i="22"/>
  <c r="U43" i="22"/>
  <c r="L32" i="22"/>
  <c r="AA31" i="22"/>
  <c r="AA30" i="22"/>
  <c r="AA29" i="22"/>
  <c r="AA28" i="22"/>
  <c r="AA27" i="22"/>
  <c r="AA26" i="22"/>
  <c r="AA25" i="22"/>
  <c r="AA24" i="22"/>
  <c r="AA23" i="22"/>
  <c r="W15" i="22"/>
  <c r="E15" i="22"/>
  <c r="C77" i="21"/>
  <c r="U43" i="21"/>
  <c r="L32" i="21"/>
  <c r="AA31" i="21"/>
  <c r="AA30" i="21"/>
  <c r="AA29" i="21"/>
  <c r="AA28" i="21"/>
  <c r="AA27" i="21"/>
  <c r="AA26" i="21"/>
  <c r="AA25" i="21"/>
  <c r="AA24" i="21"/>
  <c r="AA23" i="21"/>
  <c r="W15" i="21"/>
  <c r="E15" i="21"/>
  <c r="C77" i="20"/>
  <c r="U43" i="20"/>
  <c r="L32" i="20"/>
  <c r="AA31" i="20"/>
  <c r="AA30" i="20"/>
  <c r="AA29" i="20"/>
  <c r="AA28" i="20"/>
  <c r="AA27" i="20"/>
  <c r="AA26" i="20"/>
  <c r="AA25" i="20"/>
  <c r="AA24" i="20"/>
  <c r="AA23" i="20"/>
  <c r="W15" i="20"/>
  <c r="E15" i="20"/>
  <c r="C77" i="19"/>
  <c r="U43" i="19"/>
  <c r="L32" i="19"/>
  <c r="AA31" i="19"/>
  <c r="AA30" i="19"/>
  <c r="AA29" i="19"/>
  <c r="AA28" i="19"/>
  <c r="AA27" i="19"/>
  <c r="AA26" i="19"/>
  <c r="AA25" i="19"/>
  <c r="AA24" i="19"/>
  <c r="AA23" i="19"/>
  <c r="W15" i="19"/>
  <c r="E15" i="19"/>
  <c r="C77" i="18"/>
  <c r="U43" i="18"/>
  <c r="L32" i="18"/>
  <c r="AA31" i="18"/>
  <c r="AA30" i="18"/>
  <c r="AA29" i="18"/>
  <c r="AA28" i="18"/>
  <c r="AA27" i="18"/>
  <c r="AA26" i="18"/>
  <c r="AA25" i="18"/>
  <c r="AA24" i="18"/>
  <c r="AA23" i="18"/>
  <c r="W15" i="18"/>
  <c r="E15" i="18"/>
  <c r="C77" i="17"/>
  <c r="U43" i="17"/>
  <c r="L32" i="17"/>
  <c r="AA31" i="17"/>
  <c r="AA30" i="17"/>
  <c r="AA29" i="17"/>
  <c r="AA28" i="17"/>
  <c r="AA27" i="17"/>
  <c r="AA26" i="17"/>
  <c r="AA25" i="17"/>
  <c r="AA24" i="17"/>
  <c r="AA23" i="17"/>
  <c r="W15" i="17"/>
  <c r="E15" i="17"/>
  <c r="C77" i="16"/>
  <c r="U43" i="16"/>
  <c r="L32" i="16"/>
  <c r="AA31" i="16"/>
  <c r="AA30" i="16"/>
  <c r="AA29" i="16"/>
  <c r="AA28" i="16"/>
  <c r="AA27" i="16"/>
  <c r="AA26" i="16"/>
  <c r="AA25" i="16"/>
  <c r="AA24" i="16"/>
  <c r="AA23" i="16"/>
  <c r="W15" i="16"/>
  <c r="E15" i="16"/>
  <c r="C77" i="15"/>
  <c r="U43" i="15"/>
  <c r="L32" i="15"/>
  <c r="AA31" i="15"/>
  <c r="AA30" i="15"/>
  <c r="AA29" i="15"/>
  <c r="AA28" i="15"/>
  <c r="AA27" i="15"/>
  <c r="AA26" i="15"/>
  <c r="AA25" i="15"/>
  <c r="AA24" i="15"/>
  <c r="AA23" i="15"/>
  <c r="W15" i="15"/>
  <c r="E15" i="15"/>
  <c r="C77" i="14"/>
  <c r="U43" i="14"/>
  <c r="L32" i="14"/>
  <c r="AA31" i="14"/>
  <c r="AA30" i="14"/>
  <c r="AA29" i="14"/>
  <c r="AA28" i="14"/>
  <c r="AA27" i="14"/>
  <c r="AA26" i="14"/>
  <c r="AA25" i="14"/>
  <c r="AA24" i="14"/>
  <c r="AA23" i="14"/>
  <c r="W15" i="14"/>
  <c r="E15" i="14"/>
  <c r="C77" i="13"/>
  <c r="U43" i="13"/>
  <c r="L32" i="13"/>
  <c r="AA31" i="13"/>
  <c r="AA30" i="13"/>
  <c r="AA29" i="13"/>
  <c r="AA28" i="13"/>
  <c r="AA27" i="13"/>
  <c r="AA26" i="13"/>
  <c r="AA25" i="13"/>
  <c r="AA24" i="13"/>
  <c r="AA23" i="13"/>
  <c r="W15" i="13"/>
  <c r="E15" i="13"/>
  <c r="C77" i="12"/>
  <c r="U43" i="12"/>
  <c r="L32" i="12"/>
  <c r="AA31" i="12"/>
  <c r="AA30" i="12"/>
  <c r="AA29" i="12"/>
  <c r="AA28" i="12"/>
  <c r="AA27" i="12"/>
  <c r="AA26" i="12"/>
  <c r="AA25" i="12"/>
  <c r="AA24" i="12"/>
  <c r="AA23" i="12"/>
  <c r="W15" i="12"/>
  <c r="E15" i="12"/>
  <c r="C77" i="11"/>
  <c r="U43" i="11"/>
  <c r="L32" i="11"/>
  <c r="AA31" i="11"/>
  <c r="AA30" i="11"/>
  <c r="AA29" i="11"/>
  <c r="AA28" i="11"/>
  <c r="AA27" i="11"/>
  <c r="AA26" i="11"/>
  <c r="AA25" i="11"/>
  <c r="AA24" i="11"/>
  <c r="AA23" i="11"/>
  <c r="W15" i="11"/>
  <c r="E15" i="11"/>
  <c r="C77" i="10"/>
  <c r="U43" i="10"/>
  <c r="L32" i="10"/>
  <c r="AA31" i="10"/>
  <c r="AA30" i="10"/>
  <c r="AA29" i="10"/>
  <c r="AA28" i="10"/>
  <c r="AA27" i="10"/>
  <c r="AA26" i="10"/>
  <c r="AA25" i="10"/>
  <c r="AA24" i="10"/>
  <c r="AA23" i="10"/>
  <c r="W15" i="10"/>
  <c r="E15" i="10"/>
  <c r="C77" i="9"/>
  <c r="U43" i="9"/>
  <c r="L32" i="9"/>
  <c r="AA31" i="9"/>
  <c r="AA30" i="9"/>
  <c r="AA29" i="9"/>
  <c r="AA28" i="9"/>
  <c r="AA27" i="9"/>
  <c r="AA26" i="9"/>
  <c r="AA25" i="9"/>
  <c r="AA24" i="9"/>
  <c r="AA23" i="9"/>
  <c r="W15" i="9"/>
  <c r="E15" i="9"/>
  <c r="C77" i="8"/>
  <c r="U43" i="8"/>
  <c r="L32" i="8"/>
  <c r="AA31" i="8"/>
  <c r="AA30" i="8"/>
  <c r="AA29" i="8"/>
  <c r="AA28" i="8"/>
  <c r="AA27" i="8"/>
  <c r="AA26" i="8"/>
  <c r="AA25" i="8"/>
  <c r="AA24" i="8"/>
  <c r="AA23" i="8"/>
  <c r="W15" i="8"/>
  <c r="E15" i="8"/>
  <c r="C77" i="7"/>
  <c r="U43" i="7"/>
  <c r="L32" i="7"/>
  <c r="AA31" i="7"/>
  <c r="AA30" i="7"/>
  <c r="AA29" i="7"/>
  <c r="AA28" i="7"/>
  <c r="AA27" i="7"/>
  <c r="AA26" i="7"/>
  <c r="AA25" i="7"/>
  <c r="AA24" i="7"/>
  <c r="AA23" i="7"/>
  <c r="W15" i="7"/>
  <c r="E15" i="7"/>
  <c r="W15" i="6"/>
  <c r="E15" i="6"/>
  <c r="W15" i="5"/>
  <c r="E15" i="5"/>
  <c r="W15" i="4"/>
  <c r="E15" i="4"/>
  <c r="W15" i="1"/>
  <c r="E15" i="1"/>
  <c r="C77" i="6"/>
  <c r="U43" i="6"/>
  <c r="L32" i="6"/>
  <c r="AA31" i="6"/>
  <c r="AA30" i="6"/>
  <c r="AA29" i="6"/>
  <c r="AA28" i="6"/>
  <c r="AA27" i="6"/>
  <c r="AA26" i="6"/>
  <c r="AA25" i="6"/>
  <c r="AA24" i="6"/>
  <c r="AA23" i="6"/>
  <c r="C77" i="5"/>
  <c r="U43" i="5"/>
  <c r="L32" i="5"/>
  <c r="AA31" i="5"/>
  <c r="AA30" i="5"/>
  <c r="AA29" i="5"/>
  <c r="AA28" i="5"/>
  <c r="AA27" i="5"/>
  <c r="AA26" i="5"/>
  <c r="AA25" i="5"/>
  <c r="AA24" i="5"/>
  <c r="AA23" i="5"/>
  <c r="C77" i="4"/>
  <c r="U43" i="4"/>
  <c r="L32" i="4"/>
  <c r="AA31" i="4"/>
  <c r="AA30" i="4"/>
  <c r="AA29" i="4"/>
  <c r="AA28" i="4"/>
  <c r="AA27" i="4"/>
  <c r="AA26" i="4"/>
  <c r="AA25" i="4"/>
  <c r="AA24" i="4"/>
  <c r="AA23" i="4"/>
  <c r="L32" i="1"/>
  <c r="AA23" i="1"/>
  <c r="AA31" i="1"/>
  <c r="AA30" i="1"/>
  <c r="AA32" i="14" l="1"/>
  <c r="Z53" i="14" s="1"/>
  <c r="AA32" i="4"/>
  <c r="Z53" i="4" s="1"/>
  <c r="AA32" i="59"/>
  <c r="Z53" i="59" s="1"/>
  <c r="AA32" i="10"/>
  <c r="Z53" i="10" s="1"/>
  <c r="AA32" i="6"/>
  <c r="Z53" i="6" s="1"/>
  <c r="AA32" i="9"/>
  <c r="Z53" i="9" s="1"/>
  <c r="AA32" i="13"/>
  <c r="Z53" i="13" s="1"/>
  <c r="AA32" i="17"/>
  <c r="Z53" i="17" s="1"/>
  <c r="AA32" i="21"/>
  <c r="Z53" i="21" s="1"/>
  <c r="AA32" i="25"/>
  <c r="Z53" i="25" s="1"/>
  <c r="AA32" i="29"/>
  <c r="Z53" i="29" s="1"/>
  <c r="AA32" i="33"/>
  <c r="Z53" i="33" s="1"/>
  <c r="AA32" i="37"/>
  <c r="Z53" i="37" s="1"/>
  <c r="AA32" i="45"/>
  <c r="Z53" i="45" s="1"/>
  <c r="AA32" i="49"/>
  <c r="Z53" i="49" s="1"/>
  <c r="AA32" i="53"/>
  <c r="Z53" i="53" s="1"/>
  <c r="AA32" i="41"/>
  <c r="Z53" i="41" s="1"/>
  <c r="AA32" i="8"/>
  <c r="Z53" i="8" s="1"/>
  <c r="AA32" i="12"/>
  <c r="Z53" i="12" s="1"/>
  <c r="AA32" i="16"/>
  <c r="Z53" i="16" s="1"/>
  <c r="AA32" i="20"/>
  <c r="Z53" i="20" s="1"/>
  <c r="AA32" i="24"/>
  <c r="Z53" i="24" s="1"/>
  <c r="AA32" i="28"/>
  <c r="Z53" i="28" s="1"/>
  <c r="AA32" i="32"/>
  <c r="Z53" i="32" s="1"/>
  <c r="AA32" i="36"/>
  <c r="Z53" i="36" s="1"/>
  <c r="AA32" i="40"/>
  <c r="Z53" i="40" s="1"/>
  <c r="AA32" i="44"/>
  <c r="Z53" i="44" s="1"/>
  <c r="AA32" i="48"/>
  <c r="Z53" i="48" s="1"/>
  <c r="AA32" i="52"/>
  <c r="Z53" i="52" s="1"/>
  <c r="AA32" i="11"/>
  <c r="Z53" i="11" s="1"/>
  <c r="AA32" i="19"/>
  <c r="Z53" i="19" s="1"/>
  <c r="AA32" i="23"/>
  <c r="Z53" i="23" s="1"/>
  <c r="AA32" i="27"/>
  <c r="Z53" i="27" s="1"/>
  <c r="AA32" i="31"/>
  <c r="Z53" i="31" s="1"/>
  <c r="AA32" i="35"/>
  <c r="Z53" i="35" s="1"/>
  <c r="AA32" i="39"/>
  <c r="Z53" i="39" s="1"/>
  <c r="AA32" i="43"/>
  <c r="Z53" i="43" s="1"/>
  <c r="AA32" i="47"/>
  <c r="Z53" i="47" s="1"/>
  <c r="AA32" i="51"/>
  <c r="Z53" i="51" s="1"/>
  <c r="AA32" i="55"/>
  <c r="Z53" i="55" s="1"/>
  <c r="AA32" i="5"/>
  <c r="Z53" i="5" s="1"/>
  <c r="AA32" i="7"/>
  <c r="Z53" i="7" s="1"/>
  <c r="AA32" i="15"/>
  <c r="Z53" i="15" s="1"/>
  <c r="AA32" i="18"/>
  <c r="Z53" i="18" s="1"/>
  <c r="AA32" i="22"/>
  <c r="Z53" i="22" s="1"/>
  <c r="AA32" i="26"/>
  <c r="Z53" i="26" s="1"/>
  <c r="AA32" i="30"/>
  <c r="Z53" i="30" s="1"/>
  <c r="AA32" i="34"/>
  <c r="Z53" i="34" s="1"/>
  <c r="AA32" i="38"/>
  <c r="Z53" i="38" s="1"/>
  <c r="AA32" i="42"/>
  <c r="Z53" i="42" s="1"/>
  <c r="AA32" i="46"/>
  <c r="Z53" i="46" s="1"/>
  <c r="AA32" i="50"/>
  <c r="Z53" i="50" s="1"/>
  <c r="AA32" i="54"/>
  <c r="Z53" i="54" s="1"/>
  <c r="AA26" i="1"/>
  <c r="AA27" i="1"/>
  <c r="AA28" i="1"/>
  <c r="AA29" i="1"/>
  <c r="AA24" i="1"/>
  <c r="AA25" i="1"/>
  <c r="C77" i="1"/>
  <c r="U43" i="1"/>
  <c r="AA32" i="1" l="1"/>
  <c r="Z53" i="1" s="1"/>
</calcChain>
</file>

<file path=xl/sharedStrings.xml><?xml version="1.0" encoding="utf-8"?>
<sst xmlns="http://schemas.openxmlformats.org/spreadsheetml/2006/main" count="5628" uniqueCount="156">
  <si>
    <t/>
  </si>
  <si>
    <t>التاريخ</t>
  </si>
  <si>
    <t>الموظف</t>
  </si>
  <si>
    <t>المحقق</t>
  </si>
  <si>
    <t>1</t>
  </si>
  <si>
    <t>2</t>
  </si>
  <si>
    <t>3</t>
  </si>
  <si>
    <t>المجموع</t>
  </si>
  <si>
    <t xml:space="preserve"> الأهداف الاستراتيجية (70%)</t>
  </si>
  <si>
    <t>المؤشرات الأساسية</t>
  </si>
  <si>
    <t>العمل بروح الفريق الواحد</t>
  </si>
  <si>
    <t xml:space="preserve">التفوق </t>
  </si>
  <si>
    <t>الأخلاق والنزاهة</t>
  </si>
  <si>
    <t>جودة الأداء</t>
  </si>
  <si>
    <t xml:space="preserve">التواصل </t>
  </si>
  <si>
    <t>نقاط القوة:</t>
  </si>
  <si>
    <t xml:space="preserve"> </t>
  </si>
  <si>
    <t xml:space="preserve">فرص التطوير: </t>
  </si>
  <si>
    <t>يضمن أعلى المعايير الأخلاقية المرتبطة بالأعمال  بطريقة مهنية للغاية (6%)</t>
  </si>
  <si>
    <t xml:space="preserve"> التواصل عبر نقل المعلومات بشكل فعال وشفاف لتسهيل تبادل المعرفة داخل المنظمة (5%)</t>
  </si>
  <si>
    <t>الالمام بالمعايير والأنظمة المرتبطة بالعمل واستثمار هذه المعرفة في تنفيذ المهام والمسؤوليات وتقديم مستويات أداء ومخرجات عمل ضمن مستويات الجودة المطلوبة ومعايير الاداء، واستخدام جميع الوسائل المتاحة التي تؤدي  إلى التحسين المستمر للأداء.  ( 9% )</t>
  </si>
  <si>
    <t>يضمن أعلى معايير الجودة وتقديم الخدمات من خلال تنفيذ أفضل الممارسات والسعي باستمرار للتحسين. (5%)</t>
  </si>
  <si>
    <t>الاسم 
Name</t>
  </si>
  <si>
    <t>المسمى الوظيفي
Job title</t>
  </si>
  <si>
    <t>بداية التقييم
Evaluation start</t>
  </si>
  <si>
    <t>نهاية السنة
End of year</t>
  </si>
  <si>
    <t>التاريخ
Date</t>
  </si>
  <si>
    <t>المدير
Manager</t>
  </si>
  <si>
    <t>الموظف
Employee</t>
  </si>
  <si>
    <t>منتصف السنة
Middle of year</t>
  </si>
  <si>
    <t>الأهداف الاستراتيجية
Strategic goals</t>
  </si>
  <si>
    <t>الوزن النسبي
Relative weight</t>
  </si>
  <si>
    <t>قياس الهدف 
Goals measurement</t>
  </si>
  <si>
    <t xml:space="preserve">التقييم ( 1-5)
Evaluation </t>
  </si>
  <si>
    <t xml:space="preserve">التقييم ( 1-5)
Evaluation  </t>
  </si>
  <si>
    <t>المحقق
Achived</t>
  </si>
  <si>
    <t>تحقيق الكفاءة
Achieving Efficiency</t>
  </si>
  <si>
    <t>المؤشرات الأساسية
Basic Indicators</t>
  </si>
  <si>
    <t xml:space="preserve">الجدارات 
Skills </t>
  </si>
  <si>
    <t>الخطة
Plan</t>
  </si>
  <si>
    <t>نتيجة التقييم العام 
Final evaluation</t>
  </si>
  <si>
    <t>مقترحات التطوير للموظف
Employee development proposals</t>
  </si>
  <si>
    <t>فترة التقييم
Evaluation period</t>
  </si>
  <si>
    <t xml:space="preserve">
تعليقات الموظف 
Employee comments</t>
  </si>
  <si>
    <t>تقييم الأداء السنوي
Annual performance evaluation</t>
  </si>
  <si>
    <t>تقييم عام 
General evaluation</t>
  </si>
  <si>
    <t>تعليقات مدير الأداء
Performance manager comments</t>
  </si>
  <si>
    <t>4</t>
  </si>
  <si>
    <t>خط الأساس
Base line</t>
  </si>
  <si>
    <t>يعمل بالتعاون مع الزملاء لتعزيز روح الفريق وتحسين الأداء وفق مستوى خدمة محدد (5%)</t>
  </si>
  <si>
    <t>5</t>
  </si>
  <si>
    <t>6</t>
  </si>
  <si>
    <t>7</t>
  </si>
  <si>
    <t>8</t>
  </si>
  <si>
    <t>9</t>
  </si>
  <si>
    <t xml:space="preserve">                    -  رفع مستوى تقييم الشركة في الجهات ذات العلاقة
            -  رفع مستوى جودة وكفاءة موظفي الشركةرمن خلال استقطاب الكفاءات المحلية والخارجية 
	                - الإنتهاء من دليل سياسات الموارد البشرية لرفع مستوى الشفافية بين ادارة الموارد البشرية وباقي الاقسام في الشركة</t>
  </si>
  <si>
    <t xml:space="preserve">Attendance </t>
  </si>
  <si>
    <t>Quality of works</t>
  </si>
  <si>
    <t>31/12/2021 - 01/01/2021</t>
  </si>
  <si>
    <t>31/12/2021</t>
  </si>
  <si>
    <t>Dependability</t>
  </si>
  <si>
    <t>Accountability</t>
  </si>
  <si>
    <t>Cooperation</t>
  </si>
  <si>
    <t>Safety</t>
  </si>
  <si>
    <t>OPERATOR</t>
  </si>
  <si>
    <t>ASST. OPERATOR</t>
  </si>
  <si>
    <t>I.S SHIFT FOREMAN</t>
  </si>
  <si>
    <t>I.S SHIFT FITTER</t>
  </si>
  <si>
    <t>Ramakrishnan</t>
  </si>
  <si>
    <t>JAI SINGH - 40152</t>
  </si>
  <si>
    <t>HAWALDAR - 40151</t>
  </si>
  <si>
    <t>ISMAEL - 40016</t>
  </si>
  <si>
    <t>ARSHAD - 90054</t>
  </si>
  <si>
    <t>SURESH - 40008</t>
  </si>
  <si>
    <t>RAJESH - 40003</t>
  </si>
  <si>
    <t>JITENDRA - 40002</t>
  </si>
  <si>
    <t>TUBIG - 30021</t>
  </si>
  <si>
    <t>MUKESH - 40039</t>
  </si>
  <si>
    <t>JOVEN - 30162</t>
  </si>
  <si>
    <t>ARJUN - 40148</t>
  </si>
  <si>
    <t>ROOFY - 30142</t>
  </si>
  <si>
    <t>PARVEEZ - 40058</t>
  </si>
  <si>
    <t>PAPPU - 40143</t>
  </si>
  <si>
    <t>FABIAN - 30054</t>
  </si>
  <si>
    <t>FAISAL M.D - 40015</t>
  </si>
  <si>
    <t>FAISAL KHAN - 40011</t>
  </si>
  <si>
    <t>PAVAR - 40007</t>
  </si>
  <si>
    <t>JODEL - 30183</t>
  </si>
  <si>
    <t>ARMAN - 40019</t>
  </si>
  <si>
    <t>GAJENDRA - 40144</t>
  </si>
  <si>
    <t>DILIP - 40146</t>
  </si>
  <si>
    <t>ROMERO - 30018</t>
  </si>
  <si>
    <t>CIELSO - 30163</t>
  </si>
  <si>
    <t>MUSTAFA - 10375</t>
  </si>
  <si>
    <t>IMRAN - 90057</t>
  </si>
  <si>
    <t>ASIF - 90061</t>
  </si>
  <si>
    <t>M.ASHFAQ - 90058</t>
  </si>
  <si>
    <t>CHAUDHARY - 40001</t>
  </si>
  <si>
    <t>MOMAN - 90056</t>
  </si>
  <si>
    <t>KAMARAN - 90069</t>
  </si>
  <si>
    <t>ROY - 40056</t>
  </si>
  <si>
    <t>VINOD - 40032</t>
  </si>
  <si>
    <t>NIZAR - 40036</t>
  </si>
  <si>
    <t>JALAL - 90060</t>
  </si>
  <si>
    <t>DADO - 30185</t>
  </si>
  <si>
    <t>RAJEEV- 40189</t>
  </si>
  <si>
    <t>NISAR- 40188</t>
  </si>
  <si>
    <t>JASHIM - 10348</t>
  </si>
  <si>
    <t>I.S FITTER</t>
  </si>
  <si>
    <t>BOKAR - 30073</t>
  </si>
  <si>
    <t>MOHHAMAD BILAL - 90070</t>
  </si>
  <si>
    <t>ASHIQ HUSSAIN - 90059</t>
  </si>
  <si>
    <t>ABDUL MUNIM - 10038</t>
  </si>
  <si>
    <t>NAWAF - 10268</t>
  </si>
  <si>
    <t>RAYYAN AZIZ - 10380</t>
  </si>
  <si>
    <t>EISSA - 10249</t>
  </si>
  <si>
    <t>I.S FOREMAN</t>
  </si>
  <si>
    <t>GAURAV PANDEY - 40187</t>
  </si>
  <si>
    <t>NASHEER - 10379</t>
  </si>
  <si>
    <t>SURENDRA YADAV - 40191</t>
  </si>
  <si>
    <t>ASST. MANAGER</t>
  </si>
  <si>
    <t>IS MAINT.SUPERVISOR</t>
  </si>
  <si>
    <t>ENGINEER</t>
  </si>
  <si>
    <t>JENISH PRAJAPATHI</t>
  </si>
  <si>
    <t>JENISH PRAJAPATHI -40201</t>
  </si>
  <si>
    <t>31/12/2022 - 01/01/2023</t>
  </si>
  <si>
    <t>SHILADITYA GHOSH</t>
  </si>
  <si>
    <t>SHILADTYA GHOSH-40204</t>
  </si>
  <si>
    <t>VEDPRAKASH GUPTA -40203</t>
  </si>
  <si>
    <t>INSTRUMENTATION</t>
  </si>
  <si>
    <t>TARGET EFFICIENY 80</t>
  </si>
  <si>
    <t xml:space="preserve">MOLD EQUIPMENT HANDLING  </t>
  </si>
  <si>
    <t>TARGET EFFICIENCY 80</t>
  </si>
  <si>
    <t>MOLD EQUIPMENT HANDLING</t>
  </si>
  <si>
    <t>Target efficiency 80</t>
  </si>
  <si>
    <t>Mould equipment handling</t>
  </si>
  <si>
    <t>Mold equipment handling</t>
  </si>
  <si>
    <t>Target efficieny 80</t>
  </si>
  <si>
    <t>Mold equipment handing</t>
  </si>
  <si>
    <r>
      <t xml:space="preserve">machine/section  breakdown 0 </t>
    </r>
    <r>
      <rPr>
        <b/>
        <sz val="14"/>
        <rFont val="Calibri"/>
        <family val="2"/>
      </rPr>
      <t xml:space="preserve">% </t>
    </r>
  </si>
  <si>
    <t xml:space="preserve">ware handling performance </t>
  </si>
  <si>
    <t>Monthly production effiency 80</t>
  </si>
  <si>
    <t xml:space="preserve">Job change performace </t>
  </si>
  <si>
    <r>
      <t>Machine breakdown 0</t>
    </r>
    <r>
      <rPr>
        <b/>
        <sz val="14"/>
        <rFont val="Calibri"/>
        <family val="2"/>
      </rPr>
      <t>%</t>
    </r>
  </si>
  <si>
    <t xml:space="preserve">preventive maint. Job change and varible maint. </t>
  </si>
  <si>
    <t xml:space="preserve">Job change quality and time </t>
  </si>
  <si>
    <t>defect rectification .</t>
  </si>
  <si>
    <t>SUNIL GANESHAN-40207</t>
  </si>
  <si>
    <t>NANDAN SINGH 40200</t>
  </si>
  <si>
    <t>OMPRAKASH YADAV 40202</t>
  </si>
  <si>
    <t>RAJATH RAM- 40199</t>
  </si>
  <si>
    <t xml:space="preserve">Instrumentaion performance </t>
  </si>
  <si>
    <t>Forehearth and lehr temparature perfrmance</t>
  </si>
  <si>
    <t>MOTILAL YADAV -40198</t>
  </si>
  <si>
    <t>Overall Shift Efficiency 80</t>
  </si>
  <si>
    <t>Defect Rectification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</si>
</sst>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x14ac:knownFonts="1">
    <font>
      <sz val="11"/>
      <color theme="1"/>
      <name val="Calibri"/>
      <family val="2"/>
      <scheme val="minor"/>
    </font>
    <font>
      <sz val="11"/>
      <color theme="1"/>
      <name val="Calibri"/>
      <family val="2"/>
      <scheme val="minor"/>
    </font>
    <font>
      <b/>
      <sz val="11"/>
      <color theme="1"/>
      <name val="Calibri"/>
      <family val="2"/>
      <scheme val="minor"/>
    </font>
    <font>
      <b/>
      <sz val="10"/>
      <name val="Arial"/>
      <family val="2"/>
    </font>
    <font>
      <b/>
      <sz val="14"/>
      <color theme="0"/>
      <name val="Arial"/>
      <family val="2"/>
    </font>
    <font>
      <sz val="10"/>
      <name val="Arial"/>
      <family val="2"/>
    </font>
    <font>
      <sz val="12"/>
      <name val="Arial"/>
      <family val="2"/>
    </font>
    <font>
      <b/>
      <sz val="12"/>
      <name val="Arial"/>
      <family val="2"/>
    </font>
    <font>
      <sz val="14"/>
      <color theme="1"/>
      <name val="Calibri"/>
      <family val="2"/>
      <scheme val="minor"/>
    </font>
    <font>
      <b/>
      <sz val="11"/>
      <name val="Arial"/>
      <family val="2"/>
    </font>
    <font>
      <b/>
      <sz val="12"/>
      <color rgb="FFFF0000"/>
      <name val="Arial"/>
      <family val="2"/>
    </font>
    <font>
      <b/>
      <sz val="12"/>
      <color theme="1"/>
      <name val="Calibri"/>
      <family val="2"/>
      <scheme val="minor"/>
    </font>
    <font>
      <b/>
      <sz val="14"/>
      <name val="Calibri"/>
      <family val="2"/>
      <scheme val="minor"/>
    </font>
    <font>
      <sz val="11"/>
      <color rgb="FF9C0006"/>
      <name val="Calibri"/>
      <family val="2"/>
      <charset val="178"/>
      <scheme val="minor"/>
    </font>
    <font>
      <b/>
      <sz val="11"/>
      <color theme="1"/>
      <name val="Calibri"/>
      <family val="2"/>
      <charset val="178"/>
      <scheme val="minor"/>
    </font>
    <font>
      <b/>
      <sz val="14"/>
      <color theme="0" tint="-4.9989318521683403E-2"/>
      <name val="Arial"/>
      <family val="2"/>
    </font>
    <font>
      <b/>
      <sz val="14"/>
      <color theme="0" tint="-4.9989318521683403E-2"/>
      <name val="Calibri"/>
      <family val="2"/>
      <scheme val="minor"/>
    </font>
    <font>
      <b/>
      <sz val="14"/>
      <color rgb="FFFF0000"/>
      <name val="Calibri"/>
      <family val="2"/>
      <scheme val="minor"/>
    </font>
    <font>
      <sz val="14"/>
      <color theme="0"/>
      <name val="Arial"/>
      <family val="2"/>
    </font>
    <font>
      <b/>
      <sz val="11"/>
      <name val="Calibri"/>
      <family val="2"/>
      <charset val="178"/>
      <scheme val="minor"/>
    </font>
    <font>
      <b/>
      <sz val="10"/>
      <name val="Arial"/>
      <family val="2"/>
      <charset val="178"/>
    </font>
    <font>
      <b/>
      <sz val="24"/>
      <color theme="0"/>
      <name val="Calibri"/>
      <family val="2"/>
      <scheme val="minor"/>
    </font>
    <font>
      <b/>
      <sz val="14"/>
      <color theme="1"/>
      <name val="Arial"/>
      <family val="2"/>
    </font>
    <font>
      <b/>
      <sz val="18"/>
      <color theme="1"/>
      <name val="Arial"/>
      <family val="2"/>
    </font>
    <font>
      <b/>
      <sz val="14"/>
      <color theme="1"/>
      <name val="Calibri"/>
      <family val="2"/>
      <scheme val="minor"/>
    </font>
    <font>
      <b/>
      <sz val="16"/>
      <color theme="1"/>
      <name val="Arial"/>
      <family val="2"/>
    </font>
    <font>
      <b/>
      <sz val="12"/>
      <color theme="1"/>
      <name val="Arial"/>
      <family val="2"/>
    </font>
    <font>
      <b/>
      <sz val="10"/>
      <color theme="1"/>
      <name val="Calibri"/>
      <family val="2"/>
      <scheme val="minor"/>
    </font>
    <font>
      <sz val="8"/>
      <name val="Calibri"/>
      <family val="2"/>
      <scheme val="minor"/>
    </font>
    <font>
      <sz val="12"/>
      <color theme="1"/>
      <name val="Calibri"/>
      <family val="2"/>
      <scheme val="minor"/>
    </font>
    <font>
      <b/>
      <sz val="14"/>
      <name val="Calibri"/>
      <family val="2"/>
    </font>
  </fonts>
  <fills count="8">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C7CE"/>
      </patternFill>
    </fill>
    <fill>
      <patternFill patternType="solid">
        <fgColor theme="2" tint="-0.249977111117893"/>
        <bgColor indexed="64"/>
      </patternFill>
    </fill>
    <fill>
      <patternFill patternType="solid">
        <fgColor theme="4" tint="-0.499984740745262"/>
        <bgColor indexed="64"/>
      </patternFill>
    </fill>
    <fill>
      <patternFill patternType="solid">
        <fgColor theme="4" tint="0.59999389629810485"/>
        <bgColor indexed="64"/>
      </patternFill>
    </fill>
  </fills>
  <borders count="53">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diagonal/>
    </border>
    <border>
      <left/>
      <right/>
      <top style="thin">
        <color indexed="64"/>
      </top>
      <bottom/>
      <diagonal/>
    </border>
    <border>
      <left/>
      <right style="double">
        <color indexed="64"/>
      </right>
      <top style="thin">
        <color indexed="64"/>
      </top>
      <bottom/>
      <diagonal/>
    </border>
    <border>
      <left/>
      <right/>
      <top/>
      <bottom style="medium">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diagonal/>
    </border>
    <border>
      <left style="thin">
        <color indexed="64"/>
      </left>
      <right/>
      <top style="thin">
        <color indexed="64"/>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right style="double">
        <color indexed="64"/>
      </right>
      <top style="thin">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double">
        <color indexed="64"/>
      </top>
      <bottom style="double">
        <color indexed="64"/>
      </bottom>
      <diagonal/>
    </border>
    <border>
      <left/>
      <right/>
      <top style="medium">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3" fillId="4" borderId="0" applyNumberFormat="0" applyBorder="0" applyAlignment="0" applyProtection="0"/>
  </cellStyleXfs>
  <cellXfs count="177">
    <xf numFmtId="0" fontId="0" fillId="0" borderId="0" xfId="0"/>
    <xf numFmtId="0" fontId="0" fillId="2" borderId="1" xfId="0" applyFill="1" applyBorder="1"/>
    <xf numFmtId="0" fontId="0" fillId="2" borderId="2" xfId="0" applyFill="1" applyBorder="1"/>
    <xf numFmtId="0" fontId="0" fillId="2" borderId="3" xfId="0" applyFill="1" applyBorder="1"/>
    <xf numFmtId="0" fontId="0" fillId="2" borderId="0" xfId="0" applyFill="1"/>
    <xf numFmtId="0" fontId="0" fillId="2" borderId="4" xfId="0" applyFill="1" applyBorder="1"/>
    <xf numFmtId="0" fontId="0" fillId="2" borderId="5" xfId="0" applyFill="1" applyBorder="1"/>
    <xf numFmtId="0" fontId="3" fillId="2" borderId="0" xfId="0" applyFont="1" applyFill="1"/>
    <xf numFmtId="0" fontId="0" fillId="2" borderId="0" xfId="0" applyFill="1" applyAlignment="1">
      <alignment horizontal="center"/>
    </xf>
    <xf numFmtId="0" fontId="2" fillId="2" borderId="0" xfId="0" applyFont="1" applyFill="1" applyAlignment="1">
      <alignment horizontal="center"/>
    </xf>
    <xf numFmtId="0" fontId="0" fillId="2" borderId="0" xfId="0" quotePrefix="1" applyFill="1"/>
    <xf numFmtId="0" fontId="2" fillId="2" borderId="0" xfId="0" applyFont="1" applyFill="1"/>
    <xf numFmtId="0" fontId="0" fillId="2" borderId="18" xfId="0" applyFill="1" applyBorder="1"/>
    <xf numFmtId="0" fontId="0" fillId="2" borderId="19" xfId="0" applyFill="1" applyBorder="1"/>
    <xf numFmtId="0" fontId="3" fillId="2" borderId="18" xfId="0" applyFont="1" applyFill="1" applyBorder="1"/>
    <xf numFmtId="0" fontId="0" fillId="2" borderId="17" xfId="0" applyFill="1" applyBorder="1"/>
    <xf numFmtId="0" fontId="6" fillId="2" borderId="4" xfId="0" applyFont="1" applyFill="1" applyBorder="1"/>
    <xf numFmtId="0" fontId="6" fillId="2" borderId="5" xfId="0" applyFont="1" applyFill="1" applyBorder="1"/>
    <xf numFmtId="0" fontId="6" fillId="2" borderId="0" xfId="0" applyFont="1" applyFill="1"/>
    <xf numFmtId="0" fontId="7" fillId="2" borderId="4" xfId="0" applyFont="1" applyFill="1" applyBorder="1"/>
    <xf numFmtId="0" fontId="7" fillId="2" borderId="5" xfId="0" applyFont="1" applyFill="1" applyBorder="1"/>
    <xf numFmtId="0" fontId="7" fillId="2" borderId="0" xfId="0" applyFont="1" applyFill="1"/>
    <xf numFmtId="10" fontId="0" fillId="2" borderId="0" xfId="1" applyNumberFormat="1" applyFont="1" applyFill="1" applyBorder="1" applyProtection="1"/>
    <xf numFmtId="0" fontId="11" fillId="2" borderId="4" xfId="0" applyFont="1" applyFill="1" applyBorder="1"/>
    <xf numFmtId="0" fontId="11" fillId="2" borderId="0" xfId="0" applyFont="1" applyFill="1"/>
    <xf numFmtId="0" fontId="0" fillId="2" borderId="18" xfId="0" applyFill="1" applyBorder="1" applyAlignment="1">
      <alignment horizontal="center"/>
    </xf>
    <xf numFmtId="49" fontId="12" fillId="2" borderId="6" xfId="0" quotePrefix="1" applyNumberFormat="1" applyFont="1" applyFill="1" applyBorder="1" applyAlignment="1">
      <alignment horizontal="center" vertical="center"/>
    </xf>
    <xf numFmtId="9" fontId="12" fillId="0" borderId="6" xfId="2" applyNumberFormat="1" applyFont="1" applyBorder="1" applyAlignment="1">
      <alignment horizontal="center" vertical="center" wrapText="1"/>
    </xf>
    <xf numFmtId="0" fontId="19" fillId="2" borderId="48" xfId="0" applyFont="1" applyFill="1" applyBorder="1" applyAlignment="1">
      <alignment horizontal="center"/>
    </xf>
    <xf numFmtId="0" fontId="19" fillId="2" borderId="0" xfId="0" applyFont="1" applyFill="1" applyAlignment="1">
      <alignment horizontal="center"/>
    </xf>
    <xf numFmtId="15" fontId="19" fillId="2" borderId="0" xfId="0" applyNumberFormat="1" applyFont="1" applyFill="1" applyAlignment="1">
      <alignment horizontal="center"/>
    </xf>
    <xf numFmtId="0" fontId="14" fillId="2" borderId="0" xfId="0" applyFont="1" applyFill="1" applyAlignment="1">
      <alignment horizontal="center"/>
    </xf>
    <xf numFmtId="0" fontId="20" fillId="2" borderId="45" xfId="0" applyFont="1" applyFill="1" applyBorder="1" applyAlignment="1">
      <alignment horizontal="center"/>
    </xf>
    <xf numFmtId="0" fontId="19" fillId="2" borderId="16" xfId="0" applyFont="1" applyFill="1" applyBorder="1" applyAlignment="1">
      <alignment horizontal="center"/>
    </xf>
    <xf numFmtId="0" fontId="22" fillId="7" borderId="6" xfId="0" applyFont="1" applyFill="1" applyBorder="1" applyAlignment="1">
      <alignment horizontal="center" vertical="center"/>
    </xf>
    <xf numFmtId="0" fontId="22" fillId="7" borderId="28" xfId="0" applyFont="1" applyFill="1" applyBorder="1" applyAlignment="1">
      <alignment horizontal="center" vertical="center"/>
    </xf>
    <xf numFmtId="0" fontId="26" fillId="7" borderId="8" xfId="0" applyFont="1" applyFill="1" applyBorder="1" applyAlignment="1">
      <alignment vertical="center"/>
    </xf>
    <xf numFmtId="0" fontId="0" fillId="2" borderId="43" xfId="0" applyFill="1" applyBorder="1"/>
    <xf numFmtId="0" fontId="0" fillId="2" borderId="16" xfId="0" applyFill="1" applyBorder="1"/>
    <xf numFmtId="0" fontId="0" fillId="2" borderId="47" xfId="0" applyFill="1" applyBorder="1"/>
    <xf numFmtId="0" fontId="0" fillId="2" borderId="46" xfId="0" applyFill="1" applyBorder="1"/>
    <xf numFmtId="0" fontId="0" fillId="2" borderId="48" xfId="0" applyFill="1" applyBorder="1"/>
    <xf numFmtId="0" fontId="0" fillId="2" borderId="48" xfId="0" applyFill="1" applyBorder="1" applyAlignment="1">
      <alignment horizontal="left" indent="1"/>
    </xf>
    <xf numFmtId="0" fontId="3" fillId="2" borderId="45" xfId="0" applyFont="1" applyFill="1" applyBorder="1"/>
    <xf numFmtId="0" fontId="3" fillId="2" borderId="0" xfId="0" applyFont="1" applyFill="1" applyAlignment="1">
      <alignment horizontal="center" vertical="center" wrapText="1"/>
    </xf>
    <xf numFmtId="0" fontId="27" fillId="2" borderId="0" xfId="0" applyFont="1" applyFill="1" applyAlignment="1">
      <alignment horizontal="center" vertical="center" wrapText="1"/>
    </xf>
    <xf numFmtId="0" fontId="20" fillId="2" borderId="48" xfId="0" applyFont="1" applyFill="1" applyBorder="1" applyAlignment="1">
      <alignment horizontal="center" wrapText="1"/>
    </xf>
    <xf numFmtId="0" fontId="22" fillId="7" borderId="6" xfId="0" applyFont="1" applyFill="1" applyBorder="1" applyAlignment="1">
      <alignment horizontal="center" vertical="center" wrapText="1"/>
    </xf>
    <xf numFmtId="0" fontId="26" fillId="7" borderId="6" xfId="0" applyFont="1" applyFill="1" applyBorder="1" applyAlignment="1">
      <alignment horizontal="center" vertical="center" wrapText="1"/>
    </xf>
    <xf numFmtId="0" fontId="29" fillId="2" borderId="0" xfId="0" applyFont="1" applyFill="1" applyAlignment="1">
      <alignment horizontal="right" readingOrder="2"/>
    </xf>
    <xf numFmtId="10" fontId="2" fillId="7" borderId="6" xfId="4" applyNumberFormat="1" applyFont="1" applyFill="1" applyBorder="1"/>
    <xf numFmtId="9" fontId="12" fillId="0" borderId="6" xfId="2" applyNumberFormat="1" applyFont="1" applyBorder="1" applyAlignment="1">
      <alignment horizontal="center" vertical="center" wrapText="1"/>
    </xf>
    <xf numFmtId="0" fontId="12" fillId="0" borderId="6" xfId="2" applyFont="1" applyBorder="1" applyAlignment="1">
      <alignment horizontal="center" vertical="center" wrapText="1"/>
    </xf>
    <xf numFmtId="2" fontId="12" fillId="5" borderId="6" xfId="0" applyNumberFormat="1" applyFont="1" applyFill="1" applyBorder="1" applyAlignment="1" applyProtection="1">
      <alignment horizontal="center" vertical="center" wrapText="1"/>
      <protection locked="0"/>
    </xf>
    <xf numFmtId="0" fontId="21" fillId="6" borderId="42" xfId="0" applyFont="1" applyFill="1" applyBorder="1" applyAlignment="1">
      <alignment horizontal="center" vertical="center" wrapText="1"/>
    </xf>
    <xf numFmtId="0" fontId="21" fillId="6" borderId="43" xfId="0" applyFont="1" applyFill="1" applyBorder="1" applyAlignment="1">
      <alignment horizontal="center" vertical="center"/>
    </xf>
    <xf numFmtId="0" fontId="21" fillId="6" borderId="44" xfId="0" applyFont="1" applyFill="1" applyBorder="1" applyAlignment="1">
      <alignment horizontal="center" vertical="center"/>
    </xf>
    <xf numFmtId="0" fontId="21" fillId="6" borderId="45" xfId="0" applyFont="1" applyFill="1" applyBorder="1" applyAlignment="1">
      <alignment horizontal="center" vertical="center"/>
    </xf>
    <xf numFmtId="0" fontId="21" fillId="6" borderId="16" xfId="0" applyFont="1" applyFill="1" applyBorder="1" applyAlignment="1">
      <alignment horizontal="center" vertical="center"/>
    </xf>
    <xf numFmtId="0" fontId="21" fillId="6" borderId="46" xfId="0" applyFont="1" applyFill="1" applyBorder="1" applyAlignment="1">
      <alignment horizontal="center" vertical="center"/>
    </xf>
    <xf numFmtId="0" fontId="22" fillId="7" borderId="49" xfId="0" applyFont="1" applyFill="1" applyBorder="1" applyAlignment="1">
      <alignment horizontal="center" vertical="center" wrapText="1"/>
    </xf>
    <xf numFmtId="0" fontId="22" fillId="7" borderId="50" xfId="0" applyFont="1" applyFill="1" applyBorder="1" applyAlignment="1">
      <alignment horizontal="center" vertical="center" wrapText="1"/>
    </xf>
    <xf numFmtId="0" fontId="22" fillId="7" borderId="51" xfId="0" applyFont="1" applyFill="1" applyBorder="1" applyAlignment="1">
      <alignment horizontal="center" vertical="center" wrapText="1"/>
    </xf>
    <xf numFmtId="15" fontId="2" fillId="2" borderId="16" xfId="0" applyNumberFormat="1" applyFont="1" applyFill="1" applyBorder="1" applyAlignment="1">
      <alignment horizontal="center" vertical="center"/>
    </xf>
    <xf numFmtId="0" fontId="22" fillId="7" borderId="52" xfId="0" applyFont="1" applyFill="1" applyBorder="1" applyAlignment="1">
      <alignment horizontal="center" vertical="center" wrapText="1"/>
    </xf>
    <xf numFmtId="0" fontId="0" fillId="0" borderId="49" xfId="0" applyBorder="1" applyAlignment="1">
      <alignment horizontal="center" vertical="center" wrapText="1"/>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9" xfId="0" applyFont="1" applyFill="1" applyBorder="1" applyAlignment="1">
      <alignment horizontal="center" vertical="center"/>
    </xf>
    <xf numFmtId="0" fontId="0" fillId="2" borderId="0" xfId="0" applyFill="1" applyAlignment="1">
      <alignment horizontal="left"/>
    </xf>
    <xf numFmtId="0" fontId="19" fillId="2" borderId="48" xfId="0" applyFont="1" applyFill="1" applyBorder="1" applyAlignment="1">
      <alignment horizontal="center"/>
    </xf>
    <xf numFmtId="0" fontId="19" fillId="2" borderId="0" xfId="0" applyFont="1" applyFill="1" applyAlignment="1">
      <alignment horizontal="center"/>
    </xf>
    <xf numFmtId="15" fontId="19" fillId="2" borderId="16" xfId="0" applyNumberFormat="1" applyFont="1" applyFill="1" applyBorder="1" applyAlignment="1">
      <alignment horizontal="center"/>
    </xf>
    <xf numFmtId="0" fontId="19" fillId="2" borderId="16" xfId="0" applyFont="1" applyFill="1" applyBorder="1" applyAlignment="1">
      <alignment horizontal="center"/>
    </xf>
    <xf numFmtId="0" fontId="2" fillId="2" borderId="16" xfId="0" applyFont="1" applyFill="1" applyBorder="1" applyAlignment="1">
      <alignment horizontal="center" vertical="center"/>
    </xf>
    <xf numFmtId="0" fontId="12" fillId="0" borderId="10" xfId="2" applyFont="1" applyBorder="1" applyAlignment="1">
      <alignment horizontal="center" vertical="center" wrapText="1"/>
    </xf>
    <xf numFmtId="0" fontId="12" fillId="0" borderId="11" xfId="2" applyFont="1" applyBorder="1" applyAlignment="1">
      <alignment horizontal="center" vertical="center" wrapText="1"/>
    </xf>
    <xf numFmtId="0" fontId="12" fillId="0" borderId="12" xfId="2" applyFont="1" applyBorder="1" applyAlignment="1">
      <alignment horizontal="center" vertical="center" wrapText="1"/>
    </xf>
    <xf numFmtId="164" fontId="16" fillId="5" borderId="6" xfId="0" applyNumberFormat="1" applyFont="1" applyFill="1" applyBorder="1" applyAlignment="1">
      <alignment horizontal="center" vertical="center" wrapText="1"/>
    </xf>
    <xf numFmtId="0" fontId="23" fillId="7" borderId="6" xfId="0" applyFont="1" applyFill="1" applyBorder="1" applyAlignment="1">
      <alignment horizontal="center" vertical="center" wrapText="1"/>
    </xf>
    <xf numFmtId="0" fontId="23" fillId="7" borderId="6" xfId="0" applyFont="1" applyFill="1" applyBorder="1" applyAlignment="1">
      <alignment horizontal="center" vertical="center"/>
    </xf>
    <xf numFmtId="0" fontId="22" fillId="7" borderId="6" xfId="0" applyFont="1" applyFill="1" applyBorder="1" applyAlignment="1">
      <alignment horizontal="center" vertical="center" wrapText="1"/>
    </xf>
    <xf numFmtId="0" fontId="22" fillId="7" borderId="6" xfId="0" applyFont="1" applyFill="1" applyBorder="1" applyAlignment="1">
      <alignment horizontal="center" vertical="center"/>
    </xf>
    <xf numFmtId="0" fontId="22" fillId="7" borderId="27" xfId="0" applyFont="1" applyFill="1" applyBorder="1" applyAlignment="1">
      <alignment horizontal="center" vertical="center"/>
    </xf>
    <xf numFmtId="0" fontId="22" fillId="7" borderId="28" xfId="0" applyFont="1" applyFill="1" applyBorder="1" applyAlignment="1">
      <alignment horizontal="center" vertical="center"/>
    </xf>
    <xf numFmtId="0" fontId="22" fillId="7" borderId="29" xfId="0" applyFont="1" applyFill="1" applyBorder="1" applyAlignment="1">
      <alignment horizontal="center" vertical="center"/>
    </xf>
    <xf numFmtId="0" fontId="22" fillId="7" borderId="30" xfId="0" applyFont="1" applyFill="1" applyBorder="1" applyAlignment="1">
      <alignment horizontal="center" vertical="center" wrapText="1"/>
    </xf>
    <xf numFmtId="0" fontId="22" fillId="7" borderId="28" xfId="0" applyFont="1" applyFill="1" applyBorder="1" applyAlignment="1">
      <alignment horizontal="center" vertical="center" wrapText="1"/>
    </xf>
    <xf numFmtId="0" fontId="24" fillId="7" borderId="10" xfId="0" applyFont="1" applyFill="1" applyBorder="1" applyAlignment="1">
      <alignment horizontal="center" vertical="center" wrapText="1"/>
    </xf>
    <xf numFmtId="0" fontId="24" fillId="7" borderId="11" xfId="0" applyFont="1" applyFill="1" applyBorder="1" applyAlignment="1">
      <alignment horizontal="center" vertical="center" wrapText="1"/>
    </xf>
    <xf numFmtId="0" fontId="24" fillId="7" borderId="12" xfId="0" applyFont="1" applyFill="1" applyBorder="1" applyAlignment="1">
      <alignment horizontal="center" vertical="center" wrapText="1"/>
    </xf>
    <xf numFmtId="2" fontId="24" fillId="7" borderId="10" xfId="0" applyNumberFormat="1" applyFont="1" applyFill="1" applyBorder="1" applyAlignment="1">
      <alignment horizontal="center" vertical="center" wrapText="1"/>
    </xf>
    <xf numFmtId="2" fontId="24" fillId="7" borderId="11" xfId="0" applyNumberFormat="1" applyFont="1" applyFill="1" applyBorder="1" applyAlignment="1">
      <alignment horizontal="center" vertical="center" wrapText="1"/>
    </xf>
    <xf numFmtId="0" fontId="25" fillId="7" borderId="27" xfId="0" applyFont="1" applyFill="1" applyBorder="1" applyAlignment="1">
      <alignment horizontal="center" vertical="center" wrapText="1"/>
    </xf>
    <xf numFmtId="0" fontId="25" fillId="7" borderId="28" xfId="0" applyFont="1" applyFill="1" applyBorder="1" applyAlignment="1">
      <alignment horizontal="center" vertical="center" wrapText="1"/>
    </xf>
    <xf numFmtId="2" fontId="17" fillId="3" borderId="10" xfId="0" applyNumberFormat="1" applyFont="1" applyFill="1" applyBorder="1" applyAlignment="1">
      <alignment horizontal="center" vertical="center" wrapText="1"/>
    </xf>
    <xf numFmtId="2" fontId="17" fillId="3" borderId="11" xfId="0" applyNumberFormat="1" applyFont="1" applyFill="1" applyBorder="1" applyAlignment="1">
      <alignment horizontal="center" vertical="center" wrapText="1"/>
    </xf>
    <xf numFmtId="0" fontId="8" fillId="2" borderId="10" xfId="0" applyFont="1" applyFill="1" applyBorder="1" applyAlignment="1">
      <alignment horizontal="center" vertical="center" wrapText="1"/>
    </xf>
    <xf numFmtId="0" fontId="8" fillId="2" borderId="11" xfId="0" applyFont="1" applyFill="1" applyBorder="1" applyAlignment="1">
      <alignment horizontal="center" vertical="center" wrapText="1"/>
    </xf>
    <xf numFmtId="0" fontId="8" fillId="2" borderId="12" xfId="0" applyFont="1" applyFill="1" applyBorder="1" applyAlignment="1">
      <alignment horizontal="center" vertical="center" wrapText="1"/>
    </xf>
    <xf numFmtId="9" fontId="18" fillId="5" borderId="10" xfId="0" applyNumberFormat="1" applyFont="1" applyFill="1" applyBorder="1" applyAlignment="1">
      <alignment horizontal="center" vertical="center"/>
    </xf>
    <xf numFmtId="0" fontId="18" fillId="5" borderId="11" xfId="0" applyFont="1" applyFill="1" applyBorder="1" applyAlignment="1">
      <alignment horizontal="center" vertical="center"/>
    </xf>
    <xf numFmtId="0" fontId="18" fillId="5" borderId="12" xfId="0" applyFont="1" applyFill="1" applyBorder="1" applyAlignment="1">
      <alignment horizontal="center" vertical="center"/>
    </xf>
    <xf numFmtId="2" fontId="4" fillId="5" borderId="10" xfId="0" applyNumberFormat="1" applyFont="1" applyFill="1" applyBorder="1" applyAlignment="1" applyProtection="1">
      <alignment horizontal="center" vertical="center"/>
      <protection locked="0"/>
    </xf>
    <xf numFmtId="2" fontId="4" fillId="5" borderId="11" xfId="0" applyNumberFormat="1" applyFont="1" applyFill="1" applyBorder="1" applyAlignment="1" applyProtection="1">
      <alignment horizontal="center" vertical="center"/>
      <protection locked="0"/>
    </xf>
    <xf numFmtId="2" fontId="4" fillId="5" borderId="26" xfId="0" applyNumberFormat="1" applyFont="1" applyFill="1" applyBorder="1" applyAlignment="1" applyProtection="1">
      <alignment horizontal="center" vertical="center"/>
      <protection locked="0"/>
    </xf>
    <xf numFmtId="0" fontId="15" fillId="6" borderId="35" xfId="0" applyFont="1" applyFill="1" applyBorder="1" applyAlignment="1">
      <alignment horizontal="center" vertical="center" textRotation="90" wrapText="1"/>
    </xf>
    <xf numFmtId="0" fontId="15" fillId="6" borderId="36" xfId="0" applyFont="1" applyFill="1" applyBorder="1" applyAlignment="1">
      <alignment horizontal="center" vertical="center" textRotation="90" wrapText="1"/>
    </xf>
    <xf numFmtId="0" fontId="15" fillId="6" borderId="37" xfId="0" applyFont="1" applyFill="1" applyBorder="1" applyAlignment="1">
      <alignment horizontal="center" vertical="center" textRotation="90" wrapText="1"/>
    </xf>
    <xf numFmtId="0" fontId="0" fillId="2" borderId="41" xfId="0" applyFill="1" applyBorder="1" applyAlignment="1">
      <alignment horizontal="center"/>
    </xf>
    <xf numFmtId="0" fontId="22" fillId="7" borderId="7" xfId="0" applyFont="1" applyFill="1" applyBorder="1" applyAlignment="1">
      <alignment horizontal="center" vertical="center" wrapText="1"/>
    </xf>
    <xf numFmtId="0" fontId="22" fillId="7" borderId="8" xfId="0" applyFont="1" applyFill="1" applyBorder="1" applyAlignment="1">
      <alignment horizontal="center" vertical="center" wrapText="1"/>
    </xf>
    <xf numFmtId="0" fontId="22" fillId="7" borderId="39" xfId="0" applyFont="1" applyFill="1" applyBorder="1" applyAlignment="1">
      <alignment horizontal="center" vertical="center" wrapText="1"/>
    </xf>
    <xf numFmtId="0" fontId="22" fillId="7" borderId="40" xfId="0" applyFont="1" applyFill="1" applyBorder="1" applyAlignment="1">
      <alignment horizontal="center" vertical="center" wrapText="1"/>
    </xf>
    <xf numFmtId="0" fontId="22" fillId="7" borderId="8" xfId="0" applyFont="1" applyFill="1" applyBorder="1" applyAlignment="1">
      <alignment horizontal="center" vertical="center"/>
    </xf>
    <xf numFmtId="0" fontId="22" fillId="7" borderId="39" xfId="0" applyFont="1" applyFill="1" applyBorder="1" applyAlignment="1">
      <alignment horizontal="center" vertical="center"/>
    </xf>
    <xf numFmtId="2" fontId="10" fillId="3" borderId="8" xfId="0" applyNumberFormat="1" applyFont="1" applyFill="1" applyBorder="1" applyAlignment="1">
      <alignment horizontal="center" vertical="center"/>
    </xf>
    <xf numFmtId="2" fontId="10" fillId="3" borderId="9" xfId="0" applyNumberFormat="1" applyFont="1" applyFill="1" applyBorder="1" applyAlignment="1">
      <alignment horizontal="center" vertical="center"/>
    </xf>
    <xf numFmtId="0" fontId="25" fillId="7" borderId="20" xfId="0" applyFont="1" applyFill="1" applyBorder="1" applyAlignment="1">
      <alignment horizontal="center" wrapText="1"/>
    </xf>
    <xf numFmtId="0" fontId="25" fillId="7" borderId="21" xfId="0" applyFont="1" applyFill="1" applyBorder="1" applyAlignment="1">
      <alignment horizontal="center" wrapText="1"/>
    </xf>
    <xf numFmtId="0" fontId="25" fillId="7" borderId="22" xfId="0" applyFont="1" applyFill="1" applyBorder="1" applyAlignment="1">
      <alignment horizontal="center" wrapText="1"/>
    </xf>
    <xf numFmtId="0" fontId="0" fillId="2" borderId="13" xfId="0" applyFill="1" applyBorder="1" applyAlignment="1" applyProtection="1">
      <alignment vertical="top" wrapText="1"/>
      <protection locked="0"/>
    </xf>
    <xf numFmtId="0" fontId="0" fillId="2" borderId="14" xfId="0" applyFill="1" applyBorder="1" applyAlignment="1" applyProtection="1">
      <alignment vertical="top" wrapText="1"/>
      <protection locked="0"/>
    </xf>
    <xf numFmtId="0" fontId="0" fillId="2" borderId="15" xfId="0" applyFill="1" applyBorder="1" applyAlignment="1" applyProtection="1">
      <alignment vertical="top" wrapText="1"/>
      <protection locked="0"/>
    </xf>
    <xf numFmtId="0" fontId="0" fillId="2" borderId="4" xfId="0" applyFill="1" applyBorder="1" applyAlignment="1" applyProtection="1">
      <alignment vertical="top" wrapText="1"/>
      <protection locked="0"/>
    </xf>
    <xf numFmtId="0" fontId="0" fillId="2" borderId="0" xfId="0" applyFill="1" applyAlignment="1" applyProtection="1">
      <alignment vertical="top" wrapText="1"/>
      <protection locked="0"/>
    </xf>
    <xf numFmtId="0" fontId="0" fillId="2" borderId="5" xfId="0" applyFill="1" applyBorder="1" applyAlignment="1" applyProtection="1">
      <alignment vertical="top" wrapText="1"/>
      <protection locked="0"/>
    </xf>
    <xf numFmtId="0" fontId="0" fillId="2" borderId="17" xfId="0" applyFill="1" applyBorder="1" applyAlignment="1" applyProtection="1">
      <alignment vertical="top" wrapText="1"/>
      <protection locked="0"/>
    </xf>
    <xf numFmtId="0" fontId="0" fillId="2" borderId="18" xfId="0" applyFill="1" applyBorder="1" applyAlignment="1" applyProtection="1">
      <alignment vertical="top" wrapText="1"/>
      <protection locked="0"/>
    </xf>
    <xf numFmtId="0" fontId="0" fillId="2" borderId="19" xfId="0" applyFill="1" applyBorder="1" applyAlignment="1" applyProtection="1">
      <alignment vertical="top" wrapText="1"/>
      <protection locked="0"/>
    </xf>
    <xf numFmtId="0" fontId="22" fillId="7" borderId="20" xfId="0" applyFont="1" applyFill="1" applyBorder="1" applyAlignment="1">
      <alignment horizontal="center" wrapText="1"/>
    </xf>
    <xf numFmtId="0" fontId="22" fillId="7" borderId="21" xfId="0" applyFont="1" applyFill="1" applyBorder="1" applyAlignment="1">
      <alignment horizontal="center"/>
    </xf>
    <xf numFmtId="0" fontId="22" fillId="7" borderId="22" xfId="0" applyFont="1" applyFill="1" applyBorder="1" applyAlignment="1">
      <alignment horizontal="center"/>
    </xf>
    <xf numFmtId="0" fontId="5" fillId="2" borderId="13" xfId="0" applyFont="1" applyFill="1" applyBorder="1" applyAlignment="1" applyProtection="1">
      <alignment vertical="top" wrapText="1"/>
      <protection locked="0"/>
    </xf>
    <xf numFmtId="0" fontId="22" fillId="7" borderId="21" xfId="0" applyFont="1" applyFill="1" applyBorder="1" applyAlignment="1">
      <alignment horizontal="center" wrapText="1"/>
    </xf>
    <xf numFmtId="0" fontId="22" fillId="7" borderId="22" xfId="0" applyFont="1" applyFill="1" applyBorder="1" applyAlignment="1">
      <alignment horizontal="center" wrapText="1"/>
    </xf>
    <xf numFmtId="0" fontId="8" fillId="2" borderId="13" xfId="0" applyFont="1" applyFill="1" applyBorder="1" applyAlignment="1" applyProtection="1">
      <alignment vertical="top" wrapText="1"/>
      <protection locked="0"/>
    </xf>
    <xf numFmtId="0" fontId="8" fillId="2" borderId="14" xfId="0" applyFont="1" applyFill="1" applyBorder="1" applyAlignment="1" applyProtection="1">
      <alignment vertical="top" wrapText="1"/>
      <protection locked="0"/>
    </xf>
    <xf numFmtId="0" fontId="8" fillId="2" borderId="15" xfId="0" applyFont="1" applyFill="1" applyBorder="1" applyAlignment="1" applyProtection="1">
      <alignment vertical="top" wrapText="1"/>
      <protection locked="0"/>
    </xf>
    <xf numFmtId="0" fontId="8" fillId="2" borderId="4" xfId="0" applyFont="1" applyFill="1" applyBorder="1" applyAlignment="1" applyProtection="1">
      <alignment vertical="top" wrapText="1"/>
      <protection locked="0"/>
    </xf>
    <xf numFmtId="0" fontId="8" fillId="2" borderId="0" xfId="0" applyFont="1" applyFill="1" applyAlignment="1" applyProtection="1">
      <alignment vertical="top" wrapText="1"/>
      <protection locked="0"/>
    </xf>
    <xf numFmtId="0" fontId="8" fillId="2" borderId="5" xfId="0" applyFont="1" applyFill="1" applyBorder="1" applyAlignment="1" applyProtection="1">
      <alignment vertical="top" wrapText="1"/>
      <protection locked="0"/>
    </xf>
    <xf numFmtId="0" fontId="8" fillId="2" borderId="17" xfId="0" applyFont="1" applyFill="1" applyBorder="1" applyAlignment="1" applyProtection="1">
      <alignment vertical="top" wrapText="1"/>
      <protection locked="0"/>
    </xf>
    <xf numFmtId="0" fontId="8" fillId="2" borderId="18" xfId="0" applyFont="1" applyFill="1" applyBorder="1" applyAlignment="1" applyProtection="1">
      <alignment vertical="top" wrapText="1"/>
      <protection locked="0"/>
    </xf>
    <xf numFmtId="0" fontId="8" fillId="2" borderId="19" xfId="0" applyFont="1" applyFill="1" applyBorder="1" applyAlignment="1" applyProtection="1">
      <alignment vertical="top" wrapText="1"/>
      <protection locked="0"/>
    </xf>
    <xf numFmtId="0" fontId="2" fillId="2" borderId="16" xfId="0" applyFont="1" applyFill="1" applyBorder="1" applyAlignment="1">
      <alignment horizontal="center"/>
    </xf>
    <xf numFmtId="14" fontId="0" fillId="2" borderId="16" xfId="0" applyNumberFormat="1" applyFill="1" applyBorder="1" applyAlignment="1">
      <alignment horizontal="center"/>
    </xf>
    <xf numFmtId="0" fontId="0" fillId="2" borderId="16" xfId="0" applyFill="1" applyBorder="1" applyAlignment="1">
      <alignment horizontal="center"/>
    </xf>
    <xf numFmtId="0" fontId="7" fillId="2" borderId="17" xfId="0" applyFont="1" applyFill="1" applyBorder="1" applyAlignment="1">
      <alignment horizontal="center" vertical="top" wrapText="1"/>
    </xf>
    <xf numFmtId="0" fontId="7" fillId="2" borderId="18" xfId="0" applyFont="1" applyFill="1" applyBorder="1" applyAlignment="1">
      <alignment horizontal="center" vertical="top" wrapText="1"/>
    </xf>
    <xf numFmtId="0" fontId="7" fillId="2" borderId="19" xfId="0" applyFont="1" applyFill="1" applyBorder="1" applyAlignment="1">
      <alignment horizontal="center" vertical="top" wrapText="1"/>
    </xf>
    <xf numFmtId="49" fontId="9" fillId="2" borderId="20" xfId="0" applyNumberFormat="1" applyFont="1" applyFill="1" applyBorder="1" applyAlignment="1" applyProtection="1">
      <alignment horizontal="right" vertical="top" wrapText="1"/>
      <protection locked="0"/>
    </xf>
    <xf numFmtId="49" fontId="9" fillId="2" borderId="21" xfId="0" applyNumberFormat="1" applyFont="1" applyFill="1" applyBorder="1" applyAlignment="1" applyProtection="1">
      <alignment horizontal="right" vertical="top" wrapText="1"/>
      <protection locked="0"/>
    </xf>
    <xf numFmtId="49" fontId="9" fillId="2" borderId="22" xfId="0" applyNumberFormat="1" applyFont="1" applyFill="1" applyBorder="1" applyAlignment="1" applyProtection="1">
      <alignment horizontal="right" vertical="top" wrapText="1"/>
      <protection locked="0"/>
    </xf>
    <xf numFmtId="49" fontId="9" fillId="2" borderId="27" xfId="0" applyNumberFormat="1" applyFont="1" applyFill="1" applyBorder="1" applyAlignment="1" applyProtection="1">
      <alignment horizontal="right" vertical="top" wrapText="1"/>
      <protection locked="0"/>
    </xf>
    <xf numFmtId="49" fontId="9" fillId="2" borderId="28" xfId="0" applyNumberFormat="1" applyFont="1" applyFill="1" applyBorder="1" applyAlignment="1" applyProtection="1">
      <alignment horizontal="right" vertical="top"/>
      <protection locked="0"/>
    </xf>
    <xf numFmtId="49" fontId="9" fillId="2" borderId="38" xfId="0" applyNumberFormat="1" applyFont="1" applyFill="1" applyBorder="1" applyAlignment="1" applyProtection="1">
      <alignment horizontal="right" vertical="top"/>
      <protection locked="0"/>
    </xf>
    <xf numFmtId="0" fontId="23" fillId="7" borderId="1" xfId="0" applyFont="1" applyFill="1" applyBorder="1" applyAlignment="1">
      <alignment horizontal="center" vertical="center" wrapText="1"/>
    </xf>
    <xf numFmtId="0" fontId="23" fillId="7" borderId="2" xfId="0" applyFont="1" applyFill="1" applyBorder="1" applyAlignment="1">
      <alignment horizontal="center" vertical="center"/>
    </xf>
    <xf numFmtId="0" fontId="23" fillId="7" borderId="3" xfId="0" applyFont="1" applyFill="1" applyBorder="1" applyAlignment="1">
      <alignment horizontal="center" vertical="center"/>
    </xf>
    <xf numFmtId="0" fontId="23" fillId="7" borderId="20" xfId="0" applyFont="1" applyFill="1" applyBorder="1" applyAlignment="1">
      <alignment horizontal="center" vertical="center" wrapText="1"/>
    </xf>
    <xf numFmtId="0" fontId="23" fillId="7" borderId="21" xfId="0" applyFont="1" applyFill="1" applyBorder="1" applyAlignment="1">
      <alignment horizontal="center" vertical="center"/>
    </xf>
    <xf numFmtId="0" fontId="23" fillId="7" borderId="22" xfId="0" applyFont="1" applyFill="1" applyBorder="1" applyAlignment="1">
      <alignment horizontal="center" vertical="center"/>
    </xf>
    <xf numFmtId="0" fontId="22" fillId="7" borderId="13" xfId="0" applyFont="1" applyFill="1" applyBorder="1" applyAlignment="1">
      <alignment horizontal="center" vertical="center" wrapText="1"/>
    </xf>
    <xf numFmtId="0" fontId="22" fillId="7" borderId="14" xfId="0" applyFont="1" applyFill="1" applyBorder="1" applyAlignment="1">
      <alignment horizontal="center" vertical="center"/>
    </xf>
    <xf numFmtId="0" fontId="22" fillId="7" borderId="31" xfId="0" applyFont="1" applyFill="1" applyBorder="1" applyAlignment="1">
      <alignment horizontal="center" vertical="center"/>
    </xf>
    <xf numFmtId="0" fontId="22" fillId="7" borderId="33" xfId="0" applyFont="1" applyFill="1" applyBorder="1" applyAlignment="1">
      <alignment horizontal="center" vertical="center"/>
    </xf>
    <xf numFmtId="0" fontId="22" fillId="7" borderId="23" xfId="0" applyFont="1" applyFill="1" applyBorder="1" applyAlignment="1">
      <alignment horizontal="center" vertical="center"/>
    </xf>
    <xf numFmtId="0" fontId="22" fillId="7" borderId="25" xfId="0" applyFont="1" applyFill="1" applyBorder="1" applyAlignment="1">
      <alignment horizontal="center" vertical="center"/>
    </xf>
    <xf numFmtId="0" fontId="22" fillId="7" borderId="32" xfId="0" applyFont="1" applyFill="1" applyBorder="1" applyAlignment="1">
      <alignment horizontal="center" vertical="center" wrapText="1"/>
    </xf>
    <xf numFmtId="0" fontId="22" fillId="7" borderId="14" xfId="0" applyFont="1" applyFill="1" applyBorder="1" applyAlignment="1">
      <alignment horizontal="center" vertical="center" wrapText="1"/>
    </xf>
    <xf numFmtId="0" fontId="22" fillId="7" borderId="31" xfId="0" applyFont="1" applyFill="1" applyBorder="1" applyAlignment="1">
      <alignment horizontal="center" vertical="center" wrapText="1"/>
    </xf>
    <xf numFmtId="0" fontId="22" fillId="7" borderId="24" xfId="0" applyFont="1" applyFill="1" applyBorder="1" applyAlignment="1">
      <alignment horizontal="center" vertical="center" wrapText="1"/>
    </xf>
    <xf numFmtId="0" fontId="22" fillId="7" borderId="23" xfId="0" applyFont="1" applyFill="1" applyBorder="1" applyAlignment="1">
      <alignment horizontal="center" vertical="center" wrapText="1"/>
    </xf>
    <xf numFmtId="0" fontId="22" fillId="7" borderId="25" xfId="0" applyFont="1" applyFill="1" applyBorder="1" applyAlignment="1">
      <alignment horizontal="center" vertical="center" wrapText="1"/>
    </xf>
    <xf numFmtId="0" fontId="22" fillId="7" borderId="15" xfId="0" applyFont="1" applyFill="1" applyBorder="1" applyAlignment="1">
      <alignment horizontal="center" vertical="center" wrapText="1"/>
    </xf>
    <xf numFmtId="0" fontId="22" fillId="7" borderId="34" xfId="0" applyFont="1" applyFill="1" applyBorder="1" applyAlignment="1">
      <alignment horizontal="center" vertical="center" wrapText="1"/>
    </xf>
  </cellXfs>
  <cellStyles count="5">
    <cellStyle name="Bad" xfId="4" builtinId="27"/>
    <cellStyle name="Normal" xfId="0" builtinId="0"/>
    <cellStyle name="Normal 2" xfId="2" xr:uid="{00000000-0005-0000-0000-000001000000}"/>
    <cellStyle name="Percent" xfId="1" builtinId="5"/>
    <cellStyle name="Percent 2" xfId="3" xr:uid="{00000000-0005-0000-0000-000003000000}"/>
  </cellStyles>
  <dxfs count="5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5.xml.rels><?xml version="1.0" encoding="UTF-8" standalone="yes"?>
<Relationships xmlns="http://schemas.openxmlformats.org/package/2006/relationships"><Relationship Id="rId1" Type="http://schemas.openxmlformats.org/officeDocument/2006/relationships/image" Target="../media/image1.png"/></Relationships>
</file>

<file path=xl/drawings/_rels/drawing36.xml.rels><?xml version="1.0" encoding="UTF-8" standalone="yes"?>
<Relationships xmlns="http://schemas.openxmlformats.org/package/2006/relationships"><Relationship Id="rId1" Type="http://schemas.openxmlformats.org/officeDocument/2006/relationships/image" Target="../media/image1.png"/></Relationships>
</file>

<file path=xl/drawings/_rels/drawing3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8.xml.rels><?xml version="1.0" encoding="UTF-8" standalone="yes"?>
<Relationships xmlns="http://schemas.openxmlformats.org/package/2006/relationships"><Relationship Id="rId1" Type="http://schemas.openxmlformats.org/officeDocument/2006/relationships/image" Target="../media/image1.png"/></Relationships>
</file>

<file path=xl/drawings/_rels/drawing39.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0.xml.rels><?xml version="1.0" encoding="UTF-8" standalone="yes"?>
<Relationships xmlns="http://schemas.openxmlformats.org/package/2006/relationships"><Relationship Id="rId1" Type="http://schemas.openxmlformats.org/officeDocument/2006/relationships/image" Target="../media/image1.png"/></Relationships>
</file>

<file path=xl/drawings/_rels/drawing4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5.xml.rels><?xml version="1.0" encoding="UTF-8" standalone="yes"?>
<Relationships xmlns="http://schemas.openxmlformats.org/package/2006/relationships"><Relationship Id="rId1" Type="http://schemas.openxmlformats.org/officeDocument/2006/relationships/image" Target="../media/image1.png"/></Relationships>
</file>

<file path=xl/drawings/_rels/drawing46.xml.rels><?xml version="1.0" encoding="UTF-8" standalone="yes"?>
<Relationships xmlns="http://schemas.openxmlformats.org/package/2006/relationships"><Relationship Id="rId1" Type="http://schemas.openxmlformats.org/officeDocument/2006/relationships/image" Target="../media/image1.png"/></Relationships>
</file>

<file path=xl/drawings/_rels/drawing47.xml.rels><?xml version="1.0" encoding="UTF-8" standalone="yes"?>
<Relationships xmlns="http://schemas.openxmlformats.org/package/2006/relationships"><Relationship Id="rId1" Type="http://schemas.openxmlformats.org/officeDocument/2006/relationships/image" Target="../media/image1.png"/></Relationships>
</file>

<file path=xl/drawings/_rels/drawing48.xml.rels><?xml version="1.0" encoding="UTF-8" standalone="yes"?>
<Relationships xmlns="http://schemas.openxmlformats.org/package/2006/relationships"><Relationship Id="rId1" Type="http://schemas.openxmlformats.org/officeDocument/2006/relationships/image" Target="../media/image1.png"/></Relationships>
</file>

<file path=xl/drawings/_rels/drawing49.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50.xml.rels><?xml version="1.0" encoding="UTF-8" standalone="yes"?>
<Relationships xmlns="http://schemas.openxmlformats.org/package/2006/relationships"><Relationship Id="rId1" Type="http://schemas.openxmlformats.org/officeDocument/2006/relationships/image" Target="../media/image1.png"/></Relationships>
</file>

<file path=xl/drawings/_rels/drawing5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2.xml.rels><?xml version="1.0" encoding="UTF-8" standalone="yes"?>
<Relationships xmlns="http://schemas.openxmlformats.org/package/2006/relationships"><Relationship Id="rId1" Type="http://schemas.openxmlformats.org/officeDocument/2006/relationships/image" Target="../media/image1.png"/></Relationships>
</file>

<file path=xl/drawings/_rels/drawing53.xml.rels><?xml version="1.0" encoding="UTF-8" standalone="yes"?>
<Relationships xmlns="http://schemas.openxmlformats.org/package/2006/relationships"><Relationship Id="rId1" Type="http://schemas.openxmlformats.org/officeDocument/2006/relationships/image" Target="../media/image1.png"/></Relationships>
</file>

<file path=xl/drawings/_rels/drawing5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5.xml.rels><?xml version="1.0" encoding="UTF-8" standalone="yes"?>
<Relationships xmlns="http://schemas.openxmlformats.org/package/2006/relationships"><Relationship Id="rId1" Type="http://schemas.openxmlformats.org/officeDocument/2006/relationships/image" Target="../media/image1.png"/></Relationships>
</file>

<file path=xl/drawings/_rels/drawing56.xml.rels><?xml version="1.0" encoding="UTF-8" standalone="yes"?>
<Relationships xmlns="http://schemas.openxmlformats.org/package/2006/relationships"><Relationship Id="rId1" Type="http://schemas.openxmlformats.org/officeDocument/2006/relationships/image" Target="../media/image1.png"/></Relationships>
</file>

<file path=xl/drawings/_rels/drawing57.xml.rels><?xml version="1.0" encoding="UTF-8" standalone="yes"?>
<Relationships xmlns="http://schemas.openxmlformats.org/package/2006/relationships"><Relationship Id="rId1" Type="http://schemas.openxmlformats.org/officeDocument/2006/relationships/image" Target="../media/image1.png"/></Relationships>
</file>

<file path=xl/drawings/_rels/drawing58.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3" name="Picture 2" descr="A picture containing icon&#10;&#10;Description automatically generated">
          <a:extLst>
            <a:ext uri="{FF2B5EF4-FFF2-40B4-BE49-F238E27FC236}">
              <a16:creationId xmlns:a16="http://schemas.microsoft.com/office/drawing/2014/main" id="{1A27DB9A-EAEB-4010-8066-E48EF1398307}"/>
            </a:ext>
          </a:extLst>
        </xdr:cNvPr>
        <xdr:cNvPicPr>
          <a:picLocks noChangeAspect="1"/>
        </xdr:cNvPicPr>
      </xdr:nvPicPr>
      <xdr:blipFill>
        <a:blip xmlns:r="http://schemas.openxmlformats.org/officeDocument/2006/relationships" r:embed="rId1"/>
        <a:stretch>
          <a:fillRect/>
        </a:stretch>
      </xdr:blipFill>
      <xdr:spPr>
        <a:xfrm>
          <a:off x="11811000" y="130342"/>
          <a:ext cx="873626" cy="727469"/>
        </a:xfrm>
        <a:prstGeom prst="rect">
          <a:avLst/>
        </a:prstGeom>
        <a:noFill/>
        <a:ln cap="flat">
          <a:noFill/>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39F048BC-01C7-48A6-9A80-5212A817F387}"/>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C1C52D87-8BD8-4E4F-AA68-12B92343DAB7}"/>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8122F32B-E31F-4DCC-AA95-37DED5F0C9C8}"/>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155BE3E3-028B-4CDF-B3CF-065112B9BDFC}"/>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3C6CCBF3-E0F9-4291-96E8-700F6D408231}"/>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E7DD94FB-6379-42B7-9BE6-044F4EF8A60B}"/>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A7B7EAA2-5DC1-497F-8C81-4A25E5CBD7AC}"/>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A8DDA652-9C4D-487E-955E-FC28082FCB33}"/>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070E723D-1E91-43CE-8461-23ABD8BF506C}"/>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FD54F453-33BB-493E-A368-3AC4CF3EB509}"/>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F63C124A-820C-46B9-9328-319853B1ACC9}"/>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3038DBA8-7449-4484-B681-7B8DFBB1A53B}"/>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59E3C07B-86BB-4AB1-9F18-6B08AB80DA2C}"/>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2B8BD157-EF14-4F5B-ABAE-F007B4D82327}"/>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114A2D35-0D38-42E1-B00D-FE9629F715E4}"/>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CBB3A363-F338-4B0F-B487-F9C19899BC0B}"/>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488A59DD-DC43-48E4-A186-DBCFEB186B54}"/>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5D791287-AD2B-450E-88A9-4E9DC8FCF282}"/>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39146FFE-2393-4537-8F24-7335CC58A5F2}"/>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0AC4257D-667D-4A92-8401-A2C616CF793F}"/>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6B2A37F0-453A-44D8-82A2-17A47AA501B1}"/>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DAC47364-9F0C-4728-9E38-EA459C3211D3}"/>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9A07AB55-4029-4365-A1C3-07F52B9433A1}"/>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E0EAA849-AD1D-49BE-B735-E6FD093C6B9C}"/>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940A4C25-9097-4A1A-A75F-35EE687028DB}"/>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1944C10A-3CA2-43DE-AF02-91E66ACC3E7E}"/>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7A869760-C8D7-48E0-AC1E-34647A353062}"/>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1EDE8C21-FA11-4376-91A3-70D4F47EA345}"/>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EC5BF692-BE55-4FAB-9634-C04C8AA6F327}"/>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DF6EE8A9-4F49-408B-A1BB-1CCD2E550E66}"/>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C452EBEA-9EE5-4310-B81E-F1C3F1EE5D04}"/>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90BA4339-B75C-4280-97AB-8644727469D0}"/>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2FEB77FC-2D5C-4397-9F8A-C606C7015EC0}"/>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8185FB00-9365-462D-842C-FC9A18BEB21E}"/>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F35AB79B-DF47-4474-B521-7B49BA35E0C3}"/>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2BCD4FBF-8B74-493D-B373-A880C442ACD5}"/>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0274DE27-F95F-441D-BA45-191503EE60EE}"/>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171A6262-A83E-4D58-B887-1A3744BAF848}"/>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00B77F9F-D967-464B-B92C-3D1AA2D85798}"/>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D829504E-76DC-40AB-828B-01EC84D2B80F}"/>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1D9E124F-AB54-454A-843E-419A66941FE3}"/>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A74E9F00-56E0-447C-BE43-C61EDA61B8AE}"/>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EB586FD3-DFEA-4DF6-81E9-6E3F4793D5ED}"/>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B311AF6C-1E92-4072-9D71-2E30360DBCE4}"/>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drawings/drawing50.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47E0AE18-AFEF-4EDC-A0F8-C3AA42993EE1}"/>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9282F646-20B4-410C-94D7-9C86E439BC46}"/>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84FD75A0-CEF6-4939-BA30-F82D00ADD31B}"/>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drawings/drawing53.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1138ADFE-F65A-4524-8EED-FD774F52C72D}"/>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drawings/drawing54.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5C46F3FF-BE22-47D5-94D6-F40FF554372B}"/>
            </a:ext>
          </a:extLst>
        </xdr:cNvPr>
        <xdr:cNvPicPr>
          <a:picLocks noChangeAspect="1"/>
        </xdr:cNvPicPr>
      </xdr:nvPicPr>
      <xdr:blipFill>
        <a:blip xmlns:r="http://schemas.openxmlformats.org/officeDocument/2006/relationships" r:embed="rId1"/>
        <a:stretch>
          <a:fillRect/>
        </a:stretch>
      </xdr:blipFill>
      <xdr:spPr>
        <a:xfrm>
          <a:off x="11852108" y="133851"/>
          <a:ext cx="872123" cy="727469"/>
        </a:xfrm>
        <a:prstGeom prst="rect">
          <a:avLst/>
        </a:prstGeom>
        <a:noFill/>
        <a:ln cap="flat">
          <a:noFill/>
        </a:ln>
      </xdr:spPr>
    </xdr:pic>
    <xdr:clientData/>
  </xdr:twoCellAnchor>
</xdr:wsDr>
</file>

<file path=xl/drawings/drawing55.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FF24D2F8-C5EF-4A62-909A-483080EC9C08}"/>
            </a:ext>
          </a:extLst>
        </xdr:cNvPr>
        <xdr:cNvPicPr>
          <a:picLocks noChangeAspect="1"/>
        </xdr:cNvPicPr>
      </xdr:nvPicPr>
      <xdr:blipFill>
        <a:blip xmlns:r="http://schemas.openxmlformats.org/officeDocument/2006/relationships" r:embed="rId1"/>
        <a:stretch>
          <a:fillRect/>
        </a:stretch>
      </xdr:blipFill>
      <xdr:spPr>
        <a:xfrm>
          <a:off x="11852108" y="133851"/>
          <a:ext cx="872123" cy="727469"/>
        </a:xfrm>
        <a:prstGeom prst="rect">
          <a:avLst/>
        </a:prstGeom>
        <a:noFill/>
        <a:ln cap="flat">
          <a:noFill/>
        </a:ln>
      </xdr:spPr>
    </xdr:pic>
    <xdr:clientData/>
  </xdr:twoCellAnchor>
</xdr:wsDr>
</file>

<file path=xl/drawings/drawing56.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F551610B-B7C1-4F46-B91B-F88E52D559E7}"/>
            </a:ext>
          </a:extLst>
        </xdr:cNvPr>
        <xdr:cNvPicPr>
          <a:picLocks noChangeAspect="1"/>
        </xdr:cNvPicPr>
      </xdr:nvPicPr>
      <xdr:blipFill>
        <a:blip xmlns:r="http://schemas.openxmlformats.org/officeDocument/2006/relationships" r:embed="rId1"/>
        <a:stretch>
          <a:fillRect/>
        </a:stretch>
      </xdr:blipFill>
      <xdr:spPr>
        <a:xfrm>
          <a:off x="11852108" y="133851"/>
          <a:ext cx="872123" cy="727469"/>
        </a:xfrm>
        <a:prstGeom prst="rect">
          <a:avLst/>
        </a:prstGeom>
        <a:noFill/>
        <a:ln cap="flat">
          <a:noFill/>
        </a:ln>
      </xdr:spPr>
    </xdr:pic>
    <xdr:clientData/>
  </xdr:twoCellAnchor>
</xdr:wsDr>
</file>

<file path=xl/drawings/drawing57.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00CD1D06-9CE1-47DB-8493-3F609C80BEC8}"/>
            </a:ext>
          </a:extLst>
        </xdr:cNvPr>
        <xdr:cNvPicPr>
          <a:picLocks noChangeAspect="1"/>
        </xdr:cNvPicPr>
      </xdr:nvPicPr>
      <xdr:blipFill>
        <a:blip xmlns:r="http://schemas.openxmlformats.org/officeDocument/2006/relationships" r:embed="rId1"/>
        <a:stretch>
          <a:fillRect/>
        </a:stretch>
      </xdr:blipFill>
      <xdr:spPr>
        <a:xfrm>
          <a:off x="11852108" y="133851"/>
          <a:ext cx="872123" cy="727469"/>
        </a:xfrm>
        <a:prstGeom prst="rect">
          <a:avLst/>
        </a:prstGeom>
        <a:noFill/>
        <a:ln cap="flat">
          <a:noFill/>
        </a:ln>
      </xdr:spPr>
    </xdr:pic>
    <xdr:clientData/>
  </xdr:twoCellAnchor>
</xdr:wsDr>
</file>

<file path=xl/drawings/drawing58.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99A16469-641E-49EF-8F99-BCBA2E60E081}"/>
            </a:ext>
          </a:extLst>
        </xdr:cNvPr>
        <xdr:cNvPicPr>
          <a:picLocks noChangeAspect="1"/>
        </xdr:cNvPicPr>
      </xdr:nvPicPr>
      <xdr:blipFill>
        <a:blip xmlns:r="http://schemas.openxmlformats.org/officeDocument/2006/relationships" r:embed="rId1"/>
        <a:stretch>
          <a:fillRect/>
        </a:stretch>
      </xdr:blipFill>
      <xdr:spPr>
        <a:xfrm>
          <a:off x="11852108" y="133851"/>
          <a:ext cx="872123" cy="727469"/>
        </a:xfrm>
        <a:prstGeom prst="rect">
          <a:avLst/>
        </a:prstGeom>
        <a:noFill/>
        <a:ln cap="flat">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C0B91EE8-CB42-4876-A311-3CF38EAE957A}"/>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BEE8EDB6-CCB4-4EE4-8D4B-05C274FB7896}"/>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E07DAAD3-2CA7-4A33-84F5-3E64A92A61B1}"/>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26</xdr:col>
      <xdr:colOff>60158</xdr:colOff>
      <xdr:row>1</xdr:row>
      <xdr:rowOff>10026</xdr:rowOff>
    </xdr:from>
    <xdr:to>
      <xdr:col>29</xdr:col>
      <xdr:colOff>141706</xdr:colOff>
      <xdr:row>2</xdr:row>
      <xdr:rowOff>546995</xdr:rowOff>
    </xdr:to>
    <xdr:pic>
      <xdr:nvPicPr>
        <xdr:cNvPr id="2" name="Picture 1" descr="A picture containing icon&#10;&#10;Description automatically generated">
          <a:extLst>
            <a:ext uri="{FF2B5EF4-FFF2-40B4-BE49-F238E27FC236}">
              <a16:creationId xmlns:a16="http://schemas.microsoft.com/office/drawing/2014/main" id="{4D6202D5-831A-4838-858F-9B95D59BB003}"/>
            </a:ext>
          </a:extLst>
        </xdr:cNvPr>
        <xdr:cNvPicPr>
          <a:picLocks noChangeAspect="1"/>
        </xdr:cNvPicPr>
      </xdr:nvPicPr>
      <xdr:blipFill>
        <a:blip xmlns:r="http://schemas.openxmlformats.org/officeDocument/2006/relationships" r:embed="rId1"/>
        <a:stretch>
          <a:fillRect/>
        </a:stretch>
      </xdr:blipFill>
      <xdr:spPr>
        <a:xfrm>
          <a:off x="12175958" y="131946"/>
          <a:ext cx="889268" cy="727469"/>
        </a:xfrm>
        <a:prstGeom prst="rect">
          <a:avLst/>
        </a:prstGeom>
        <a:noFill/>
        <a:ln cap="flat">
          <a:noFill/>
        </a:ln>
      </xdr:spPr>
    </xdr:pic>
    <xdr:clientData/>
  </xdr:twoCellAnchor>
</xdr:wsDr>
</file>

<file path=xl/theme/theme1.xml><?xml version="1.0" encoding="utf-8"?>
<a:theme xmlns:a="http://schemas.openxmlformats.org/drawingml/2006/main" name="نسق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80"/>
  <sheetViews>
    <sheetView view="pageBreakPreview" topLeftCell="B1" zoomScale="95" zoomScaleNormal="95" zoomScaleSheetLayoutView="95" workbookViewId="0">
      <selection activeCell="B12" sqref="B12:K12"/>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69</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64</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44927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JAI SINGH - 40152</v>
      </c>
      <c r="F15" s="73"/>
      <c r="G15" s="73"/>
      <c r="H15" s="73"/>
      <c r="I15" s="29"/>
      <c r="J15" s="71"/>
      <c r="K15" s="71"/>
      <c r="L15" s="29"/>
      <c r="M15" s="46" t="s">
        <v>28</v>
      </c>
      <c r="N15" s="73"/>
      <c r="O15" s="73"/>
      <c r="P15" s="73"/>
      <c r="Q15" s="73"/>
      <c r="R15" s="31"/>
      <c r="T15" s="46" t="s">
        <v>28</v>
      </c>
      <c r="W15" s="74" t="str">
        <f>C5</f>
        <v>JAI SINGH - 40152</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5</v>
      </c>
      <c r="T23" s="53"/>
      <c r="U23" s="53"/>
      <c r="V23" s="53"/>
      <c r="W23" s="53"/>
      <c r="X23" s="53"/>
      <c r="Y23" s="53"/>
      <c r="Z23" s="53"/>
      <c r="AA23" s="78">
        <f>+S23*L23</f>
        <v>2.5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5</v>
      </c>
      <c r="T24" s="53"/>
      <c r="U24" s="53"/>
      <c r="V24" s="53"/>
      <c r="W24" s="53"/>
      <c r="X24" s="53"/>
      <c r="Y24" s="53"/>
      <c r="Z24" s="53"/>
      <c r="AA24" s="78">
        <f t="shared" ref="AA24:AA25" si="0">+S24*L24</f>
        <v>1</v>
      </c>
      <c r="AB24" s="78"/>
      <c r="AC24" s="78"/>
      <c r="AD24" s="78"/>
      <c r="AE24" s="6"/>
    </row>
    <row r="25" spans="1:32" ht="70.5" customHeight="1" x14ac:dyDescent="0.35">
      <c r="A25" s="5"/>
      <c r="B25" s="26" t="s">
        <v>6</v>
      </c>
      <c r="C25" s="51"/>
      <c r="D25" s="52"/>
      <c r="E25" s="52"/>
      <c r="F25" s="52"/>
      <c r="G25" s="52"/>
      <c r="H25" s="52"/>
      <c r="I25" s="52"/>
      <c r="J25" s="52"/>
      <c r="K25" s="27">
        <v>1</v>
      </c>
      <c r="L25" s="27">
        <v>0.1</v>
      </c>
      <c r="M25" s="75" t="s">
        <v>131</v>
      </c>
      <c r="N25" s="76"/>
      <c r="O25" s="76"/>
      <c r="P25" s="76"/>
      <c r="Q25" s="76"/>
      <c r="R25" s="77"/>
      <c r="S25" s="53">
        <v>5</v>
      </c>
      <c r="T25" s="53"/>
      <c r="U25" s="53"/>
      <c r="V25" s="53"/>
      <c r="W25" s="53"/>
      <c r="X25" s="53"/>
      <c r="Y25" s="53"/>
      <c r="Z25" s="53"/>
      <c r="AA25" s="78">
        <f t="shared" si="0"/>
        <v>0.5</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130</v>
      </c>
      <c r="N26" s="76"/>
      <c r="O26" s="76"/>
      <c r="P26" s="76"/>
      <c r="Q26" s="76"/>
      <c r="R26" s="77"/>
      <c r="S26" s="53">
        <v>4.75</v>
      </c>
      <c r="T26" s="53"/>
      <c r="U26" s="53"/>
      <c r="V26" s="53"/>
      <c r="W26" s="53"/>
      <c r="X26" s="53"/>
      <c r="Y26" s="53"/>
      <c r="Z26" s="53"/>
      <c r="AA26" s="78">
        <f t="shared" ref="AA26:AA29" si="1">+S26*L26</f>
        <v>0.47500000000000003</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5</v>
      </c>
      <c r="T27" s="53"/>
      <c r="U27" s="53"/>
      <c r="V27" s="53"/>
      <c r="W27" s="53"/>
      <c r="X27" s="53"/>
      <c r="Y27" s="53"/>
      <c r="Z27" s="53"/>
      <c r="AA27" s="78">
        <f t="shared" si="1"/>
        <v>0.25</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4.8</v>
      </c>
      <c r="T28" s="53"/>
      <c r="U28" s="53"/>
      <c r="V28" s="53"/>
      <c r="W28" s="53"/>
      <c r="X28" s="53"/>
      <c r="Y28" s="53"/>
      <c r="Z28" s="53"/>
      <c r="AA28" s="78">
        <f t="shared" si="1"/>
        <v>0.24</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1"/>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4.9649999999999999</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3.4754999999999998</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JAI SINGH - 40152</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C31:J31"/>
    <mergeCell ref="M31:R31"/>
    <mergeCell ref="S31:Z31"/>
    <mergeCell ref="AA31:AD31"/>
    <mergeCell ref="B46:AD46"/>
    <mergeCell ref="B47:AD47"/>
    <mergeCell ref="B48:AD48"/>
    <mergeCell ref="C42:F42"/>
    <mergeCell ref="G42:Q42"/>
    <mergeCell ref="R42:T42"/>
    <mergeCell ref="U42:AD42"/>
    <mergeCell ref="B45:AD45"/>
    <mergeCell ref="G38:Q38"/>
    <mergeCell ref="R38:T38"/>
    <mergeCell ref="U38:AD38"/>
    <mergeCell ref="C41:F41"/>
    <mergeCell ref="G41:Q41"/>
    <mergeCell ref="R41:T41"/>
    <mergeCell ref="U41:AD41"/>
    <mergeCell ref="B35:AD35"/>
    <mergeCell ref="B36:F37"/>
    <mergeCell ref="G36:Q37"/>
    <mergeCell ref="R36:T37"/>
    <mergeCell ref="U36:AD37"/>
    <mergeCell ref="C78:J78"/>
    <mergeCell ref="B53:Q53"/>
    <mergeCell ref="R53:X53"/>
    <mergeCell ref="Z53:AD53"/>
    <mergeCell ref="B55:AD55"/>
    <mergeCell ref="B56:AD60"/>
    <mergeCell ref="B62:AD62"/>
    <mergeCell ref="B63:AD66"/>
    <mergeCell ref="B68:AD68"/>
    <mergeCell ref="B69:AD72"/>
    <mergeCell ref="C77:S77"/>
    <mergeCell ref="V77:AC77"/>
    <mergeCell ref="B43:T43"/>
    <mergeCell ref="U43:AD43"/>
    <mergeCell ref="C39:F39"/>
    <mergeCell ref="G39:Q39"/>
    <mergeCell ref="R39:T39"/>
    <mergeCell ref="U39:AD39"/>
    <mergeCell ref="C40:F40"/>
    <mergeCell ref="G40:Q40"/>
    <mergeCell ref="R40:T40"/>
    <mergeCell ref="U40:AD40"/>
    <mergeCell ref="B38:B42"/>
    <mergeCell ref="C38:F38"/>
    <mergeCell ref="C25:J25"/>
    <mergeCell ref="M25:R25"/>
    <mergeCell ref="S25:Z25"/>
    <mergeCell ref="AA25:AD25"/>
    <mergeCell ref="B32:J32"/>
    <mergeCell ref="M32:R32"/>
    <mergeCell ref="S32:Z32"/>
    <mergeCell ref="AA32:AD32"/>
    <mergeCell ref="M30:R30"/>
    <mergeCell ref="C30:J30"/>
    <mergeCell ref="AA30:AD30"/>
    <mergeCell ref="S30:Z30"/>
    <mergeCell ref="C26:J26"/>
    <mergeCell ref="M26:R26"/>
    <mergeCell ref="M27:R27"/>
    <mergeCell ref="M29:R29"/>
    <mergeCell ref="AA29:AD29"/>
    <mergeCell ref="AA26:AD26"/>
    <mergeCell ref="S27:Z27"/>
    <mergeCell ref="AA27:AD27"/>
    <mergeCell ref="S28:Z28"/>
    <mergeCell ref="AA28:AD28"/>
    <mergeCell ref="M28:R28"/>
    <mergeCell ref="C27:J27"/>
    <mergeCell ref="S24:Z24"/>
    <mergeCell ref="AA24:AD24"/>
    <mergeCell ref="N17:Q17"/>
    <mergeCell ref="B21:AD21"/>
    <mergeCell ref="C23:J23"/>
    <mergeCell ref="M23:R23"/>
    <mergeCell ref="S23:Z23"/>
    <mergeCell ref="AA23:AD23"/>
    <mergeCell ref="C22:J22"/>
    <mergeCell ref="M22:R22"/>
    <mergeCell ref="S22:Z22"/>
    <mergeCell ref="AA22:AD22"/>
    <mergeCell ref="C28:J28"/>
    <mergeCell ref="C29:J29"/>
    <mergeCell ref="S26:Z26"/>
    <mergeCell ref="S29:Z29"/>
    <mergeCell ref="B2:AD3"/>
    <mergeCell ref="M11:S11"/>
    <mergeCell ref="T11:AE11"/>
    <mergeCell ref="W13:AD13"/>
    <mergeCell ref="B11:L11"/>
    <mergeCell ref="C5:I5"/>
    <mergeCell ref="N5:Q5"/>
    <mergeCell ref="C7:I7"/>
    <mergeCell ref="B12:K12"/>
    <mergeCell ref="E13:H13"/>
    <mergeCell ref="J13:K18"/>
    <mergeCell ref="N13:Q13"/>
    <mergeCell ref="E15:H15"/>
    <mergeCell ref="N15:Q15"/>
    <mergeCell ref="E17:H17"/>
    <mergeCell ref="W15:AD15"/>
    <mergeCell ref="W17:AD17"/>
    <mergeCell ref="C9:I9"/>
    <mergeCell ref="C24:J24"/>
    <mergeCell ref="M24:R24"/>
  </mergeCells>
  <phoneticPr fontId="28" type="noConversion"/>
  <conditionalFormatting sqref="L32">
    <cfRule type="containsText" dxfId="57" priority="1" operator="containsText" text="Total must be 100%">
      <formula>NOT(ISERROR(SEARCH("Total must be 100%",L32)))</formula>
    </cfRule>
  </conditionalFormatting>
  <dataValidations count="3">
    <dataValidation type="decimal" allowBlank="1" showInputMessage="1" showErrorMessage="1" error="يجب أن تكون القيمة بين رقم 1 و 5 درجات" sqref="U38:AD42" xr:uid="{00000000-0002-0000-0000-000000000000}">
      <formula1>1</formula1>
      <formula2>5</formula2>
    </dataValidation>
    <dataValidation type="whole" errorStyle="warning" operator="equal" allowBlank="1" showInputMessage="1" showErrorMessage="1" error="Total must equal 100%" sqref="L32" xr:uid="{00000000-0002-0000-0000-000001000000}">
      <formula1>1</formula1>
    </dataValidation>
    <dataValidation type="decimal" allowBlank="1" showInputMessage="1" showErrorMessage="1" error="يجب أن يكون الرقم المدخل بين 1 و 5 درجات" sqref="S23:Z31" xr:uid="{00000000-0002-0000-0000-000002000000}">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6F9B0-BB23-4919-8FE9-C6EF5497B60F}">
  <sheetPr>
    <pageSetUpPr fitToPage="1"/>
  </sheetPr>
  <dimension ref="A1:AF80"/>
  <sheetViews>
    <sheetView view="pageBreakPreview" topLeftCell="A25" zoomScale="95" zoomScaleNormal="95" zoomScaleSheetLayoutView="95" workbookViewId="0">
      <selection activeCell="M25" sqref="M25:R26"/>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78</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64</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44927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JOVEN - 30162</v>
      </c>
      <c r="F15" s="73"/>
      <c r="G15" s="73"/>
      <c r="H15" s="73"/>
      <c r="I15" s="29"/>
      <c r="J15" s="71"/>
      <c r="K15" s="71"/>
      <c r="L15" s="29"/>
      <c r="M15" s="46" t="s">
        <v>28</v>
      </c>
      <c r="N15" s="73"/>
      <c r="O15" s="73"/>
      <c r="P15" s="73"/>
      <c r="Q15" s="73"/>
      <c r="R15" s="31"/>
      <c r="T15" s="46" t="s">
        <v>28</v>
      </c>
      <c r="W15" s="74" t="str">
        <f>C5</f>
        <v>JOVEN - 30162</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5</v>
      </c>
      <c r="T23" s="53"/>
      <c r="U23" s="53"/>
      <c r="V23" s="53"/>
      <c r="W23" s="53"/>
      <c r="X23" s="53"/>
      <c r="Y23" s="53"/>
      <c r="Z23" s="53"/>
      <c r="AA23" s="78">
        <f>+S23*L23</f>
        <v>2.5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5</v>
      </c>
      <c r="T24" s="53"/>
      <c r="U24" s="53"/>
      <c r="V24" s="53"/>
      <c r="W24" s="53"/>
      <c r="X24" s="53"/>
      <c r="Y24" s="53"/>
      <c r="Z24" s="53"/>
      <c r="AA24" s="78">
        <f t="shared" ref="AA24:AA29" si="0">+S24*L24</f>
        <v>1</v>
      </c>
      <c r="AB24" s="78"/>
      <c r="AC24" s="78"/>
      <c r="AD24" s="78"/>
      <c r="AE24" s="6"/>
    </row>
    <row r="25" spans="1:32" ht="70.5" customHeight="1" x14ac:dyDescent="0.35">
      <c r="A25" s="5"/>
      <c r="B25" s="26" t="s">
        <v>6</v>
      </c>
      <c r="C25" s="51"/>
      <c r="D25" s="52"/>
      <c r="E25" s="52"/>
      <c r="F25" s="52"/>
      <c r="G25" s="52"/>
      <c r="H25" s="52"/>
      <c r="I25" s="52"/>
      <c r="J25" s="52"/>
      <c r="K25" s="27">
        <v>1</v>
      </c>
      <c r="L25" s="27">
        <v>0.1</v>
      </c>
      <c r="M25" s="75" t="s">
        <v>137</v>
      </c>
      <c r="N25" s="76"/>
      <c r="O25" s="76"/>
      <c r="P25" s="76"/>
      <c r="Q25" s="76"/>
      <c r="R25" s="77"/>
      <c r="S25" s="53">
        <v>4.8</v>
      </c>
      <c r="T25" s="53"/>
      <c r="U25" s="53"/>
      <c r="V25" s="53"/>
      <c r="W25" s="53"/>
      <c r="X25" s="53"/>
      <c r="Y25" s="53"/>
      <c r="Z25" s="53"/>
      <c r="AA25" s="78">
        <f t="shared" si="0"/>
        <v>0.48</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138</v>
      </c>
      <c r="N26" s="76"/>
      <c r="O26" s="76"/>
      <c r="P26" s="76"/>
      <c r="Q26" s="76"/>
      <c r="R26" s="77"/>
      <c r="S26" s="53">
        <v>4.8</v>
      </c>
      <c r="T26" s="53"/>
      <c r="U26" s="53"/>
      <c r="V26" s="53"/>
      <c r="W26" s="53"/>
      <c r="X26" s="53"/>
      <c r="Y26" s="53"/>
      <c r="Z26" s="53"/>
      <c r="AA26" s="78">
        <f t="shared" si="0"/>
        <v>0.48</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5</v>
      </c>
      <c r="T27" s="53"/>
      <c r="U27" s="53"/>
      <c r="V27" s="53"/>
      <c r="W27" s="53"/>
      <c r="X27" s="53"/>
      <c r="Y27" s="53"/>
      <c r="Z27" s="53"/>
      <c r="AA27" s="78">
        <f t="shared" si="0"/>
        <v>0.25</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4.5</v>
      </c>
      <c r="T28" s="53"/>
      <c r="U28" s="53"/>
      <c r="V28" s="53"/>
      <c r="W28" s="53"/>
      <c r="X28" s="53"/>
      <c r="Y28" s="53"/>
      <c r="Z28" s="53"/>
      <c r="AA28" s="78">
        <f t="shared" si="0"/>
        <v>0.22500000000000001</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4.9349999999999996</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3.4544999999999995</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JOVEN - 30162</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48" priority="1" operator="containsText" text="Total must be 100%">
      <formula>NOT(ISERROR(SEARCH("Total must be 100%",L32)))</formula>
    </cfRule>
  </conditionalFormatting>
  <dataValidations count="3">
    <dataValidation type="decimal" allowBlank="1" showInputMessage="1" showErrorMessage="1" error="يجب أن يكون الرقم المدخل بين 1 و 5 درجات" sqref="S23:Z31" xr:uid="{FCA0E59E-FDED-4269-AB2E-028BAC6738AC}">
      <formula1>1</formula1>
      <formula2>5</formula2>
    </dataValidation>
    <dataValidation type="whole" errorStyle="warning" operator="equal" allowBlank="1" showInputMessage="1" showErrorMessage="1" error="Total must equal 100%" sqref="L32" xr:uid="{81055053-7178-4352-835D-BA771B32238D}">
      <formula1>1</formula1>
    </dataValidation>
    <dataValidation type="decimal" allowBlank="1" showInputMessage="1" showErrorMessage="1" error="يجب أن تكون القيمة بين رقم 1 و 5 درجات" sqref="U38:AD42" xr:uid="{CDAB6AD7-2F8B-4F28-906F-B7EE65ADDE4D}">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E9253-5977-4558-8201-54FB8303522F}">
  <sheetPr>
    <pageSetUpPr fitToPage="1"/>
  </sheetPr>
  <dimension ref="A1:AF80"/>
  <sheetViews>
    <sheetView view="pageBreakPreview" topLeftCell="M43" zoomScale="95" zoomScaleNormal="95" zoomScaleSheetLayoutView="95" workbookViewId="0">
      <selection activeCell="Z53" sqref="Z53:AD53"/>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79</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64</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44197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ARJUN - 40148</v>
      </c>
      <c r="F15" s="73"/>
      <c r="G15" s="73"/>
      <c r="H15" s="73"/>
      <c r="I15" s="29"/>
      <c r="J15" s="71"/>
      <c r="K15" s="71"/>
      <c r="L15" s="29"/>
      <c r="M15" s="46" t="s">
        <v>28</v>
      </c>
      <c r="N15" s="73"/>
      <c r="O15" s="73"/>
      <c r="P15" s="73"/>
      <c r="Q15" s="73"/>
      <c r="R15" s="31"/>
      <c r="T15" s="46" t="s">
        <v>28</v>
      </c>
      <c r="W15" s="74" t="str">
        <f>C5</f>
        <v>ARJUN - 40148</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5</v>
      </c>
      <c r="T23" s="53"/>
      <c r="U23" s="53"/>
      <c r="V23" s="53"/>
      <c r="W23" s="53"/>
      <c r="X23" s="53"/>
      <c r="Y23" s="53"/>
      <c r="Z23" s="53"/>
      <c r="AA23" s="78">
        <f>+S23*L23</f>
        <v>2.5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4.75</v>
      </c>
      <c r="T24" s="53"/>
      <c r="U24" s="53"/>
      <c r="V24" s="53"/>
      <c r="W24" s="53"/>
      <c r="X24" s="53"/>
      <c r="Y24" s="53"/>
      <c r="Z24" s="53"/>
      <c r="AA24" s="78">
        <f t="shared" ref="AA24:AA29" si="0">+S24*L24</f>
        <v>0.95000000000000007</v>
      </c>
      <c r="AB24" s="78"/>
      <c r="AC24" s="78"/>
      <c r="AD24" s="78"/>
      <c r="AE24" s="6"/>
    </row>
    <row r="25" spans="1:32" ht="70.5" customHeight="1" x14ac:dyDescent="0.35">
      <c r="A25" s="5"/>
      <c r="B25" s="26" t="s">
        <v>6</v>
      </c>
      <c r="C25" s="51"/>
      <c r="D25" s="52"/>
      <c r="E25" s="52"/>
      <c r="F25" s="52"/>
      <c r="G25" s="52"/>
      <c r="H25" s="52"/>
      <c r="I25" s="52"/>
      <c r="J25" s="52"/>
      <c r="K25" s="27">
        <v>1</v>
      </c>
      <c r="L25" s="27">
        <v>0.1</v>
      </c>
      <c r="M25" s="75" t="s">
        <v>130</v>
      </c>
      <c r="N25" s="76"/>
      <c r="O25" s="76"/>
      <c r="P25" s="76"/>
      <c r="Q25" s="76"/>
      <c r="R25" s="77"/>
      <c r="S25" s="53">
        <v>4.5</v>
      </c>
      <c r="T25" s="53"/>
      <c r="U25" s="53"/>
      <c r="V25" s="53"/>
      <c r="W25" s="53"/>
      <c r="X25" s="53"/>
      <c r="Y25" s="53"/>
      <c r="Z25" s="53"/>
      <c r="AA25" s="78">
        <f t="shared" si="0"/>
        <v>0.45</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133</v>
      </c>
      <c r="N26" s="76"/>
      <c r="O26" s="76"/>
      <c r="P26" s="76"/>
      <c r="Q26" s="76"/>
      <c r="R26" s="77"/>
      <c r="S26" s="53">
        <v>4.75</v>
      </c>
      <c r="T26" s="53"/>
      <c r="U26" s="53"/>
      <c r="V26" s="53"/>
      <c r="W26" s="53"/>
      <c r="X26" s="53"/>
      <c r="Y26" s="53"/>
      <c r="Z26" s="53"/>
      <c r="AA26" s="78">
        <f t="shared" si="0"/>
        <v>0.47500000000000003</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5</v>
      </c>
      <c r="T27" s="53"/>
      <c r="U27" s="53"/>
      <c r="V27" s="53"/>
      <c r="W27" s="53"/>
      <c r="X27" s="53"/>
      <c r="Y27" s="53"/>
      <c r="Z27" s="53"/>
      <c r="AA27" s="78">
        <f t="shared" si="0"/>
        <v>0.25</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4.25</v>
      </c>
      <c r="T28" s="53"/>
      <c r="U28" s="53"/>
      <c r="V28" s="53"/>
      <c r="W28" s="53"/>
      <c r="X28" s="53"/>
      <c r="Y28" s="53"/>
      <c r="Z28" s="53"/>
      <c r="AA28" s="78">
        <f t="shared" si="0"/>
        <v>0.21250000000000002</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4.8375000000000004</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3.38625</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ARJUN - 40148</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47" priority="1" operator="containsText" text="Total must be 100%">
      <formula>NOT(ISERROR(SEARCH("Total must be 100%",L32)))</formula>
    </cfRule>
  </conditionalFormatting>
  <dataValidations count="3">
    <dataValidation type="decimal" allowBlank="1" showInputMessage="1" showErrorMessage="1" error="يجب أن يكون الرقم المدخل بين 1 و 5 درجات" sqref="S23:Z31" xr:uid="{835C349E-1BB3-4150-ABCB-DAE2441277BA}">
      <formula1>1</formula1>
      <formula2>5</formula2>
    </dataValidation>
    <dataValidation type="whole" errorStyle="warning" operator="equal" allowBlank="1" showInputMessage="1" showErrorMessage="1" error="Total must equal 100%" sqref="L32" xr:uid="{5EDDB193-574F-42F2-B3E1-D032B08A7D5C}">
      <formula1>1</formula1>
    </dataValidation>
    <dataValidation type="decimal" allowBlank="1" showInputMessage="1" showErrorMessage="1" error="يجب أن تكون القيمة بين رقم 1 و 5 درجات" sqref="U38:AD42" xr:uid="{80BC0CFE-6623-4343-9E92-D46F1F0AD3B3}">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1EE75-3B4A-438E-B2FF-DCEBE3EE95EA}">
  <sheetPr>
    <pageSetUpPr fitToPage="1"/>
  </sheetPr>
  <dimension ref="A1:AF80"/>
  <sheetViews>
    <sheetView view="pageBreakPreview" topLeftCell="M43" zoomScale="95" zoomScaleNormal="95" zoomScaleSheetLayoutView="95" workbookViewId="0">
      <selection activeCell="AA54" sqref="AA54"/>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80</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64</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44197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ROOFY - 30142</v>
      </c>
      <c r="F15" s="73"/>
      <c r="G15" s="73"/>
      <c r="H15" s="73"/>
      <c r="I15" s="29"/>
      <c r="J15" s="71"/>
      <c r="K15" s="71"/>
      <c r="L15" s="29"/>
      <c r="M15" s="46" t="s">
        <v>28</v>
      </c>
      <c r="N15" s="73"/>
      <c r="O15" s="73"/>
      <c r="P15" s="73"/>
      <c r="Q15" s="73"/>
      <c r="R15" s="31"/>
      <c r="T15" s="46" t="s">
        <v>28</v>
      </c>
      <c r="W15" s="74" t="str">
        <f>C5</f>
        <v>ROOFY - 30142</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4.75</v>
      </c>
      <c r="T23" s="53"/>
      <c r="U23" s="53"/>
      <c r="V23" s="53"/>
      <c r="W23" s="53"/>
      <c r="X23" s="53"/>
      <c r="Y23" s="53"/>
      <c r="Z23" s="53"/>
      <c r="AA23" s="78">
        <f>+S23*L23</f>
        <v>2.375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4.5</v>
      </c>
      <c r="T24" s="53"/>
      <c r="U24" s="53"/>
      <c r="V24" s="53"/>
      <c r="W24" s="53"/>
      <c r="X24" s="53"/>
      <c r="Y24" s="53"/>
      <c r="Z24" s="53"/>
      <c r="AA24" s="78">
        <f t="shared" ref="AA24:AA29" si="0">+S24*L24</f>
        <v>0.9</v>
      </c>
      <c r="AB24" s="78"/>
      <c r="AC24" s="78"/>
      <c r="AD24" s="78"/>
      <c r="AE24" s="6"/>
    </row>
    <row r="25" spans="1:32" ht="70.5" customHeight="1" x14ac:dyDescent="0.35">
      <c r="A25" s="5"/>
      <c r="B25" s="26" t="s">
        <v>6</v>
      </c>
      <c r="C25" s="51"/>
      <c r="D25" s="52"/>
      <c r="E25" s="52"/>
      <c r="F25" s="52"/>
      <c r="G25" s="52"/>
      <c r="H25" s="52"/>
      <c r="I25" s="52"/>
      <c r="J25" s="52"/>
      <c r="K25" s="27">
        <v>1</v>
      </c>
      <c r="L25" s="27">
        <v>0.1</v>
      </c>
      <c r="M25" s="75" t="s">
        <v>130</v>
      </c>
      <c r="N25" s="76"/>
      <c r="O25" s="76"/>
      <c r="P25" s="76"/>
      <c r="Q25" s="76"/>
      <c r="R25" s="77"/>
      <c r="S25" s="53">
        <v>4.25</v>
      </c>
      <c r="T25" s="53"/>
      <c r="U25" s="53"/>
      <c r="V25" s="53"/>
      <c r="W25" s="53"/>
      <c r="X25" s="53"/>
      <c r="Y25" s="53"/>
      <c r="Z25" s="53"/>
      <c r="AA25" s="78">
        <f t="shared" si="0"/>
        <v>0.42500000000000004</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133</v>
      </c>
      <c r="N26" s="76"/>
      <c r="O26" s="76"/>
      <c r="P26" s="76"/>
      <c r="Q26" s="76"/>
      <c r="R26" s="77"/>
      <c r="S26" s="53">
        <v>4.5</v>
      </c>
      <c r="T26" s="53"/>
      <c r="U26" s="53"/>
      <c r="V26" s="53"/>
      <c r="W26" s="53"/>
      <c r="X26" s="53"/>
      <c r="Y26" s="53"/>
      <c r="Z26" s="53"/>
      <c r="AA26" s="78">
        <f t="shared" si="0"/>
        <v>0.45</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4.75</v>
      </c>
      <c r="T27" s="53"/>
      <c r="U27" s="53"/>
      <c r="V27" s="53"/>
      <c r="W27" s="53"/>
      <c r="X27" s="53"/>
      <c r="Y27" s="53"/>
      <c r="Z27" s="53"/>
      <c r="AA27" s="78">
        <f t="shared" si="0"/>
        <v>0.23750000000000002</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4.75</v>
      </c>
      <c r="T28" s="53"/>
      <c r="U28" s="53"/>
      <c r="V28" s="53"/>
      <c r="W28" s="53"/>
      <c r="X28" s="53"/>
      <c r="Y28" s="53"/>
      <c r="Z28" s="53"/>
      <c r="AA28" s="78">
        <f t="shared" si="0"/>
        <v>0.23750000000000002</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4.625</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3.2374999999999998</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ROOFY - 30142</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46" priority="1" operator="containsText" text="Total must be 100%">
      <formula>NOT(ISERROR(SEARCH("Total must be 100%",L32)))</formula>
    </cfRule>
  </conditionalFormatting>
  <dataValidations count="3">
    <dataValidation type="decimal" allowBlank="1" showInputMessage="1" showErrorMessage="1" error="يجب أن تكون القيمة بين رقم 1 و 5 درجات" sqref="U38:AD42" xr:uid="{2901F217-6F8D-4BD4-8A04-9A5A3B2CF5C8}">
      <formula1>1</formula1>
      <formula2>5</formula2>
    </dataValidation>
    <dataValidation type="whole" errorStyle="warning" operator="equal" allowBlank="1" showInputMessage="1" showErrorMessage="1" error="Total must equal 100%" sqref="L32" xr:uid="{3383A358-ABC9-43E4-BE34-803FB2D074CB}">
      <formula1>1</formula1>
    </dataValidation>
    <dataValidation type="decimal" allowBlank="1" showInputMessage="1" showErrorMessage="1" error="يجب أن يكون الرقم المدخل بين 1 و 5 درجات" sqref="S23:Z31" xr:uid="{FE55E14E-A7E9-4DBD-89CD-17ADECACF9BA}">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D10A7-7CD3-484B-985E-B5A4F37C04C2}">
  <sheetPr>
    <pageSetUpPr fitToPage="1"/>
  </sheetPr>
  <dimension ref="A1:AF80"/>
  <sheetViews>
    <sheetView view="pageBreakPreview" topLeftCell="M21" zoomScale="95" zoomScaleNormal="95" zoomScaleSheetLayoutView="95" workbookViewId="0">
      <selection activeCell="S24" sqref="S24:Z24"/>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81</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64</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44197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PARVEEZ - 40058</v>
      </c>
      <c r="F15" s="73"/>
      <c r="G15" s="73"/>
      <c r="H15" s="73"/>
      <c r="I15" s="29"/>
      <c r="J15" s="71"/>
      <c r="K15" s="71"/>
      <c r="L15" s="29"/>
      <c r="M15" s="46" t="s">
        <v>28</v>
      </c>
      <c r="N15" s="73"/>
      <c r="O15" s="73"/>
      <c r="P15" s="73"/>
      <c r="Q15" s="73"/>
      <c r="R15" s="31"/>
      <c r="T15" s="46" t="s">
        <v>28</v>
      </c>
      <c r="W15" s="74" t="str">
        <f>C5</f>
        <v>PARVEEZ - 40058</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4.75</v>
      </c>
      <c r="T23" s="53"/>
      <c r="U23" s="53"/>
      <c r="V23" s="53"/>
      <c r="W23" s="53"/>
      <c r="X23" s="53"/>
      <c r="Y23" s="53"/>
      <c r="Z23" s="53"/>
      <c r="AA23" s="78">
        <f>+S23*L23</f>
        <v>2.375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4.5</v>
      </c>
      <c r="T24" s="53"/>
      <c r="U24" s="53"/>
      <c r="V24" s="53"/>
      <c r="W24" s="53"/>
      <c r="X24" s="53"/>
      <c r="Y24" s="53"/>
      <c r="Z24" s="53"/>
      <c r="AA24" s="78">
        <f t="shared" ref="AA24:AA29" si="0">+S24*L24</f>
        <v>0.9</v>
      </c>
      <c r="AB24" s="78"/>
      <c r="AC24" s="78"/>
      <c r="AD24" s="78"/>
      <c r="AE24" s="6"/>
    </row>
    <row r="25" spans="1:32" ht="70.5" customHeight="1" x14ac:dyDescent="0.35">
      <c r="A25" s="5"/>
      <c r="B25" s="26" t="s">
        <v>6</v>
      </c>
      <c r="C25" s="51"/>
      <c r="D25" s="52"/>
      <c r="E25" s="52"/>
      <c r="F25" s="52"/>
      <c r="G25" s="52"/>
      <c r="H25" s="52"/>
      <c r="I25" s="52"/>
      <c r="J25" s="52"/>
      <c r="K25" s="27">
        <v>1</v>
      </c>
      <c r="L25" s="27">
        <v>0.1</v>
      </c>
      <c r="M25" s="75" t="s">
        <v>130</v>
      </c>
      <c r="N25" s="76"/>
      <c r="O25" s="76"/>
      <c r="P25" s="76"/>
      <c r="Q25" s="76"/>
      <c r="R25" s="77"/>
      <c r="S25" s="53">
        <v>4.75</v>
      </c>
      <c r="T25" s="53"/>
      <c r="U25" s="53"/>
      <c r="V25" s="53"/>
      <c r="W25" s="53"/>
      <c r="X25" s="53"/>
      <c r="Y25" s="53"/>
      <c r="Z25" s="53"/>
      <c r="AA25" s="78">
        <f t="shared" si="0"/>
        <v>0.47500000000000003</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133</v>
      </c>
      <c r="N26" s="76"/>
      <c r="O26" s="76"/>
      <c r="P26" s="76"/>
      <c r="Q26" s="76"/>
      <c r="R26" s="77"/>
      <c r="S26" s="53">
        <v>5</v>
      </c>
      <c r="T26" s="53"/>
      <c r="U26" s="53"/>
      <c r="V26" s="53"/>
      <c r="W26" s="53"/>
      <c r="X26" s="53"/>
      <c r="Y26" s="53"/>
      <c r="Z26" s="53"/>
      <c r="AA26" s="78">
        <f t="shared" si="0"/>
        <v>0.5</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4.5</v>
      </c>
      <c r="T27" s="53"/>
      <c r="U27" s="53"/>
      <c r="V27" s="53"/>
      <c r="W27" s="53"/>
      <c r="X27" s="53"/>
      <c r="Y27" s="53"/>
      <c r="Z27" s="53"/>
      <c r="AA27" s="78">
        <f t="shared" si="0"/>
        <v>0.22500000000000001</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4.75</v>
      </c>
      <c r="T28" s="53"/>
      <c r="U28" s="53"/>
      <c r="V28" s="53"/>
      <c r="W28" s="53"/>
      <c r="X28" s="53"/>
      <c r="Y28" s="53"/>
      <c r="Z28" s="53"/>
      <c r="AA28" s="78">
        <f t="shared" si="0"/>
        <v>0.23750000000000002</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4.7124999999999995</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3.2987499999999996</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PARVEEZ - 40058</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45" priority="1" operator="containsText" text="Total must be 100%">
      <formula>NOT(ISERROR(SEARCH("Total must be 100%",L32)))</formula>
    </cfRule>
  </conditionalFormatting>
  <dataValidations count="3">
    <dataValidation type="decimal" allowBlank="1" showInputMessage="1" showErrorMessage="1" error="يجب أن يكون الرقم المدخل بين 1 و 5 درجات" sqref="S23:Z31" xr:uid="{F86D6BBA-280D-4CAD-957C-C53F4B3112B8}">
      <formula1>1</formula1>
      <formula2>5</formula2>
    </dataValidation>
    <dataValidation type="whole" errorStyle="warning" operator="equal" allowBlank="1" showInputMessage="1" showErrorMessage="1" error="Total must equal 100%" sqref="L32" xr:uid="{EC3C81CF-4340-4D2A-BD96-0C2DBAB53EB0}">
      <formula1>1</formula1>
    </dataValidation>
    <dataValidation type="decimal" allowBlank="1" showInputMessage="1" showErrorMessage="1" error="يجب أن تكون القيمة بين رقم 1 و 5 درجات" sqref="U38:AD42" xr:uid="{7B934B12-4794-4397-8ADD-6BA7FA683167}">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8502A-74F4-4CD6-B56D-7586370E870B}">
  <sheetPr>
    <pageSetUpPr fitToPage="1"/>
  </sheetPr>
  <dimension ref="A1:AF80"/>
  <sheetViews>
    <sheetView view="pageBreakPreview" topLeftCell="M25" zoomScale="95" zoomScaleNormal="95" zoomScaleSheetLayoutView="95" workbookViewId="0">
      <selection activeCell="AA26" sqref="AA26:AD26"/>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82</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65</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44197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PAPPU - 40143</v>
      </c>
      <c r="F15" s="73"/>
      <c r="G15" s="73"/>
      <c r="H15" s="73"/>
      <c r="I15" s="29"/>
      <c r="J15" s="71"/>
      <c r="K15" s="71"/>
      <c r="L15" s="29"/>
      <c r="M15" s="46" t="s">
        <v>28</v>
      </c>
      <c r="N15" s="73"/>
      <c r="O15" s="73"/>
      <c r="P15" s="73"/>
      <c r="Q15" s="73"/>
      <c r="R15" s="31"/>
      <c r="T15" s="46" t="s">
        <v>28</v>
      </c>
      <c r="W15" s="74" t="str">
        <f>C5</f>
        <v>PAPPU - 40143</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5</v>
      </c>
      <c r="T23" s="53"/>
      <c r="U23" s="53"/>
      <c r="V23" s="53"/>
      <c r="W23" s="53"/>
      <c r="X23" s="53"/>
      <c r="Y23" s="53"/>
      <c r="Z23" s="53"/>
      <c r="AA23" s="78">
        <f>+S23*L23</f>
        <v>2.5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4.5</v>
      </c>
      <c r="T24" s="53"/>
      <c r="U24" s="53"/>
      <c r="V24" s="53"/>
      <c r="W24" s="53"/>
      <c r="X24" s="53"/>
      <c r="Y24" s="53"/>
      <c r="Z24" s="53"/>
      <c r="AA24" s="78">
        <f t="shared" ref="AA24:AA29" si="0">+S24*L24</f>
        <v>0.9</v>
      </c>
      <c r="AB24" s="78"/>
      <c r="AC24" s="78"/>
      <c r="AD24" s="78"/>
      <c r="AE24" s="6"/>
    </row>
    <row r="25" spans="1:32" ht="70.5" customHeight="1" x14ac:dyDescent="0.35">
      <c r="A25" s="5"/>
      <c r="B25" s="26" t="s">
        <v>6</v>
      </c>
      <c r="C25" s="51"/>
      <c r="D25" s="52"/>
      <c r="E25" s="52"/>
      <c r="F25" s="52"/>
      <c r="G25" s="52"/>
      <c r="H25" s="52"/>
      <c r="I25" s="52"/>
      <c r="J25" s="52"/>
      <c r="K25" s="27">
        <v>1</v>
      </c>
      <c r="L25" s="27">
        <v>0.1</v>
      </c>
      <c r="M25" s="75" t="s">
        <v>130</v>
      </c>
      <c r="N25" s="76"/>
      <c r="O25" s="76"/>
      <c r="P25" s="76"/>
      <c r="Q25" s="76"/>
      <c r="R25" s="77"/>
      <c r="S25" s="53">
        <v>4.5</v>
      </c>
      <c r="T25" s="53"/>
      <c r="U25" s="53"/>
      <c r="V25" s="53"/>
      <c r="W25" s="53"/>
      <c r="X25" s="53"/>
      <c r="Y25" s="53"/>
      <c r="Z25" s="53"/>
      <c r="AA25" s="78">
        <f t="shared" si="0"/>
        <v>0.45</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133</v>
      </c>
      <c r="N26" s="76"/>
      <c r="O26" s="76"/>
      <c r="P26" s="76"/>
      <c r="Q26" s="76"/>
      <c r="R26" s="77"/>
      <c r="S26" s="53">
        <v>4.5</v>
      </c>
      <c r="T26" s="53"/>
      <c r="U26" s="53"/>
      <c r="V26" s="53"/>
      <c r="W26" s="53"/>
      <c r="X26" s="53"/>
      <c r="Y26" s="53"/>
      <c r="Z26" s="53"/>
      <c r="AA26" s="78">
        <f t="shared" si="0"/>
        <v>0.45</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5</v>
      </c>
      <c r="T27" s="53"/>
      <c r="U27" s="53"/>
      <c r="V27" s="53"/>
      <c r="W27" s="53"/>
      <c r="X27" s="53"/>
      <c r="Y27" s="53"/>
      <c r="Z27" s="53"/>
      <c r="AA27" s="78">
        <f t="shared" si="0"/>
        <v>0.25</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v>
      </c>
      <c r="T28" s="53"/>
      <c r="U28" s="53"/>
      <c r="V28" s="53"/>
      <c r="W28" s="53"/>
      <c r="X28" s="53"/>
      <c r="Y28" s="53"/>
      <c r="Z28" s="53"/>
      <c r="AA28" s="78">
        <f t="shared" si="0"/>
        <v>0.2</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4.75</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3.3249999999999997</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PAPPU - 40143</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44" priority="1" operator="containsText" text="Total must be 100%">
      <formula>NOT(ISERROR(SEARCH("Total must be 100%",L32)))</formula>
    </cfRule>
  </conditionalFormatting>
  <dataValidations count="3">
    <dataValidation type="decimal" allowBlank="1" showInputMessage="1" showErrorMessage="1" error="يجب أن تكون القيمة بين رقم 1 و 5 درجات" sqref="U38:AD42" xr:uid="{1CFF27BF-CF3A-4F0D-A497-C943F71F595F}">
      <formula1>1</formula1>
      <formula2>5</formula2>
    </dataValidation>
    <dataValidation type="whole" errorStyle="warning" operator="equal" allowBlank="1" showInputMessage="1" showErrorMessage="1" error="Total must equal 100%" sqref="L32" xr:uid="{23ACE1C0-5BAD-4CC8-9575-A56F99AC7168}">
      <formula1>1</formula1>
    </dataValidation>
    <dataValidation type="decimal" allowBlank="1" showInputMessage="1" showErrorMessage="1" error="يجب أن يكون الرقم المدخل بين 1 و 5 درجات" sqref="S23:Z31" xr:uid="{764DB058-AEFA-4F20-B264-99E6B594F4E0}">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02C12-4A0C-4DD8-BCD2-D94C7FEC608C}">
  <sheetPr>
    <pageSetUpPr fitToPage="1"/>
  </sheetPr>
  <dimension ref="A1:AF80"/>
  <sheetViews>
    <sheetView view="pageBreakPreview" topLeftCell="M26" zoomScale="95" zoomScaleNormal="95" zoomScaleSheetLayoutView="95" workbookViewId="0">
      <selection activeCell="S29" sqref="S29:Z29"/>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83</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64</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44197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FABIAN - 30054</v>
      </c>
      <c r="F15" s="73"/>
      <c r="G15" s="73"/>
      <c r="H15" s="73"/>
      <c r="I15" s="29"/>
      <c r="J15" s="71"/>
      <c r="K15" s="71"/>
      <c r="L15" s="29"/>
      <c r="M15" s="46" t="s">
        <v>28</v>
      </c>
      <c r="N15" s="73"/>
      <c r="O15" s="73"/>
      <c r="P15" s="73"/>
      <c r="Q15" s="73"/>
      <c r="R15" s="31"/>
      <c r="T15" s="46" t="s">
        <v>28</v>
      </c>
      <c r="W15" s="74" t="str">
        <f>C5</f>
        <v>FABIAN - 30054</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5</v>
      </c>
      <c r="T23" s="53"/>
      <c r="U23" s="53"/>
      <c r="V23" s="53"/>
      <c r="W23" s="53"/>
      <c r="X23" s="53"/>
      <c r="Y23" s="53"/>
      <c r="Z23" s="53"/>
      <c r="AA23" s="78">
        <f>+S23*L23</f>
        <v>2.5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4.75</v>
      </c>
      <c r="T24" s="53"/>
      <c r="U24" s="53"/>
      <c r="V24" s="53"/>
      <c r="W24" s="53"/>
      <c r="X24" s="53"/>
      <c r="Y24" s="53"/>
      <c r="Z24" s="53"/>
      <c r="AA24" s="78">
        <f t="shared" ref="AA24:AA29" si="0">+S24*L24</f>
        <v>0.95000000000000007</v>
      </c>
      <c r="AB24" s="78"/>
      <c r="AC24" s="78"/>
      <c r="AD24" s="78"/>
      <c r="AE24" s="6"/>
    </row>
    <row r="25" spans="1:32" ht="70.5" customHeight="1" x14ac:dyDescent="0.35">
      <c r="A25" s="5"/>
      <c r="B25" s="26" t="s">
        <v>6</v>
      </c>
      <c r="C25" s="51"/>
      <c r="D25" s="52"/>
      <c r="E25" s="52"/>
      <c r="F25" s="52"/>
      <c r="G25" s="52"/>
      <c r="H25" s="52"/>
      <c r="I25" s="52"/>
      <c r="J25" s="52"/>
      <c r="K25" s="27">
        <v>1</v>
      </c>
      <c r="L25" s="27">
        <v>0.1</v>
      </c>
      <c r="M25" s="75" t="s">
        <v>130</v>
      </c>
      <c r="N25" s="76"/>
      <c r="O25" s="76"/>
      <c r="P25" s="76"/>
      <c r="Q25" s="76"/>
      <c r="R25" s="77"/>
      <c r="S25" s="53">
        <v>5</v>
      </c>
      <c r="T25" s="53"/>
      <c r="U25" s="53"/>
      <c r="V25" s="53"/>
      <c r="W25" s="53"/>
      <c r="X25" s="53"/>
      <c r="Y25" s="53"/>
      <c r="Z25" s="53"/>
      <c r="AA25" s="78">
        <f t="shared" si="0"/>
        <v>0.5</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133</v>
      </c>
      <c r="N26" s="76"/>
      <c r="O26" s="76"/>
      <c r="P26" s="76"/>
      <c r="Q26" s="76"/>
      <c r="R26" s="77"/>
      <c r="S26" s="53">
        <v>4.75</v>
      </c>
      <c r="T26" s="53"/>
      <c r="U26" s="53"/>
      <c r="V26" s="53"/>
      <c r="W26" s="53"/>
      <c r="X26" s="53"/>
      <c r="Y26" s="53"/>
      <c r="Z26" s="53"/>
      <c r="AA26" s="78">
        <f t="shared" si="0"/>
        <v>0.47500000000000003</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5</v>
      </c>
      <c r="T27" s="53"/>
      <c r="U27" s="53"/>
      <c r="V27" s="53"/>
      <c r="W27" s="53"/>
      <c r="X27" s="53"/>
      <c r="Y27" s="53"/>
      <c r="Z27" s="53"/>
      <c r="AA27" s="78">
        <f t="shared" si="0"/>
        <v>0.25</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4.75</v>
      </c>
      <c r="T28" s="53"/>
      <c r="U28" s="53"/>
      <c r="V28" s="53"/>
      <c r="W28" s="53"/>
      <c r="X28" s="53"/>
      <c r="Y28" s="53"/>
      <c r="Z28" s="53"/>
      <c r="AA28" s="78">
        <f t="shared" si="0"/>
        <v>0.23750000000000002</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4.9124999999999996</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3.4387499999999998</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FABIAN - 30054</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43" priority="1" operator="containsText" text="Total must be 100%">
      <formula>NOT(ISERROR(SEARCH("Total must be 100%",L32)))</formula>
    </cfRule>
  </conditionalFormatting>
  <dataValidations count="3">
    <dataValidation type="decimal" allowBlank="1" showInputMessage="1" showErrorMessage="1" error="يجب أن يكون الرقم المدخل بين 1 و 5 درجات" sqref="S23:Z31" xr:uid="{3B2306E4-A79E-47EB-AFB0-C807ABC27010}">
      <formula1>1</formula1>
      <formula2>5</formula2>
    </dataValidation>
    <dataValidation type="whole" errorStyle="warning" operator="equal" allowBlank="1" showInputMessage="1" showErrorMessage="1" error="Total must equal 100%" sqref="L32" xr:uid="{2B13EF64-51BE-4204-9D5F-7DE0BA235444}">
      <formula1>1</formula1>
    </dataValidation>
    <dataValidation type="decimal" allowBlank="1" showInputMessage="1" showErrorMessage="1" error="يجب أن تكون القيمة بين رقم 1 و 5 درجات" sqref="U38:AD42" xr:uid="{858993F3-CA90-4ACE-9C75-3A8319A3836C}">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32DE1-1C40-4BEA-81AF-704DAC53A556}">
  <sheetPr>
    <pageSetUpPr fitToPage="1"/>
  </sheetPr>
  <dimension ref="A1:AF80"/>
  <sheetViews>
    <sheetView view="pageBreakPreview" topLeftCell="B25" zoomScale="95" zoomScaleNormal="95" zoomScaleSheetLayoutView="95" workbookViewId="0">
      <selection activeCell="M28" sqref="M28:R28"/>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150</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64</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44197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RAJATH RAM- 40199</v>
      </c>
      <c r="F15" s="73"/>
      <c r="G15" s="73"/>
      <c r="H15" s="73"/>
      <c r="I15" s="29"/>
      <c r="J15" s="71"/>
      <c r="K15" s="71"/>
      <c r="L15" s="29"/>
      <c r="M15" s="46" t="s">
        <v>28</v>
      </c>
      <c r="N15" s="73"/>
      <c r="O15" s="73"/>
      <c r="P15" s="73"/>
      <c r="Q15" s="73"/>
      <c r="R15" s="31"/>
      <c r="T15" s="46" t="s">
        <v>28</v>
      </c>
      <c r="W15" s="74" t="str">
        <f>C5</f>
        <v>RAJATH RAM- 40199</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5</v>
      </c>
      <c r="T23" s="53"/>
      <c r="U23" s="53"/>
      <c r="V23" s="53"/>
      <c r="W23" s="53"/>
      <c r="X23" s="53"/>
      <c r="Y23" s="53"/>
      <c r="Z23" s="53"/>
      <c r="AA23" s="78">
        <f>+S23*L23</f>
        <v>2.5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4.5</v>
      </c>
      <c r="T24" s="53"/>
      <c r="U24" s="53"/>
      <c r="V24" s="53"/>
      <c r="W24" s="53"/>
      <c r="X24" s="53"/>
      <c r="Y24" s="53"/>
      <c r="Z24" s="53"/>
      <c r="AA24" s="78">
        <f t="shared" ref="AA24:AA29" si="0">+S24*L24</f>
        <v>0.9</v>
      </c>
      <c r="AB24" s="78"/>
      <c r="AC24" s="78"/>
      <c r="AD24" s="78"/>
      <c r="AE24" s="6"/>
    </row>
    <row r="25" spans="1:32" ht="70.5" customHeight="1" x14ac:dyDescent="0.35">
      <c r="A25" s="5"/>
      <c r="B25" s="26" t="s">
        <v>6</v>
      </c>
      <c r="C25" s="51"/>
      <c r="D25" s="52"/>
      <c r="E25" s="52"/>
      <c r="F25" s="52"/>
      <c r="G25" s="52"/>
      <c r="H25" s="52"/>
      <c r="I25" s="52"/>
      <c r="J25" s="52"/>
      <c r="K25" s="27">
        <v>1</v>
      </c>
      <c r="L25" s="27">
        <v>0.1</v>
      </c>
      <c r="M25" s="75" t="s">
        <v>130</v>
      </c>
      <c r="N25" s="76"/>
      <c r="O25" s="76"/>
      <c r="P25" s="76"/>
      <c r="Q25" s="76"/>
      <c r="R25" s="77"/>
      <c r="S25" s="53">
        <v>4.5</v>
      </c>
      <c r="T25" s="53"/>
      <c r="U25" s="53"/>
      <c r="V25" s="53"/>
      <c r="W25" s="53"/>
      <c r="X25" s="53"/>
      <c r="Y25" s="53"/>
      <c r="Z25" s="53"/>
      <c r="AA25" s="78">
        <f t="shared" si="0"/>
        <v>0.45</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133</v>
      </c>
      <c r="N26" s="76"/>
      <c r="O26" s="76"/>
      <c r="P26" s="76"/>
      <c r="Q26" s="76"/>
      <c r="R26" s="77"/>
      <c r="S26" s="53">
        <v>4.75</v>
      </c>
      <c r="T26" s="53"/>
      <c r="U26" s="53"/>
      <c r="V26" s="53"/>
      <c r="W26" s="53"/>
      <c r="X26" s="53"/>
      <c r="Y26" s="53"/>
      <c r="Z26" s="53"/>
      <c r="AA26" s="78">
        <f t="shared" si="0"/>
        <v>0.47500000000000003</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4.5</v>
      </c>
      <c r="T27" s="53"/>
      <c r="U27" s="53"/>
      <c r="V27" s="53"/>
      <c r="W27" s="53"/>
      <c r="X27" s="53"/>
      <c r="Y27" s="53"/>
      <c r="Z27" s="53"/>
      <c r="AA27" s="78">
        <f t="shared" si="0"/>
        <v>0.22500000000000001</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4.5</v>
      </c>
      <c r="T28" s="53"/>
      <c r="U28" s="53"/>
      <c r="V28" s="53"/>
      <c r="W28" s="53"/>
      <c r="X28" s="53"/>
      <c r="Y28" s="53"/>
      <c r="Z28" s="53"/>
      <c r="AA28" s="78">
        <f t="shared" si="0"/>
        <v>0.22500000000000001</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4.7749999999999995</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3.3424999999999994</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RAJATH RAM- 40199</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42" priority="1" operator="containsText" text="Total must be 100%">
      <formula>NOT(ISERROR(SEARCH("Total must be 100%",L32)))</formula>
    </cfRule>
  </conditionalFormatting>
  <dataValidations count="3">
    <dataValidation type="decimal" allowBlank="1" showInputMessage="1" showErrorMessage="1" error="يجب أن تكون القيمة بين رقم 1 و 5 درجات" sqref="U38:AD42" xr:uid="{A711ED01-BB01-4BD8-BA92-E8323FBC2D43}">
      <formula1>1</formula1>
      <formula2>5</formula2>
    </dataValidation>
    <dataValidation type="whole" errorStyle="warning" operator="equal" allowBlank="1" showInputMessage="1" showErrorMessage="1" error="Total must equal 100%" sqref="L32" xr:uid="{C08D5A3C-3CBD-4D1D-A910-E90BDD665B76}">
      <formula1>1</formula1>
    </dataValidation>
    <dataValidation type="decimal" allowBlank="1" showInputMessage="1" showErrorMessage="1" error="يجب أن يكون الرقم المدخل بين 1 و 5 درجات" sqref="S23:Z31" xr:uid="{6679F1BB-A423-48CE-8EA2-20902FEE745D}">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9D778-3CED-4FF2-886C-91F3ACDADEC0}">
  <sheetPr>
    <pageSetUpPr fitToPage="1"/>
  </sheetPr>
  <dimension ref="A1:AF80"/>
  <sheetViews>
    <sheetView view="pageBreakPreview" topLeftCell="M28" zoomScale="95" zoomScaleNormal="95" zoomScaleSheetLayoutView="95" workbookViewId="0">
      <selection activeCell="AA32" sqref="AA32:AD32"/>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84</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64</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44197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FAISAL M.D - 40015</v>
      </c>
      <c r="F15" s="73"/>
      <c r="G15" s="73"/>
      <c r="H15" s="73"/>
      <c r="I15" s="29"/>
      <c r="J15" s="71"/>
      <c r="K15" s="71"/>
      <c r="L15" s="29"/>
      <c r="M15" s="46" t="s">
        <v>28</v>
      </c>
      <c r="N15" s="73"/>
      <c r="O15" s="73"/>
      <c r="P15" s="73"/>
      <c r="Q15" s="73"/>
      <c r="R15" s="31"/>
      <c r="T15" s="46" t="s">
        <v>28</v>
      </c>
      <c r="W15" s="74" t="str">
        <f>C5</f>
        <v>FAISAL M.D - 40015</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4.75</v>
      </c>
      <c r="T23" s="53"/>
      <c r="U23" s="53"/>
      <c r="V23" s="53"/>
      <c r="W23" s="53"/>
      <c r="X23" s="53"/>
      <c r="Y23" s="53"/>
      <c r="Z23" s="53"/>
      <c r="AA23" s="78">
        <f>+S23*L23</f>
        <v>2.375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5</v>
      </c>
      <c r="T24" s="53"/>
      <c r="U24" s="53"/>
      <c r="V24" s="53"/>
      <c r="W24" s="53"/>
      <c r="X24" s="53"/>
      <c r="Y24" s="53"/>
      <c r="Z24" s="53"/>
      <c r="AA24" s="78">
        <f t="shared" ref="AA24:AA29" si="0">+S24*L24</f>
        <v>1</v>
      </c>
      <c r="AB24" s="78"/>
      <c r="AC24" s="78"/>
      <c r="AD24" s="78"/>
      <c r="AE24" s="6"/>
    </row>
    <row r="25" spans="1:32" ht="70.5" customHeight="1" x14ac:dyDescent="0.35">
      <c r="A25" s="5"/>
      <c r="B25" s="26" t="s">
        <v>6</v>
      </c>
      <c r="C25" s="51"/>
      <c r="D25" s="52"/>
      <c r="E25" s="52"/>
      <c r="F25" s="52"/>
      <c r="G25" s="52"/>
      <c r="H25" s="52"/>
      <c r="I25" s="52"/>
      <c r="J25" s="52"/>
      <c r="K25" s="27">
        <v>1</v>
      </c>
      <c r="L25" s="27">
        <v>0.1</v>
      </c>
      <c r="M25" s="75" t="s">
        <v>130</v>
      </c>
      <c r="N25" s="76"/>
      <c r="O25" s="76"/>
      <c r="P25" s="76"/>
      <c r="Q25" s="76"/>
      <c r="R25" s="77"/>
      <c r="S25" s="53">
        <v>4.5</v>
      </c>
      <c r="T25" s="53"/>
      <c r="U25" s="53"/>
      <c r="V25" s="53"/>
      <c r="W25" s="53"/>
      <c r="X25" s="53"/>
      <c r="Y25" s="53"/>
      <c r="Z25" s="53"/>
      <c r="AA25" s="78">
        <f t="shared" si="0"/>
        <v>0.45</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133</v>
      </c>
      <c r="N26" s="76"/>
      <c r="O26" s="76"/>
      <c r="P26" s="76"/>
      <c r="Q26" s="76"/>
      <c r="R26" s="77"/>
      <c r="S26" s="53">
        <v>4.5</v>
      </c>
      <c r="T26" s="53"/>
      <c r="U26" s="53"/>
      <c r="V26" s="53"/>
      <c r="W26" s="53"/>
      <c r="X26" s="53"/>
      <c r="Y26" s="53"/>
      <c r="Z26" s="53"/>
      <c r="AA26" s="78">
        <f t="shared" si="0"/>
        <v>0.45</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4.75</v>
      </c>
      <c r="T27" s="53"/>
      <c r="U27" s="53"/>
      <c r="V27" s="53"/>
      <c r="W27" s="53"/>
      <c r="X27" s="53"/>
      <c r="Y27" s="53"/>
      <c r="Z27" s="53"/>
      <c r="AA27" s="78">
        <f t="shared" si="0"/>
        <v>0.23750000000000002</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4.75</v>
      </c>
      <c r="T28" s="53"/>
      <c r="U28" s="53"/>
      <c r="V28" s="53"/>
      <c r="W28" s="53"/>
      <c r="X28" s="53"/>
      <c r="Y28" s="53"/>
      <c r="Z28" s="53"/>
      <c r="AA28" s="78">
        <f t="shared" si="0"/>
        <v>0.23750000000000002</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4.75</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3.3249999999999997</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FAISAL M.D - 40015</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41" priority="1" operator="containsText" text="Total must be 100%">
      <formula>NOT(ISERROR(SEARCH("Total must be 100%",L32)))</formula>
    </cfRule>
  </conditionalFormatting>
  <dataValidations count="3">
    <dataValidation type="decimal" allowBlank="1" showInputMessage="1" showErrorMessage="1" error="يجب أن يكون الرقم المدخل بين 1 و 5 درجات" sqref="S23:Z31" xr:uid="{92BC46B4-D979-4DB9-A98C-D0F875097841}">
      <formula1>1</formula1>
      <formula2>5</formula2>
    </dataValidation>
    <dataValidation type="whole" errorStyle="warning" operator="equal" allowBlank="1" showInputMessage="1" showErrorMessage="1" error="Total must equal 100%" sqref="L32" xr:uid="{AC7D2F1F-DA8B-43DF-8763-82672EA40B5D}">
      <formula1>1</formula1>
    </dataValidation>
    <dataValidation type="decimal" allowBlank="1" showInputMessage="1" showErrorMessage="1" error="يجب أن تكون القيمة بين رقم 1 و 5 درجات" sqref="U38:AD42" xr:uid="{7D082173-3452-4E10-A4D7-CB35A83848EC}">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1E4BA-48C8-4101-8B33-803FF8D8178B}">
  <sheetPr>
    <pageSetUpPr fitToPage="1"/>
  </sheetPr>
  <dimension ref="A1:AF80"/>
  <sheetViews>
    <sheetView view="pageBreakPreview" topLeftCell="M18" zoomScale="95" zoomScaleNormal="95" zoomScaleSheetLayoutView="95" workbookViewId="0">
      <selection activeCell="AA24" sqref="AA24:AD24"/>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85</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65</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44197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FAISAL KHAN - 40011</v>
      </c>
      <c r="F15" s="73"/>
      <c r="G15" s="73"/>
      <c r="H15" s="73"/>
      <c r="I15" s="29"/>
      <c r="J15" s="71"/>
      <c r="K15" s="71"/>
      <c r="L15" s="29"/>
      <c r="M15" s="46" t="s">
        <v>28</v>
      </c>
      <c r="N15" s="73"/>
      <c r="O15" s="73"/>
      <c r="P15" s="73"/>
      <c r="Q15" s="73"/>
      <c r="R15" s="31"/>
      <c r="T15" s="46" t="s">
        <v>28</v>
      </c>
      <c r="W15" s="74" t="str">
        <f>C5</f>
        <v>FAISAL KHAN - 40011</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4.5</v>
      </c>
      <c r="T23" s="53"/>
      <c r="U23" s="53"/>
      <c r="V23" s="53"/>
      <c r="W23" s="53"/>
      <c r="X23" s="53"/>
      <c r="Y23" s="53"/>
      <c r="Z23" s="53"/>
      <c r="AA23" s="78">
        <f>+S23*L23</f>
        <v>2.25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4.25</v>
      </c>
      <c r="T24" s="53"/>
      <c r="U24" s="53"/>
      <c r="V24" s="53"/>
      <c r="W24" s="53"/>
      <c r="X24" s="53"/>
      <c r="Y24" s="53"/>
      <c r="Z24" s="53"/>
      <c r="AA24" s="78">
        <f t="shared" ref="AA24:AA29" si="0">+S24*L24</f>
        <v>0.85000000000000009</v>
      </c>
      <c r="AB24" s="78"/>
      <c r="AC24" s="78"/>
      <c r="AD24" s="78"/>
      <c r="AE24" s="6"/>
    </row>
    <row r="25" spans="1:32" ht="70.5" customHeight="1" x14ac:dyDescent="0.35">
      <c r="A25" s="5"/>
      <c r="B25" s="26" t="s">
        <v>6</v>
      </c>
      <c r="C25" s="51"/>
      <c r="D25" s="52"/>
      <c r="E25" s="52"/>
      <c r="F25" s="52"/>
      <c r="G25" s="52"/>
      <c r="H25" s="52"/>
      <c r="I25" s="52"/>
      <c r="J25" s="52"/>
      <c r="K25" s="27">
        <v>1</v>
      </c>
      <c r="L25" s="27">
        <v>0.1</v>
      </c>
      <c r="M25" s="75" t="s">
        <v>130</v>
      </c>
      <c r="N25" s="76"/>
      <c r="O25" s="76"/>
      <c r="P25" s="76"/>
      <c r="Q25" s="76"/>
      <c r="R25" s="77"/>
      <c r="S25" s="53">
        <v>4</v>
      </c>
      <c r="T25" s="53"/>
      <c r="U25" s="53"/>
      <c r="V25" s="53"/>
      <c r="W25" s="53"/>
      <c r="X25" s="53"/>
      <c r="Y25" s="53"/>
      <c r="Z25" s="53"/>
      <c r="AA25" s="78">
        <f t="shared" si="0"/>
        <v>0.4</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133</v>
      </c>
      <c r="N26" s="76"/>
      <c r="O26" s="76"/>
      <c r="P26" s="76"/>
      <c r="Q26" s="76"/>
      <c r="R26" s="77"/>
      <c r="S26" s="53">
        <v>4</v>
      </c>
      <c r="T26" s="53"/>
      <c r="U26" s="53"/>
      <c r="V26" s="53"/>
      <c r="W26" s="53"/>
      <c r="X26" s="53"/>
      <c r="Y26" s="53"/>
      <c r="Z26" s="53"/>
      <c r="AA26" s="78">
        <f t="shared" si="0"/>
        <v>0.4</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4</v>
      </c>
      <c r="T27" s="53"/>
      <c r="U27" s="53"/>
      <c r="V27" s="53"/>
      <c r="W27" s="53"/>
      <c r="X27" s="53"/>
      <c r="Y27" s="53"/>
      <c r="Z27" s="53"/>
      <c r="AA27" s="78">
        <f t="shared" si="0"/>
        <v>0.2</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v>
      </c>
      <c r="T28" s="53"/>
      <c r="U28" s="53"/>
      <c r="V28" s="53"/>
      <c r="W28" s="53"/>
      <c r="X28" s="53"/>
      <c r="Y28" s="53"/>
      <c r="Z28" s="53"/>
      <c r="AA28" s="78">
        <f t="shared" si="0"/>
        <v>0.2</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4.3</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3.01</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FAISAL KHAN - 40011</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40" priority="1" operator="containsText" text="Total must be 100%">
      <formula>NOT(ISERROR(SEARCH("Total must be 100%",L32)))</formula>
    </cfRule>
  </conditionalFormatting>
  <dataValidations count="3">
    <dataValidation type="decimal" allowBlank="1" showInputMessage="1" showErrorMessage="1" error="يجب أن تكون القيمة بين رقم 1 و 5 درجات" sqref="U38:AD42" xr:uid="{0EA85B16-07D8-412D-86D1-4EA19088FD79}">
      <formula1>1</formula1>
      <formula2>5</formula2>
    </dataValidation>
    <dataValidation type="whole" errorStyle="warning" operator="equal" allowBlank="1" showInputMessage="1" showErrorMessage="1" error="Total must equal 100%" sqref="L32" xr:uid="{3475B1E7-F258-45EF-9F52-BDD22AD8C920}">
      <formula1>1</formula1>
    </dataValidation>
    <dataValidation type="decimal" allowBlank="1" showInputMessage="1" showErrorMessage="1" error="يجب أن يكون الرقم المدخل بين 1 و 5 درجات" sqref="S23:Z31" xr:uid="{5ECD8AF9-D1DB-4AEE-9C39-5120B7C782A1}">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F6CB-44E3-4A57-8283-5249721E8C1C}">
  <sheetPr>
    <pageSetUpPr fitToPage="1"/>
  </sheetPr>
  <dimension ref="A1:AF80"/>
  <sheetViews>
    <sheetView view="pageBreakPreview" topLeftCell="M28" zoomScale="95" zoomScaleNormal="95" zoomScaleSheetLayoutView="95" workbookViewId="0">
      <selection activeCell="AE31" sqref="AE31"/>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86</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64</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44197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PAVAR - 40007</v>
      </c>
      <c r="F15" s="73"/>
      <c r="G15" s="73"/>
      <c r="H15" s="73"/>
      <c r="I15" s="29"/>
      <c r="J15" s="71"/>
      <c r="K15" s="71"/>
      <c r="L15" s="29"/>
      <c r="M15" s="46" t="s">
        <v>28</v>
      </c>
      <c r="N15" s="73"/>
      <c r="O15" s="73"/>
      <c r="P15" s="73"/>
      <c r="Q15" s="73"/>
      <c r="R15" s="31"/>
      <c r="T15" s="46" t="s">
        <v>28</v>
      </c>
      <c r="W15" s="74" t="str">
        <f>C5</f>
        <v>PAVAR - 40007</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4.75</v>
      </c>
      <c r="T23" s="53"/>
      <c r="U23" s="53"/>
      <c r="V23" s="53"/>
      <c r="W23" s="53"/>
      <c r="X23" s="53"/>
      <c r="Y23" s="53"/>
      <c r="Z23" s="53"/>
      <c r="AA23" s="78">
        <f>+S23*L23</f>
        <v>2.375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4.75</v>
      </c>
      <c r="T24" s="53"/>
      <c r="U24" s="53"/>
      <c r="V24" s="53"/>
      <c r="W24" s="53"/>
      <c r="X24" s="53"/>
      <c r="Y24" s="53"/>
      <c r="Z24" s="53"/>
      <c r="AA24" s="78">
        <f t="shared" ref="AA24:AA29" si="0">+S24*L24</f>
        <v>0.95000000000000007</v>
      </c>
      <c r="AB24" s="78"/>
      <c r="AC24" s="78"/>
      <c r="AD24" s="78"/>
      <c r="AE24" s="6"/>
    </row>
    <row r="25" spans="1:32" ht="70.5" customHeight="1" x14ac:dyDescent="0.35">
      <c r="A25" s="5"/>
      <c r="B25" s="26" t="s">
        <v>6</v>
      </c>
      <c r="C25" s="51"/>
      <c r="D25" s="52"/>
      <c r="E25" s="52"/>
      <c r="F25" s="52"/>
      <c r="G25" s="52"/>
      <c r="H25" s="52"/>
      <c r="I25" s="52"/>
      <c r="J25" s="52"/>
      <c r="K25" s="27">
        <v>1</v>
      </c>
      <c r="L25" s="27">
        <v>0.1</v>
      </c>
      <c r="M25" s="75" t="s">
        <v>130</v>
      </c>
      <c r="N25" s="76"/>
      <c r="O25" s="76"/>
      <c r="P25" s="76"/>
      <c r="Q25" s="76"/>
      <c r="R25" s="77"/>
      <c r="S25" s="53">
        <v>4.75</v>
      </c>
      <c r="T25" s="53"/>
      <c r="U25" s="53"/>
      <c r="V25" s="53"/>
      <c r="W25" s="53"/>
      <c r="X25" s="53"/>
      <c r="Y25" s="53"/>
      <c r="Z25" s="53"/>
      <c r="AA25" s="78">
        <f t="shared" si="0"/>
        <v>0.47500000000000003</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133</v>
      </c>
      <c r="N26" s="76"/>
      <c r="O26" s="76"/>
      <c r="P26" s="76"/>
      <c r="Q26" s="76"/>
      <c r="R26" s="77"/>
      <c r="S26" s="53">
        <v>4.75</v>
      </c>
      <c r="T26" s="53"/>
      <c r="U26" s="53"/>
      <c r="V26" s="53"/>
      <c r="W26" s="53"/>
      <c r="X26" s="53"/>
      <c r="Y26" s="53"/>
      <c r="Z26" s="53"/>
      <c r="AA26" s="78">
        <f t="shared" si="0"/>
        <v>0.47500000000000003</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4.75</v>
      </c>
      <c r="T27" s="53"/>
      <c r="U27" s="53"/>
      <c r="V27" s="53"/>
      <c r="W27" s="53"/>
      <c r="X27" s="53"/>
      <c r="Y27" s="53"/>
      <c r="Z27" s="53"/>
      <c r="AA27" s="78">
        <f t="shared" si="0"/>
        <v>0.23750000000000002</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4.5</v>
      </c>
      <c r="T28" s="53"/>
      <c r="U28" s="53"/>
      <c r="V28" s="53"/>
      <c r="W28" s="53"/>
      <c r="X28" s="53"/>
      <c r="Y28" s="53"/>
      <c r="Z28" s="53"/>
      <c r="AA28" s="78">
        <f t="shared" si="0"/>
        <v>0.22500000000000001</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4.7374999999999998</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3.3162499999999997</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PAVAR - 40007</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39" priority="1" operator="containsText" text="Total must be 100%">
      <formula>NOT(ISERROR(SEARCH("Total must be 100%",L32)))</formula>
    </cfRule>
  </conditionalFormatting>
  <dataValidations count="3">
    <dataValidation type="decimal" allowBlank="1" showInputMessage="1" showErrorMessage="1" error="يجب أن يكون الرقم المدخل بين 1 و 5 درجات" sqref="S23:Z31" xr:uid="{4E7E40E0-3C94-4F09-BF1D-C04C9CDF2261}">
      <formula1>1</formula1>
      <formula2>5</formula2>
    </dataValidation>
    <dataValidation type="whole" errorStyle="warning" operator="equal" allowBlank="1" showInputMessage="1" showErrorMessage="1" error="Total must equal 100%" sqref="L32" xr:uid="{F585D733-1669-4856-9353-5A02C41D052B}">
      <formula1>1</formula1>
    </dataValidation>
    <dataValidation type="decimal" allowBlank="1" showInputMessage="1" showErrorMessage="1" error="يجب أن تكون القيمة بين رقم 1 و 5 درجات" sqref="U38:AD42" xr:uid="{341198B6-247A-4FA9-8EA0-00D34098964D}">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471F5-19D4-4576-9ECC-4E47C6F1BCB2}">
  <sheetPr>
    <pageSetUpPr fitToPage="1"/>
  </sheetPr>
  <dimension ref="A1:AF80"/>
  <sheetViews>
    <sheetView view="pageBreakPreview" zoomScale="95" zoomScaleNormal="95" zoomScaleSheetLayoutView="95" workbookViewId="0">
      <selection activeCell="S28" sqref="S28:Z28"/>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70</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65</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44927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HAWALDAR - 40151</v>
      </c>
      <c r="F15" s="73"/>
      <c r="G15" s="73"/>
      <c r="H15" s="73"/>
      <c r="I15" s="29"/>
      <c r="J15" s="71"/>
      <c r="K15" s="71"/>
      <c r="L15" s="29"/>
      <c r="M15" s="46" t="s">
        <v>28</v>
      </c>
      <c r="N15" s="73"/>
      <c r="O15" s="73"/>
      <c r="P15" s="73"/>
      <c r="Q15" s="73"/>
      <c r="R15" s="31"/>
      <c r="T15" s="46" t="s">
        <v>28</v>
      </c>
      <c r="W15" s="74" t="str">
        <f>C5</f>
        <v>HAWALDAR - 40151</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5</v>
      </c>
      <c r="T23" s="53"/>
      <c r="U23" s="53"/>
      <c r="V23" s="53"/>
      <c r="W23" s="53"/>
      <c r="X23" s="53"/>
      <c r="Y23" s="53"/>
      <c r="Z23" s="53"/>
      <c r="AA23" s="78">
        <f>+S23*L23</f>
        <v>2.5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4.5</v>
      </c>
      <c r="T24" s="53"/>
      <c r="U24" s="53"/>
      <c r="V24" s="53"/>
      <c r="W24" s="53"/>
      <c r="X24" s="53"/>
      <c r="Y24" s="53"/>
      <c r="Z24" s="53"/>
      <c r="AA24" s="78">
        <f t="shared" ref="AA24:AA29" si="0">+S24*L24</f>
        <v>0.9</v>
      </c>
      <c r="AB24" s="78"/>
      <c r="AC24" s="78"/>
      <c r="AD24" s="78"/>
      <c r="AE24" s="6"/>
    </row>
    <row r="25" spans="1:32" ht="70.5" customHeight="1" x14ac:dyDescent="0.35">
      <c r="A25" s="5"/>
      <c r="B25" s="26" t="s">
        <v>6</v>
      </c>
      <c r="C25" s="51"/>
      <c r="D25" s="52"/>
      <c r="E25" s="52"/>
      <c r="F25" s="52"/>
      <c r="G25" s="52"/>
      <c r="H25" s="52"/>
      <c r="I25" s="52"/>
      <c r="J25" s="52"/>
      <c r="K25" s="27">
        <v>1</v>
      </c>
      <c r="L25" s="27">
        <v>0.1</v>
      </c>
      <c r="M25" s="75" t="s">
        <v>132</v>
      </c>
      <c r="N25" s="76"/>
      <c r="O25" s="76"/>
      <c r="P25" s="76"/>
      <c r="Q25" s="76"/>
      <c r="R25" s="77"/>
      <c r="S25" s="53">
        <v>4.5</v>
      </c>
      <c r="T25" s="53"/>
      <c r="U25" s="53"/>
      <c r="V25" s="53"/>
      <c r="W25" s="53"/>
      <c r="X25" s="53"/>
      <c r="Y25" s="53"/>
      <c r="Z25" s="53"/>
      <c r="AA25" s="78">
        <f t="shared" si="0"/>
        <v>0.45</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133</v>
      </c>
      <c r="N26" s="76"/>
      <c r="O26" s="76"/>
      <c r="P26" s="76"/>
      <c r="Q26" s="76"/>
      <c r="R26" s="77"/>
      <c r="S26" s="53">
        <v>4.8</v>
      </c>
      <c r="T26" s="53"/>
      <c r="U26" s="53"/>
      <c r="V26" s="53"/>
      <c r="W26" s="53"/>
      <c r="X26" s="53"/>
      <c r="Y26" s="53"/>
      <c r="Z26" s="53"/>
      <c r="AA26" s="78">
        <f t="shared" si="0"/>
        <v>0.48</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5</v>
      </c>
      <c r="T27" s="53"/>
      <c r="U27" s="53"/>
      <c r="V27" s="53"/>
      <c r="W27" s="53"/>
      <c r="X27" s="53"/>
      <c r="Y27" s="53"/>
      <c r="Z27" s="53"/>
      <c r="AA27" s="78">
        <f t="shared" si="0"/>
        <v>0.25</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5</v>
      </c>
      <c r="T28" s="53"/>
      <c r="U28" s="53"/>
      <c r="V28" s="53"/>
      <c r="W28" s="53"/>
      <c r="X28" s="53"/>
      <c r="Y28" s="53"/>
      <c r="Z28" s="53"/>
      <c r="AA28" s="78">
        <f t="shared" si="0"/>
        <v>0.25</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4.83</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3.3809999999999998</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HAWALDAR - 40151</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56" priority="1" operator="containsText" text="Total must be 100%">
      <formula>NOT(ISERROR(SEARCH("Total must be 100%",L32)))</formula>
    </cfRule>
  </conditionalFormatting>
  <dataValidations count="3">
    <dataValidation type="decimal" allowBlank="1" showInputMessage="1" showErrorMessage="1" error="يجب أن يكون الرقم المدخل بين 1 و 5 درجات" sqref="S23:Z31" xr:uid="{53A50C4E-6961-43AA-B1B5-377C80FE229F}">
      <formula1>1</formula1>
      <formula2>5</formula2>
    </dataValidation>
    <dataValidation type="whole" errorStyle="warning" operator="equal" allowBlank="1" showInputMessage="1" showErrorMessage="1" error="Total must equal 100%" sqref="L32" xr:uid="{1B059704-3029-41FD-9F7A-369F280F2EBF}">
      <formula1>1</formula1>
    </dataValidation>
    <dataValidation type="decimal" allowBlank="1" showInputMessage="1" showErrorMessage="1" error="يجب أن تكون القيمة بين رقم 1 و 5 درجات" sqref="U38:AD42" xr:uid="{74673A42-388E-4AF9-A0C5-99B4AF895AA6}">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83AEC-FC88-40FF-BD3D-B62A92F1AE74}">
  <sheetPr>
    <pageSetUpPr fitToPage="1"/>
  </sheetPr>
  <dimension ref="A1:AF80"/>
  <sheetViews>
    <sheetView view="pageBreakPreview" topLeftCell="M43" zoomScale="95" zoomScaleNormal="95" zoomScaleSheetLayoutView="95" workbookViewId="0">
      <selection activeCell="Z53" sqref="Z53:AD53"/>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87</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65</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44197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JODEL - 30183</v>
      </c>
      <c r="F15" s="73"/>
      <c r="G15" s="73"/>
      <c r="H15" s="73"/>
      <c r="I15" s="29"/>
      <c r="J15" s="71"/>
      <c r="K15" s="71"/>
      <c r="L15" s="29"/>
      <c r="M15" s="46" t="s">
        <v>28</v>
      </c>
      <c r="N15" s="73"/>
      <c r="O15" s="73"/>
      <c r="P15" s="73"/>
      <c r="Q15" s="73"/>
      <c r="R15" s="31"/>
      <c r="T15" s="46" t="s">
        <v>28</v>
      </c>
      <c r="W15" s="74" t="str">
        <f>C5</f>
        <v>JODEL - 30183</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4.5</v>
      </c>
      <c r="T23" s="53"/>
      <c r="U23" s="53"/>
      <c r="V23" s="53"/>
      <c r="W23" s="53"/>
      <c r="X23" s="53"/>
      <c r="Y23" s="53"/>
      <c r="Z23" s="53"/>
      <c r="AA23" s="78">
        <f>+S23*L23</f>
        <v>2.25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4</v>
      </c>
      <c r="T24" s="53"/>
      <c r="U24" s="53"/>
      <c r="V24" s="53"/>
      <c r="W24" s="53"/>
      <c r="X24" s="53"/>
      <c r="Y24" s="53"/>
      <c r="Z24" s="53"/>
      <c r="AA24" s="78">
        <f t="shared" ref="AA24:AA29" si="0">+S24*L24</f>
        <v>0.8</v>
      </c>
      <c r="AB24" s="78"/>
      <c r="AC24" s="78"/>
      <c r="AD24" s="78"/>
      <c r="AE24" s="6"/>
    </row>
    <row r="25" spans="1:32" ht="70.5" customHeight="1" x14ac:dyDescent="0.35">
      <c r="A25" s="5"/>
      <c r="B25" s="26" t="s">
        <v>6</v>
      </c>
      <c r="C25" s="51"/>
      <c r="D25" s="52"/>
      <c r="E25" s="52"/>
      <c r="F25" s="52"/>
      <c r="G25" s="52"/>
      <c r="H25" s="52"/>
      <c r="I25" s="52"/>
      <c r="J25" s="52"/>
      <c r="K25" s="27">
        <v>1</v>
      </c>
      <c r="L25" s="27">
        <v>0.1</v>
      </c>
      <c r="M25" s="75" t="s">
        <v>130</v>
      </c>
      <c r="N25" s="76"/>
      <c r="O25" s="76"/>
      <c r="P25" s="76"/>
      <c r="Q25" s="76"/>
      <c r="R25" s="77"/>
      <c r="S25" s="53">
        <v>4.5</v>
      </c>
      <c r="T25" s="53"/>
      <c r="U25" s="53"/>
      <c r="V25" s="53"/>
      <c r="W25" s="53"/>
      <c r="X25" s="53"/>
      <c r="Y25" s="53"/>
      <c r="Z25" s="53"/>
      <c r="AA25" s="78">
        <f t="shared" si="0"/>
        <v>0.45</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133</v>
      </c>
      <c r="N26" s="76"/>
      <c r="O26" s="76"/>
      <c r="P26" s="76"/>
      <c r="Q26" s="76"/>
      <c r="R26" s="77"/>
      <c r="S26" s="53">
        <v>4</v>
      </c>
      <c r="T26" s="53"/>
      <c r="U26" s="53"/>
      <c r="V26" s="53"/>
      <c r="W26" s="53"/>
      <c r="X26" s="53"/>
      <c r="Y26" s="53"/>
      <c r="Z26" s="53"/>
      <c r="AA26" s="78">
        <f t="shared" si="0"/>
        <v>0.4</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4</v>
      </c>
      <c r="T27" s="53"/>
      <c r="U27" s="53"/>
      <c r="V27" s="53"/>
      <c r="W27" s="53"/>
      <c r="X27" s="53"/>
      <c r="Y27" s="53"/>
      <c r="Z27" s="53"/>
      <c r="AA27" s="78">
        <f t="shared" si="0"/>
        <v>0.2</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v>
      </c>
      <c r="T28" s="53"/>
      <c r="U28" s="53"/>
      <c r="V28" s="53"/>
      <c r="W28" s="53"/>
      <c r="X28" s="53"/>
      <c r="Y28" s="53"/>
      <c r="Z28" s="53"/>
      <c r="AA28" s="78">
        <f t="shared" si="0"/>
        <v>0.2</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4.3</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3.01</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JODEL - 30183</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38" priority="1" operator="containsText" text="Total must be 100%">
      <formula>NOT(ISERROR(SEARCH("Total must be 100%",L32)))</formula>
    </cfRule>
  </conditionalFormatting>
  <dataValidations count="3">
    <dataValidation type="decimal" allowBlank="1" showInputMessage="1" showErrorMessage="1" error="يجب أن تكون القيمة بين رقم 1 و 5 درجات" sqref="U38:AD42" xr:uid="{DD590E1E-93B9-491B-B8A8-623F5B91C0FE}">
      <formula1>1</formula1>
      <formula2>5</formula2>
    </dataValidation>
    <dataValidation type="whole" errorStyle="warning" operator="equal" allowBlank="1" showInputMessage="1" showErrorMessage="1" error="Total must equal 100%" sqref="L32" xr:uid="{64233B63-96EE-4748-8FA1-EC6C91B928A1}">
      <formula1>1</formula1>
    </dataValidation>
    <dataValidation type="decimal" allowBlank="1" showInputMessage="1" showErrorMessage="1" error="يجب أن يكون الرقم المدخل بين 1 و 5 درجات" sqref="S23:Z31" xr:uid="{B785EBEF-3116-441C-8F10-432461BEBE48}">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0F5ED-AA19-4024-B924-C61BAC66F50F}">
  <sheetPr>
    <pageSetUpPr fitToPage="1"/>
  </sheetPr>
  <dimension ref="A1:AF80"/>
  <sheetViews>
    <sheetView view="pageBreakPreview" topLeftCell="M43" zoomScale="95" zoomScaleNormal="95" zoomScaleSheetLayoutView="95" workbookViewId="0">
      <selection activeCell="AB54" sqref="AB54"/>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147</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64</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44197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SUNIL GANESHAN-40207</v>
      </c>
      <c r="F15" s="73"/>
      <c r="G15" s="73"/>
      <c r="H15" s="73"/>
      <c r="I15" s="29"/>
      <c r="J15" s="71"/>
      <c r="K15" s="71"/>
      <c r="L15" s="29"/>
      <c r="M15" s="46" t="s">
        <v>28</v>
      </c>
      <c r="N15" s="73"/>
      <c r="O15" s="73"/>
      <c r="P15" s="73"/>
      <c r="Q15" s="73"/>
      <c r="R15" s="31"/>
      <c r="T15" s="46" t="s">
        <v>28</v>
      </c>
      <c r="W15" s="74" t="str">
        <f>C5</f>
        <v>SUNIL GANESHAN-40207</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5</v>
      </c>
      <c r="T23" s="53"/>
      <c r="U23" s="53"/>
      <c r="V23" s="53"/>
      <c r="W23" s="53"/>
      <c r="X23" s="53"/>
      <c r="Y23" s="53"/>
      <c r="Z23" s="53"/>
      <c r="AA23" s="78">
        <f>+S23*L23</f>
        <v>2.5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5</v>
      </c>
      <c r="T24" s="53"/>
      <c r="U24" s="53"/>
      <c r="V24" s="53"/>
      <c r="W24" s="53"/>
      <c r="X24" s="53"/>
      <c r="Y24" s="53"/>
      <c r="Z24" s="53"/>
      <c r="AA24" s="78">
        <f t="shared" ref="AA24:AA29" si="0">+S24*L24</f>
        <v>1</v>
      </c>
      <c r="AB24" s="78"/>
      <c r="AC24" s="78"/>
      <c r="AD24" s="78"/>
      <c r="AE24" s="6"/>
    </row>
    <row r="25" spans="1:32" ht="70.5" customHeight="1" x14ac:dyDescent="0.35">
      <c r="A25" s="5"/>
      <c r="B25" s="26" t="s">
        <v>6</v>
      </c>
      <c r="C25" s="51"/>
      <c r="D25" s="52"/>
      <c r="E25" s="52"/>
      <c r="F25" s="52"/>
      <c r="G25" s="52"/>
      <c r="H25" s="52"/>
      <c r="I25" s="52"/>
      <c r="J25" s="52"/>
      <c r="K25" s="27">
        <v>1</v>
      </c>
      <c r="L25" s="27">
        <v>0.1</v>
      </c>
      <c r="M25" s="75" t="s">
        <v>130</v>
      </c>
      <c r="N25" s="76"/>
      <c r="O25" s="76"/>
      <c r="P25" s="76"/>
      <c r="Q25" s="76"/>
      <c r="R25" s="77"/>
      <c r="S25" s="53">
        <v>4.75</v>
      </c>
      <c r="T25" s="53"/>
      <c r="U25" s="53"/>
      <c r="V25" s="53"/>
      <c r="W25" s="53"/>
      <c r="X25" s="53"/>
      <c r="Y25" s="53"/>
      <c r="Z25" s="53"/>
      <c r="AA25" s="78">
        <f t="shared" si="0"/>
        <v>0.47500000000000003</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133</v>
      </c>
      <c r="N26" s="76"/>
      <c r="O26" s="76"/>
      <c r="P26" s="76"/>
      <c r="Q26" s="76"/>
      <c r="R26" s="77"/>
      <c r="S26" s="53">
        <v>4.75</v>
      </c>
      <c r="T26" s="53"/>
      <c r="U26" s="53"/>
      <c r="V26" s="53"/>
      <c r="W26" s="53"/>
      <c r="X26" s="53"/>
      <c r="Y26" s="53"/>
      <c r="Z26" s="53"/>
      <c r="AA26" s="78">
        <f t="shared" si="0"/>
        <v>0.47500000000000003</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5</v>
      </c>
      <c r="T27" s="53"/>
      <c r="U27" s="53"/>
      <c r="V27" s="53"/>
      <c r="W27" s="53"/>
      <c r="X27" s="53"/>
      <c r="Y27" s="53"/>
      <c r="Z27" s="53"/>
      <c r="AA27" s="78">
        <f t="shared" si="0"/>
        <v>0.25</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4.75</v>
      </c>
      <c r="T28" s="53"/>
      <c r="U28" s="53"/>
      <c r="V28" s="53"/>
      <c r="W28" s="53"/>
      <c r="X28" s="53"/>
      <c r="Y28" s="53"/>
      <c r="Z28" s="53"/>
      <c r="AA28" s="78">
        <f t="shared" si="0"/>
        <v>0.23750000000000002</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4.9375</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3.4562499999999998</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SUNIL GANESHAN-40207</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37" priority="1" operator="containsText" text="Total must be 100%">
      <formula>NOT(ISERROR(SEARCH("Total must be 100%",L32)))</formula>
    </cfRule>
  </conditionalFormatting>
  <dataValidations count="3">
    <dataValidation type="decimal" allowBlank="1" showInputMessage="1" showErrorMessage="1" error="يجب أن يكون الرقم المدخل بين 1 و 5 درجات" sqref="S23:Z31" xr:uid="{59F9F102-A522-477A-8E0A-2A8DA9407AA6}">
      <formula1>1</formula1>
      <formula2>5</formula2>
    </dataValidation>
    <dataValidation type="whole" errorStyle="warning" operator="equal" allowBlank="1" showInputMessage="1" showErrorMessage="1" error="Total must equal 100%" sqref="L32" xr:uid="{F231D393-AF85-429A-83E8-EBC5CF15C31A}">
      <formula1>1</formula1>
    </dataValidation>
    <dataValidation type="decimal" allowBlank="1" showInputMessage="1" showErrorMessage="1" error="يجب أن تكون القيمة بين رقم 1 و 5 درجات" sqref="U38:AD42" xr:uid="{638F7431-6CA0-4F50-9193-0CD7846132E3}">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5F9D3-0CB8-4ECF-8E4F-777E95274525}">
  <sheetPr>
    <pageSetUpPr fitToPage="1"/>
  </sheetPr>
  <dimension ref="A1:AF80"/>
  <sheetViews>
    <sheetView view="pageBreakPreview" topLeftCell="M29" zoomScale="95" zoomScaleNormal="95" zoomScaleSheetLayoutView="95" workbookViewId="0">
      <selection activeCell="AE33" sqref="AE33"/>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88</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65</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44197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ARMAN - 40019</v>
      </c>
      <c r="F15" s="73"/>
      <c r="G15" s="73"/>
      <c r="H15" s="73"/>
      <c r="I15" s="29"/>
      <c r="J15" s="71"/>
      <c r="K15" s="71"/>
      <c r="L15" s="29"/>
      <c r="M15" s="46" t="s">
        <v>28</v>
      </c>
      <c r="N15" s="73"/>
      <c r="O15" s="73"/>
      <c r="P15" s="73"/>
      <c r="Q15" s="73"/>
      <c r="R15" s="31"/>
      <c r="T15" s="46" t="s">
        <v>28</v>
      </c>
      <c r="W15" s="74" t="str">
        <f>C5</f>
        <v>ARMAN - 40019</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5</v>
      </c>
      <c r="T23" s="53"/>
      <c r="U23" s="53"/>
      <c r="V23" s="53"/>
      <c r="W23" s="53"/>
      <c r="X23" s="53"/>
      <c r="Y23" s="53"/>
      <c r="Z23" s="53"/>
      <c r="AA23" s="78">
        <f>+S23*L23</f>
        <v>2.5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4.75</v>
      </c>
      <c r="T24" s="53"/>
      <c r="U24" s="53"/>
      <c r="V24" s="53"/>
      <c r="W24" s="53"/>
      <c r="X24" s="53"/>
      <c r="Y24" s="53"/>
      <c r="Z24" s="53"/>
      <c r="AA24" s="78">
        <f t="shared" ref="AA24:AA29" si="0">+S24*L24</f>
        <v>0.95000000000000007</v>
      </c>
      <c r="AB24" s="78"/>
      <c r="AC24" s="78"/>
      <c r="AD24" s="78"/>
      <c r="AE24" s="6"/>
    </row>
    <row r="25" spans="1:32" ht="70.5" customHeight="1" x14ac:dyDescent="0.35">
      <c r="A25" s="5"/>
      <c r="B25" s="26" t="s">
        <v>6</v>
      </c>
      <c r="C25" s="51"/>
      <c r="D25" s="52"/>
      <c r="E25" s="52"/>
      <c r="F25" s="52"/>
      <c r="G25" s="52"/>
      <c r="H25" s="52"/>
      <c r="I25" s="52"/>
      <c r="J25" s="52"/>
      <c r="K25" s="27">
        <v>1</v>
      </c>
      <c r="L25" s="27">
        <v>0.1</v>
      </c>
      <c r="M25" s="75" t="s">
        <v>130</v>
      </c>
      <c r="N25" s="76"/>
      <c r="O25" s="76"/>
      <c r="P25" s="76"/>
      <c r="Q25" s="76"/>
      <c r="R25" s="77"/>
      <c r="S25" s="53">
        <v>4.5</v>
      </c>
      <c r="T25" s="53"/>
      <c r="U25" s="53"/>
      <c r="V25" s="53"/>
      <c r="W25" s="53"/>
      <c r="X25" s="53"/>
      <c r="Y25" s="53"/>
      <c r="Z25" s="53"/>
      <c r="AA25" s="78">
        <f t="shared" si="0"/>
        <v>0.45</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133</v>
      </c>
      <c r="N26" s="76"/>
      <c r="O26" s="76"/>
      <c r="P26" s="76"/>
      <c r="Q26" s="76"/>
      <c r="R26" s="77"/>
      <c r="S26" s="53">
        <v>4.75</v>
      </c>
      <c r="T26" s="53"/>
      <c r="U26" s="53"/>
      <c r="V26" s="53"/>
      <c r="W26" s="53"/>
      <c r="X26" s="53"/>
      <c r="Y26" s="53"/>
      <c r="Z26" s="53"/>
      <c r="AA26" s="78">
        <f t="shared" si="0"/>
        <v>0.47500000000000003</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5</v>
      </c>
      <c r="T27" s="53"/>
      <c r="U27" s="53"/>
      <c r="V27" s="53"/>
      <c r="W27" s="53"/>
      <c r="X27" s="53"/>
      <c r="Y27" s="53"/>
      <c r="Z27" s="53"/>
      <c r="AA27" s="78">
        <f t="shared" si="0"/>
        <v>0.25</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4.75</v>
      </c>
      <c r="T28" s="53"/>
      <c r="U28" s="53"/>
      <c r="V28" s="53"/>
      <c r="W28" s="53"/>
      <c r="X28" s="53"/>
      <c r="Y28" s="53"/>
      <c r="Z28" s="53"/>
      <c r="AA28" s="78">
        <f t="shared" si="0"/>
        <v>0.23750000000000002</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4.8624999999999998</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3.4037499999999996</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ARMAN - 40019</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36" priority="1" operator="containsText" text="Total must be 100%">
      <formula>NOT(ISERROR(SEARCH("Total must be 100%",L32)))</formula>
    </cfRule>
  </conditionalFormatting>
  <dataValidations count="3">
    <dataValidation type="decimal" allowBlank="1" showInputMessage="1" showErrorMessage="1" error="يجب أن تكون القيمة بين رقم 1 و 5 درجات" sqref="U38:AD42" xr:uid="{46D29C6E-AF8A-4FD6-9BE1-62EE973F63DD}">
      <formula1>1</formula1>
      <formula2>5</formula2>
    </dataValidation>
    <dataValidation type="whole" errorStyle="warning" operator="equal" allowBlank="1" showInputMessage="1" showErrorMessage="1" error="Total must equal 100%" sqref="L32" xr:uid="{75D87724-8793-49EB-93F5-0149A9310619}">
      <formula1>1</formula1>
    </dataValidation>
    <dataValidation type="decimal" allowBlank="1" showInputMessage="1" showErrorMessage="1" error="يجب أن يكون الرقم المدخل بين 1 و 5 درجات" sqref="S23:Z31" xr:uid="{5DC65041-A22D-45E9-B3AF-57FBC339D7CC}">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63BDB-006A-4CEA-97EC-4E4B49F4963B}">
  <sheetPr>
    <pageSetUpPr fitToPage="1"/>
  </sheetPr>
  <dimension ref="A1:AF80"/>
  <sheetViews>
    <sheetView view="pageBreakPreview" topLeftCell="B44" zoomScale="95" zoomScaleNormal="95" zoomScaleSheetLayoutView="95" workbookViewId="0">
      <selection activeCell="B55" sqref="B55:AD55"/>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148</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64</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44197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NANDAN SINGH 40200</v>
      </c>
      <c r="F15" s="73"/>
      <c r="G15" s="73"/>
      <c r="H15" s="73"/>
      <c r="I15" s="29"/>
      <c r="J15" s="71"/>
      <c r="K15" s="71"/>
      <c r="L15" s="29"/>
      <c r="M15" s="46" t="s">
        <v>28</v>
      </c>
      <c r="N15" s="73"/>
      <c r="O15" s="73"/>
      <c r="P15" s="73"/>
      <c r="Q15" s="73"/>
      <c r="R15" s="31"/>
      <c r="T15" s="46" t="s">
        <v>28</v>
      </c>
      <c r="W15" s="74" t="str">
        <f>C5</f>
        <v>NANDAN SINGH 40200</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4.75</v>
      </c>
      <c r="T23" s="53"/>
      <c r="U23" s="53"/>
      <c r="V23" s="53"/>
      <c r="W23" s="53"/>
      <c r="X23" s="53"/>
      <c r="Y23" s="53"/>
      <c r="Z23" s="53"/>
      <c r="AA23" s="78">
        <f>+S23*L23</f>
        <v>2.375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4.75</v>
      </c>
      <c r="T24" s="53"/>
      <c r="U24" s="53"/>
      <c r="V24" s="53"/>
      <c r="W24" s="53"/>
      <c r="X24" s="53"/>
      <c r="Y24" s="53"/>
      <c r="Z24" s="53"/>
      <c r="AA24" s="78">
        <f t="shared" ref="AA24:AA29" si="0">+S24*L24</f>
        <v>0.95000000000000007</v>
      </c>
      <c r="AB24" s="78"/>
      <c r="AC24" s="78"/>
      <c r="AD24" s="78"/>
      <c r="AE24" s="6"/>
    </row>
    <row r="25" spans="1:32" ht="70.5" customHeight="1" x14ac:dyDescent="0.35">
      <c r="A25" s="5"/>
      <c r="B25" s="26" t="s">
        <v>6</v>
      </c>
      <c r="C25" s="51"/>
      <c r="D25" s="52"/>
      <c r="E25" s="52"/>
      <c r="F25" s="52"/>
      <c r="G25" s="52"/>
      <c r="H25" s="52"/>
      <c r="I25" s="52"/>
      <c r="J25" s="52"/>
      <c r="K25" s="27">
        <v>1</v>
      </c>
      <c r="L25" s="27">
        <v>0.1</v>
      </c>
      <c r="M25" s="75" t="s">
        <v>130</v>
      </c>
      <c r="N25" s="76"/>
      <c r="O25" s="76"/>
      <c r="P25" s="76"/>
      <c r="Q25" s="76"/>
      <c r="R25" s="77"/>
      <c r="S25" s="53">
        <v>5</v>
      </c>
      <c r="T25" s="53"/>
      <c r="U25" s="53"/>
      <c r="V25" s="53"/>
      <c r="W25" s="53"/>
      <c r="X25" s="53"/>
      <c r="Y25" s="53"/>
      <c r="Z25" s="53"/>
      <c r="AA25" s="78">
        <f t="shared" si="0"/>
        <v>0.5</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133</v>
      </c>
      <c r="N26" s="76"/>
      <c r="O26" s="76"/>
      <c r="P26" s="76"/>
      <c r="Q26" s="76"/>
      <c r="R26" s="77"/>
      <c r="S26" s="53">
        <v>4.75</v>
      </c>
      <c r="T26" s="53"/>
      <c r="U26" s="53"/>
      <c r="V26" s="53"/>
      <c r="W26" s="53"/>
      <c r="X26" s="53"/>
      <c r="Y26" s="53"/>
      <c r="Z26" s="53"/>
      <c r="AA26" s="78">
        <f t="shared" si="0"/>
        <v>0.47500000000000003</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4.75</v>
      </c>
      <c r="T27" s="53"/>
      <c r="U27" s="53"/>
      <c r="V27" s="53"/>
      <c r="W27" s="53"/>
      <c r="X27" s="53"/>
      <c r="Y27" s="53"/>
      <c r="Z27" s="53"/>
      <c r="AA27" s="78">
        <f t="shared" si="0"/>
        <v>0.23750000000000002</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4.5</v>
      </c>
      <c r="T28" s="53"/>
      <c r="U28" s="53"/>
      <c r="V28" s="53"/>
      <c r="W28" s="53"/>
      <c r="X28" s="53"/>
      <c r="Y28" s="53"/>
      <c r="Z28" s="53"/>
      <c r="AA28" s="78">
        <f t="shared" si="0"/>
        <v>0.22500000000000001</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4.7624999999999993</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3.3337499999999993</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NANDAN SINGH 40200</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35" priority="1" operator="containsText" text="Total must be 100%">
      <formula>NOT(ISERROR(SEARCH("Total must be 100%",L32)))</formula>
    </cfRule>
  </conditionalFormatting>
  <dataValidations count="3">
    <dataValidation type="decimal" allowBlank="1" showInputMessage="1" showErrorMessage="1" error="يجب أن يكون الرقم المدخل بين 1 و 5 درجات" sqref="S23:Z31" xr:uid="{B1BA9A19-2515-4432-AF0C-6432BB6DF808}">
      <formula1>1</formula1>
      <formula2>5</formula2>
    </dataValidation>
    <dataValidation type="whole" errorStyle="warning" operator="equal" allowBlank="1" showInputMessage="1" showErrorMessage="1" error="Total must equal 100%" sqref="L32" xr:uid="{B441707D-7B87-4DF5-8288-7D6BB1E752CA}">
      <formula1>1</formula1>
    </dataValidation>
    <dataValidation type="decimal" allowBlank="1" showInputMessage="1" showErrorMessage="1" error="يجب أن تكون القيمة بين رقم 1 و 5 درجات" sqref="U38:AD42" xr:uid="{EB4266D9-8A47-438E-A0DB-1D683C263470}">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4F48B-2E2D-42DC-B67B-1DBDA45E4DC7}">
  <sheetPr>
    <pageSetUpPr fitToPage="1"/>
  </sheetPr>
  <dimension ref="A1:AF80"/>
  <sheetViews>
    <sheetView view="pageBreakPreview" topLeftCell="M43" zoomScale="95" zoomScaleNormal="95" zoomScaleSheetLayoutView="95" workbookViewId="0">
      <selection activeCell="AF54" sqref="AF54"/>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89</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65</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44197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GAJENDRA - 40144</v>
      </c>
      <c r="F15" s="73"/>
      <c r="G15" s="73"/>
      <c r="H15" s="73"/>
      <c r="I15" s="29"/>
      <c r="J15" s="71"/>
      <c r="K15" s="71"/>
      <c r="L15" s="29"/>
      <c r="M15" s="46" t="s">
        <v>28</v>
      </c>
      <c r="N15" s="73"/>
      <c r="O15" s="73"/>
      <c r="P15" s="73"/>
      <c r="Q15" s="73"/>
      <c r="R15" s="31"/>
      <c r="T15" s="46" t="s">
        <v>28</v>
      </c>
      <c r="W15" s="74" t="str">
        <f>C5</f>
        <v>GAJENDRA - 40144</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5</v>
      </c>
      <c r="T23" s="53"/>
      <c r="U23" s="53"/>
      <c r="V23" s="53"/>
      <c r="W23" s="53"/>
      <c r="X23" s="53"/>
      <c r="Y23" s="53"/>
      <c r="Z23" s="53"/>
      <c r="AA23" s="78">
        <f>+S23*L23</f>
        <v>2.5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4.75</v>
      </c>
      <c r="T24" s="53"/>
      <c r="U24" s="53"/>
      <c r="V24" s="53"/>
      <c r="W24" s="53"/>
      <c r="X24" s="53"/>
      <c r="Y24" s="53"/>
      <c r="Z24" s="53"/>
      <c r="AA24" s="78">
        <f t="shared" ref="AA24:AA29" si="0">+S24*L24</f>
        <v>0.95000000000000007</v>
      </c>
      <c r="AB24" s="78"/>
      <c r="AC24" s="78"/>
      <c r="AD24" s="78"/>
      <c r="AE24" s="6"/>
    </row>
    <row r="25" spans="1:32" ht="70.5" customHeight="1" x14ac:dyDescent="0.35">
      <c r="A25" s="5"/>
      <c r="B25" s="26" t="s">
        <v>6</v>
      </c>
      <c r="C25" s="51"/>
      <c r="D25" s="52"/>
      <c r="E25" s="52"/>
      <c r="F25" s="52"/>
      <c r="G25" s="52"/>
      <c r="H25" s="52"/>
      <c r="I25" s="52"/>
      <c r="J25" s="52"/>
      <c r="K25" s="27">
        <v>1</v>
      </c>
      <c r="L25" s="27">
        <v>0.1</v>
      </c>
      <c r="M25" s="75" t="s">
        <v>130</v>
      </c>
      <c r="N25" s="76"/>
      <c r="O25" s="76"/>
      <c r="P25" s="76"/>
      <c r="Q25" s="76"/>
      <c r="R25" s="77"/>
      <c r="S25" s="53">
        <v>4.5</v>
      </c>
      <c r="T25" s="53"/>
      <c r="U25" s="53"/>
      <c r="V25" s="53"/>
      <c r="W25" s="53"/>
      <c r="X25" s="53"/>
      <c r="Y25" s="53"/>
      <c r="Z25" s="53"/>
      <c r="AA25" s="78">
        <f t="shared" si="0"/>
        <v>0.45</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133</v>
      </c>
      <c r="N26" s="76"/>
      <c r="O26" s="76"/>
      <c r="P26" s="76"/>
      <c r="Q26" s="76"/>
      <c r="R26" s="77"/>
      <c r="S26" s="53">
        <v>4.5</v>
      </c>
      <c r="T26" s="53"/>
      <c r="U26" s="53"/>
      <c r="V26" s="53"/>
      <c r="W26" s="53"/>
      <c r="X26" s="53"/>
      <c r="Y26" s="53"/>
      <c r="Z26" s="53"/>
      <c r="AA26" s="78">
        <f t="shared" si="0"/>
        <v>0.45</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5</v>
      </c>
      <c r="T27" s="53"/>
      <c r="U27" s="53"/>
      <c r="V27" s="53"/>
      <c r="W27" s="53"/>
      <c r="X27" s="53"/>
      <c r="Y27" s="53"/>
      <c r="Z27" s="53"/>
      <c r="AA27" s="78">
        <f t="shared" si="0"/>
        <v>0.25</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4.5</v>
      </c>
      <c r="T28" s="53"/>
      <c r="U28" s="53"/>
      <c r="V28" s="53"/>
      <c r="W28" s="53"/>
      <c r="X28" s="53"/>
      <c r="Y28" s="53"/>
      <c r="Z28" s="53"/>
      <c r="AA28" s="78">
        <f t="shared" si="0"/>
        <v>0.22500000000000001</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4.8250000000000002</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3.3774999999999999</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GAJENDRA - 40144</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34" priority="1" operator="containsText" text="Total must be 100%">
      <formula>NOT(ISERROR(SEARCH("Total must be 100%",L32)))</formula>
    </cfRule>
  </conditionalFormatting>
  <dataValidations count="3">
    <dataValidation type="decimal" allowBlank="1" showInputMessage="1" showErrorMessage="1" error="يجب أن تكون القيمة بين رقم 1 و 5 درجات" sqref="U38:AD42" xr:uid="{F82E01BA-6C20-4E24-A5CB-8AC10A147D5D}">
      <formula1>1</formula1>
      <formula2>5</formula2>
    </dataValidation>
    <dataValidation type="whole" errorStyle="warning" operator="equal" allowBlank="1" showInputMessage="1" showErrorMessage="1" error="Total must equal 100%" sqref="L32" xr:uid="{EC4D4007-599B-4D23-964A-BAD389F825B7}">
      <formula1>1</formula1>
    </dataValidation>
    <dataValidation type="decimal" allowBlank="1" showInputMessage="1" showErrorMessage="1" error="يجب أن يكون الرقم المدخل بين 1 و 5 درجات" sqref="S23:Z31" xr:uid="{C6F62664-A843-4FBA-BA98-B4D4DB44A4A3}">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233FB-4EC9-45AE-BB3E-C39E22C5F8CB}">
  <sheetPr>
    <pageSetUpPr fitToPage="1"/>
  </sheetPr>
  <dimension ref="A1:AF80"/>
  <sheetViews>
    <sheetView view="pageBreakPreview" topLeftCell="M44" zoomScale="95" zoomScaleNormal="95" zoomScaleSheetLayoutView="95" workbookViewId="0">
      <selection activeCell="AF55" sqref="AF55"/>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90</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64</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44197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DILIP - 40146</v>
      </c>
      <c r="F15" s="73"/>
      <c r="G15" s="73"/>
      <c r="H15" s="73"/>
      <c r="I15" s="29"/>
      <c r="J15" s="71"/>
      <c r="K15" s="71"/>
      <c r="L15" s="29"/>
      <c r="M15" s="46" t="s">
        <v>28</v>
      </c>
      <c r="N15" s="73"/>
      <c r="O15" s="73"/>
      <c r="P15" s="73"/>
      <c r="Q15" s="73"/>
      <c r="R15" s="31"/>
      <c r="T15" s="46" t="s">
        <v>28</v>
      </c>
      <c r="W15" s="74" t="str">
        <f>C5</f>
        <v>DILIP - 40146</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4.75</v>
      </c>
      <c r="T23" s="53"/>
      <c r="U23" s="53"/>
      <c r="V23" s="53"/>
      <c r="W23" s="53"/>
      <c r="X23" s="53"/>
      <c r="Y23" s="53"/>
      <c r="Z23" s="53"/>
      <c r="AA23" s="78">
        <f>+S23*L23</f>
        <v>2.375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4.75</v>
      </c>
      <c r="T24" s="53"/>
      <c r="U24" s="53"/>
      <c r="V24" s="53"/>
      <c r="W24" s="53"/>
      <c r="X24" s="53"/>
      <c r="Y24" s="53"/>
      <c r="Z24" s="53"/>
      <c r="AA24" s="78">
        <f t="shared" ref="AA24:AA29" si="0">+S24*L24</f>
        <v>0.95000000000000007</v>
      </c>
      <c r="AB24" s="78"/>
      <c r="AC24" s="78"/>
      <c r="AD24" s="78"/>
      <c r="AE24" s="6"/>
    </row>
    <row r="25" spans="1:32" ht="70.5" customHeight="1" x14ac:dyDescent="0.35">
      <c r="A25" s="5"/>
      <c r="B25" s="26" t="s">
        <v>6</v>
      </c>
      <c r="C25" s="51"/>
      <c r="D25" s="52"/>
      <c r="E25" s="52"/>
      <c r="F25" s="52"/>
      <c r="G25" s="52"/>
      <c r="H25" s="52"/>
      <c r="I25" s="52"/>
      <c r="J25" s="52"/>
      <c r="K25" s="27">
        <v>1</v>
      </c>
      <c r="L25" s="27">
        <v>0.1</v>
      </c>
      <c r="M25" s="75" t="s">
        <v>130</v>
      </c>
      <c r="N25" s="76"/>
      <c r="O25" s="76"/>
      <c r="P25" s="76"/>
      <c r="Q25" s="76"/>
      <c r="R25" s="77"/>
      <c r="S25" s="53">
        <v>5</v>
      </c>
      <c r="T25" s="53"/>
      <c r="U25" s="53"/>
      <c r="V25" s="53"/>
      <c r="W25" s="53"/>
      <c r="X25" s="53"/>
      <c r="Y25" s="53"/>
      <c r="Z25" s="53"/>
      <c r="AA25" s="78">
        <f t="shared" si="0"/>
        <v>0.5</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133</v>
      </c>
      <c r="N26" s="76"/>
      <c r="O26" s="76"/>
      <c r="P26" s="76"/>
      <c r="Q26" s="76"/>
      <c r="R26" s="77"/>
      <c r="S26" s="53">
        <v>5</v>
      </c>
      <c r="T26" s="53"/>
      <c r="U26" s="53"/>
      <c r="V26" s="53"/>
      <c r="W26" s="53"/>
      <c r="X26" s="53"/>
      <c r="Y26" s="53"/>
      <c r="Z26" s="53"/>
      <c r="AA26" s="78">
        <f t="shared" si="0"/>
        <v>0.5</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4.75</v>
      </c>
      <c r="T27" s="53"/>
      <c r="U27" s="53"/>
      <c r="V27" s="53"/>
      <c r="W27" s="53"/>
      <c r="X27" s="53"/>
      <c r="Y27" s="53"/>
      <c r="Z27" s="53"/>
      <c r="AA27" s="78">
        <f t="shared" si="0"/>
        <v>0.23750000000000002</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4.75</v>
      </c>
      <c r="T28" s="53"/>
      <c r="U28" s="53"/>
      <c r="V28" s="53"/>
      <c r="W28" s="53"/>
      <c r="X28" s="53"/>
      <c r="Y28" s="53"/>
      <c r="Z28" s="53"/>
      <c r="AA28" s="78">
        <f t="shared" si="0"/>
        <v>0.23750000000000002</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4.8</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3.36</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DILIP - 40146</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33" priority="1" operator="containsText" text="Total must be 100%">
      <formula>NOT(ISERROR(SEARCH("Total must be 100%",L32)))</formula>
    </cfRule>
  </conditionalFormatting>
  <dataValidations count="3">
    <dataValidation type="decimal" allowBlank="1" showInputMessage="1" showErrorMessage="1" error="يجب أن يكون الرقم المدخل بين 1 و 5 درجات" sqref="S23:Z31" xr:uid="{0E179C3D-95CB-482F-928D-6121562DE835}">
      <formula1>1</formula1>
      <formula2>5</formula2>
    </dataValidation>
    <dataValidation type="whole" errorStyle="warning" operator="equal" allowBlank="1" showInputMessage="1" showErrorMessage="1" error="Total must equal 100%" sqref="L32" xr:uid="{91F11DB4-3CDD-4B79-A07C-C527D21F43E0}">
      <formula1>1</formula1>
    </dataValidation>
    <dataValidation type="decimal" allowBlank="1" showInputMessage="1" showErrorMessage="1" error="يجب أن تكون القيمة بين رقم 1 و 5 درجات" sqref="U38:AD42" xr:uid="{71ED0F6E-4602-466D-B042-AD1095C36FE1}">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42F53-9B64-4FFC-8B92-4A2F3B2C7253}">
  <sheetPr>
    <pageSetUpPr fitToPage="1"/>
  </sheetPr>
  <dimension ref="A1:AF80"/>
  <sheetViews>
    <sheetView view="pageBreakPreview" topLeftCell="M43" zoomScale="95" zoomScaleNormal="95" zoomScaleSheetLayoutView="95" workbookViewId="0">
      <selection activeCell="AA54" sqref="AA54"/>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91</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65</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44197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ROMERO - 30018</v>
      </c>
      <c r="F15" s="73"/>
      <c r="G15" s="73"/>
      <c r="H15" s="73"/>
      <c r="I15" s="29"/>
      <c r="J15" s="71"/>
      <c r="K15" s="71"/>
      <c r="L15" s="29"/>
      <c r="M15" s="46" t="s">
        <v>28</v>
      </c>
      <c r="N15" s="73"/>
      <c r="O15" s="73"/>
      <c r="P15" s="73"/>
      <c r="Q15" s="73"/>
      <c r="R15" s="31"/>
      <c r="T15" s="46" t="s">
        <v>28</v>
      </c>
      <c r="W15" s="74" t="str">
        <f>C5</f>
        <v>ROMERO - 30018</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4.75</v>
      </c>
      <c r="T23" s="53"/>
      <c r="U23" s="53"/>
      <c r="V23" s="53"/>
      <c r="W23" s="53"/>
      <c r="X23" s="53"/>
      <c r="Y23" s="53"/>
      <c r="Z23" s="53"/>
      <c r="AA23" s="78">
        <f>+S23*L23</f>
        <v>2.375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4.75</v>
      </c>
      <c r="T24" s="53"/>
      <c r="U24" s="53"/>
      <c r="V24" s="53"/>
      <c r="W24" s="53"/>
      <c r="X24" s="53"/>
      <c r="Y24" s="53"/>
      <c r="Z24" s="53"/>
      <c r="AA24" s="78">
        <f t="shared" ref="AA24:AA29" si="0">+S24*L24</f>
        <v>0.95000000000000007</v>
      </c>
      <c r="AB24" s="78"/>
      <c r="AC24" s="78"/>
      <c r="AD24" s="78"/>
      <c r="AE24" s="6"/>
    </row>
    <row r="25" spans="1:32" ht="70.5" customHeight="1" x14ac:dyDescent="0.35">
      <c r="A25" s="5"/>
      <c r="B25" s="26" t="s">
        <v>6</v>
      </c>
      <c r="C25" s="51"/>
      <c r="D25" s="52"/>
      <c r="E25" s="52"/>
      <c r="F25" s="52"/>
      <c r="G25" s="52"/>
      <c r="H25" s="52"/>
      <c r="I25" s="52"/>
      <c r="J25" s="52"/>
      <c r="K25" s="27">
        <v>1</v>
      </c>
      <c r="L25" s="27">
        <v>0.1</v>
      </c>
      <c r="M25" s="75" t="s">
        <v>130</v>
      </c>
      <c r="N25" s="76"/>
      <c r="O25" s="76"/>
      <c r="P25" s="76"/>
      <c r="Q25" s="76"/>
      <c r="R25" s="77"/>
      <c r="S25" s="53">
        <v>4.75</v>
      </c>
      <c r="T25" s="53"/>
      <c r="U25" s="53"/>
      <c r="V25" s="53"/>
      <c r="W25" s="53"/>
      <c r="X25" s="53"/>
      <c r="Y25" s="53"/>
      <c r="Z25" s="53"/>
      <c r="AA25" s="78">
        <f t="shared" si="0"/>
        <v>0.47500000000000003</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133</v>
      </c>
      <c r="N26" s="76"/>
      <c r="O26" s="76"/>
      <c r="P26" s="76"/>
      <c r="Q26" s="76"/>
      <c r="R26" s="77"/>
      <c r="S26" s="53">
        <v>4.5</v>
      </c>
      <c r="T26" s="53"/>
      <c r="U26" s="53"/>
      <c r="V26" s="53"/>
      <c r="W26" s="53"/>
      <c r="X26" s="53"/>
      <c r="Y26" s="53"/>
      <c r="Z26" s="53"/>
      <c r="AA26" s="78">
        <f t="shared" si="0"/>
        <v>0.45</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4.75</v>
      </c>
      <c r="T27" s="53"/>
      <c r="U27" s="53"/>
      <c r="V27" s="53"/>
      <c r="W27" s="53"/>
      <c r="X27" s="53"/>
      <c r="Y27" s="53"/>
      <c r="Z27" s="53"/>
      <c r="AA27" s="78">
        <f t="shared" si="0"/>
        <v>0.23750000000000002</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4.5</v>
      </c>
      <c r="T28" s="53"/>
      <c r="U28" s="53"/>
      <c r="V28" s="53"/>
      <c r="W28" s="53"/>
      <c r="X28" s="53"/>
      <c r="Y28" s="53"/>
      <c r="Z28" s="53"/>
      <c r="AA28" s="78">
        <f t="shared" si="0"/>
        <v>0.22500000000000001</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4.7124999999999995</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3.2987499999999996</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ROMERO - 30018</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32" priority="1" operator="containsText" text="Total must be 100%">
      <formula>NOT(ISERROR(SEARCH("Total must be 100%",L32)))</formula>
    </cfRule>
  </conditionalFormatting>
  <dataValidations count="3">
    <dataValidation type="decimal" allowBlank="1" showInputMessage="1" showErrorMessage="1" error="يجب أن تكون القيمة بين رقم 1 و 5 درجات" sqref="U38:AD42" xr:uid="{372EDDF1-7BAA-41C0-9683-77175956D6C6}">
      <formula1>1</formula1>
      <formula2>5</formula2>
    </dataValidation>
    <dataValidation type="whole" errorStyle="warning" operator="equal" allowBlank="1" showInputMessage="1" showErrorMessage="1" error="Total must equal 100%" sqref="L32" xr:uid="{8C74C29D-80FE-401B-87E8-EC87E0EF7C41}">
      <formula1>1</formula1>
    </dataValidation>
    <dataValidation type="decimal" allowBlank="1" showInputMessage="1" showErrorMessage="1" error="يجب أن يكون الرقم المدخل بين 1 و 5 درجات" sqref="S23:Z31" xr:uid="{5F9AB7C0-F3E1-4759-915B-69E50EAEDED5}">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8F8D8-269C-4608-8A24-63D9FB07DEB3}">
  <sheetPr>
    <pageSetUpPr fitToPage="1"/>
  </sheetPr>
  <dimension ref="A1:AF80"/>
  <sheetViews>
    <sheetView view="pageBreakPreview" topLeftCell="M43" zoomScale="95" zoomScaleNormal="95" zoomScaleSheetLayoutView="95" workbookViewId="0">
      <selection activeCell="AF54" sqref="AF54"/>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92</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65</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44197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CIELSO - 30163</v>
      </c>
      <c r="F15" s="73"/>
      <c r="G15" s="73"/>
      <c r="H15" s="73"/>
      <c r="I15" s="29"/>
      <c r="J15" s="71"/>
      <c r="K15" s="71"/>
      <c r="L15" s="29"/>
      <c r="M15" s="46" t="s">
        <v>28</v>
      </c>
      <c r="N15" s="73"/>
      <c r="O15" s="73"/>
      <c r="P15" s="73"/>
      <c r="Q15" s="73"/>
      <c r="R15" s="31"/>
      <c r="T15" s="46" t="s">
        <v>28</v>
      </c>
      <c r="W15" s="74" t="str">
        <f>C5</f>
        <v>CIELSO - 30163</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4.5</v>
      </c>
      <c r="T23" s="53"/>
      <c r="U23" s="53"/>
      <c r="V23" s="53"/>
      <c r="W23" s="53"/>
      <c r="X23" s="53"/>
      <c r="Y23" s="53"/>
      <c r="Z23" s="53"/>
      <c r="AA23" s="78">
        <f>+S23*L23</f>
        <v>2.25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4.5</v>
      </c>
      <c r="T24" s="53"/>
      <c r="U24" s="53"/>
      <c r="V24" s="53"/>
      <c r="W24" s="53"/>
      <c r="X24" s="53"/>
      <c r="Y24" s="53"/>
      <c r="Z24" s="53"/>
      <c r="AA24" s="78">
        <f t="shared" ref="AA24:AA29" si="0">+S24*L24</f>
        <v>0.9</v>
      </c>
      <c r="AB24" s="78"/>
      <c r="AC24" s="78"/>
      <c r="AD24" s="78"/>
      <c r="AE24" s="6"/>
    </row>
    <row r="25" spans="1:32" ht="70.5" customHeight="1" x14ac:dyDescent="0.35">
      <c r="A25" s="5"/>
      <c r="B25" s="26" t="s">
        <v>6</v>
      </c>
      <c r="C25" s="51"/>
      <c r="D25" s="52"/>
      <c r="E25" s="52"/>
      <c r="F25" s="52"/>
      <c r="G25" s="52"/>
      <c r="H25" s="52"/>
      <c r="I25" s="52"/>
      <c r="J25" s="52"/>
      <c r="K25" s="27">
        <v>1</v>
      </c>
      <c r="L25" s="27">
        <v>0.1</v>
      </c>
      <c r="M25" s="75" t="s">
        <v>130</v>
      </c>
      <c r="N25" s="76"/>
      <c r="O25" s="76"/>
      <c r="P25" s="76"/>
      <c r="Q25" s="76"/>
      <c r="R25" s="77"/>
      <c r="S25" s="53">
        <v>4.25</v>
      </c>
      <c r="T25" s="53"/>
      <c r="U25" s="53"/>
      <c r="V25" s="53"/>
      <c r="W25" s="53"/>
      <c r="X25" s="53"/>
      <c r="Y25" s="53"/>
      <c r="Z25" s="53"/>
      <c r="AA25" s="78">
        <f t="shared" si="0"/>
        <v>0.42500000000000004</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133</v>
      </c>
      <c r="N26" s="76"/>
      <c r="O26" s="76"/>
      <c r="P26" s="76"/>
      <c r="Q26" s="76"/>
      <c r="R26" s="77"/>
      <c r="S26" s="53">
        <v>4.5</v>
      </c>
      <c r="T26" s="53"/>
      <c r="U26" s="53"/>
      <c r="V26" s="53"/>
      <c r="W26" s="53"/>
      <c r="X26" s="53"/>
      <c r="Y26" s="53"/>
      <c r="Z26" s="53"/>
      <c r="AA26" s="78">
        <f t="shared" si="0"/>
        <v>0.45</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4.5</v>
      </c>
      <c r="T27" s="53"/>
      <c r="U27" s="53"/>
      <c r="V27" s="53"/>
      <c r="W27" s="53"/>
      <c r="X27" s="53"/>
      <c r="Y27" s="53"/>
      <c r="Z27" s="53"/>
      <c r="AA27" s="78">
        <f t="shared" si="0"/>
        <v>0.22500000000000001</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4.25</v>
      </c>
      <c r="T28" s="53"/>
      <c r="U28" s="53"/>
      <c r="V28" s="53"/>
      <c r="W28" s="53"/>
      <c r="X28" s="53"/>
      <c r="Y28" s="53"/>
      <c r="Z28" s="53"/>
      <c r="AA28" s="78">
        <f t="shared" si="0"/>
        <v>0.21250000000000002</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4.4625000000000004</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3.1237500000000002</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CIELSO - 30163</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31" priority="1" operator="containsText" text="Total must be 100%">
      <formula>NOT(ISERROR(SEARCH("Total must be 100%",L32)))</formula>
    </cfRule>
  </conditionalFormatting>
  <dataValidations count="3">
    <dataValidation type="decimal" allowBlank="1" showInputMessage="1" showErrorMessage="1" error="يجب أن يكون الرقم المدخل بين 1 و 5 درجات" sqref="S23:Z31" xr:uid="{B11A2763-37C6-4513-88BC-756899695FAA}">
      <formula1>1</formula1>
      <formula2>5</formula2>
    </dataValidation>
    <dataValidation type="whole" errorStyle="warning" operator="equal" allowBlank="1" showInputMessage="1" showErrorMessage="1" error="Total must equal 100%" sqref="L32" xr:uid="{19C1DC83-EF96-4A82-A424-F562599D3215}">
      <formula1>1</formula1>
    </dataValidation>
    <dataValidation type="decimal" allowBlank="1" showInputMessage="1" showErrorMessage="1" error="يجب أن تكون القيمة بين رقم 1 و 5 درجات" sqref="U38:AD42" xr:uid="{50150E65-05DA-49A6-B390-676590D6C812}">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58C11-106A-47F5-A04A-BDCD3863BBA8}">
  <sheetPr>
    <pageSetUpPr fitToPage="1"/>
  </sheetPr>
  <dimension ref="A1:AF80"/>
  <sheetViews>
    <sheetView view="pageBreakPreview" topLeftCell="N43" zoomScale="95" zoomScaleNormal="95" zoomScaleSheetLayoutView="95" workbookViewId="0">
      <selection activeCell="AE54" sqref="AE54"/>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93</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64</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44197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MUSTAFA - 10375</v>
      </c>
      <c r="F15" s="73"/>
      <c r="G15" s="73"/>
      <c r="H15" s="73"/>
      <c r="I15" s="29"/>
      <c r="J15" s="71"/>
      <c r="K15" s="71"/>
      <c r="L15" s="29"/>
      <c r="M15" s="46" t="s">
        <v>28</v>
      </c>
      <c r="N15" s="73"/>
      <c r="O15" s="73"/>
      <c r="P15" s="73"/>
      <c r="Q15" s="73"/>
      <c r="R15" s="31"/>
      <c r="T15" s="46" t="s">
        <v>28</v>
      </c>
      <c r="W15" s="74" t="str">
        <f>C5</f>
        <v>MUSTAFA - 10375</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5</v>
      </c>
      <c r="T23" s="53"/>
      <c r="U23" s="53"/>
      <c r="V23" s="53"/>
      <c r="W23" s="53"/>
      <c r="X23" s="53"/>
      <c r="Y23" s="53"/>
      <c r="Z23" s="53"/>
      <c r="AA23" s="78">
        <f>+S23*L23</f>
        <v>2.5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4.75</v>
      </c>
      <c r="T24" s="53"/>
      <c r="U24" s="53"/>
      <c r="V24" s="53"/>
      <c r="W24" s="53"/>
      <c r="X24" s="53"/>
      <c r="Y24" s="53"/>
      <c r="Z24" s="53"/>
      <c r="AA24" s="78">
        <f t="shared" ref="AA24:AA29" si="0">+S24*L24</f>
        <v>0.95000000000000007</v>
      </c>
      <c r="AB24" s="78"/>
      <c r="AC24" s="78"/>
      <c r="AD24" s="78"/>
      <c r="AE24" s="6"/>
    </row>
    <row r="25" spans="1:32" ht="70.5" customHeight="1" x14ac:dyDescent="0.35">
      <c r="A25" s="5"/>
      <c r="B25" s="26" t="s">
        <v>6</v>
      </c>
      <c r="C25" s="51"/>
      <c r="D25" s="52"/>
      <c r="E25" s="52"/>
      <c r="F25" s="52"/>
      <c r="G25" s="52"/>
      <c r="H25" s="52"/>
      <c r="I25" s="52"/>
      <c r="J25" s="52"/>
      <c r="K25" s="27">
        <v>1</v>
      </c>
      <c r="L25" s="27">
        <v>0.1</v>
      </c>
      <c r="M25" s="75" t="s">
        <v>130</v>
      </c>
      <c r="N25" s="76"/>
      <c r="O25" s="76"/>
      <c r="P25" s="76"/>
      <c r="Q25" s="76"/>
      <c r="R25" s="77"/>
      <c r="S25" s="53">
        <v>4.5</v>
      </c>
      <c r="T25" s="53"/>
      <c r="U25" s="53"/>
      <c r="V25" s="53"/>
      <c r="W25" s="53"/>
      <c r="X25" s="53"/>
      <c r="Y25" s="53"/>
      <c r="Z25" s="53"/>
      <c r="AA25" s="78">
        <f t="shared" si="0"/>
        <v>0.45</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133</v>
      </c>
      <c r="N26" s="76"/>
      <c r="O26" s="76"/>
      <c r="P26" s="76"/>
      <c r="Q26" s="76"/>
      <c r="R26" s="77"/>
      <c r="S26" s="53">
        <v>4.5</v>
      </c>
      <c r="T26" s="53"/>
      <c r="U26" s="53"/>
      <c r="V26" s="53"/>
      <c r="W26" s="53"/>
      <c r="X26" s="53"/>
      <c r="Y26" s="53"/>
      <c r="Z26" s="53"/>
      <c r="AA26" s="78">
        <f t="shared" si="0"/>
        <v>0.45</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4.5</v>
      </c>
      <c r="T27" s="53"/>
      <c r="U27" s="53"/>
      <c r="V27" s="53"/>
      <c r="W27" s="53"/>
      <c r="X27" s="53"/>
      <c r="Y27" s="53"/>
      <c r="Z27" s="53"/>
      <c r="AA27" s="78">
        <f t="shared" si="0"/>
        <v>0.22500000000000001</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4.5</v>
      </c>
      <c r="T28" s="53"/>
      <c r="U28" s="53"/>
      <c r="V28" s="53"/>
      <c r="W28" s="53"/>
      <c r="X28" s="53"/>
      <c r="Y28" s="53"/>
      <c r="Z28" s="53"/>
      <c r="AA28" s="78">
        <f t="shared" si="0"/>
        <v>0.22500000000000001</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4.8</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3.36</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MUSTAFA - 10375</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30" priority="1" operator="containsText" text="Total must be 100%">
      <formula>NOT(ISERROR(SEARCH("Total must be 100%",L32)))</formula>
    </cfRule>
  </conditionalFormatting>
  <dataValidations count="3">
    <dataValidation type="decimal" allowBlank="1" showInputMessage="1" showErrorMessage="1" error="يجب أن تكون القيمة بين رقم 1 و 5 درجات" sqref="U38:AD42" xr:uid="{E6EF68AF-3504-4249-9FFF-E2B3B2B1987F}">
      <formula1>1</formula1>
      <formula2>5</formula2>
    </dataValidation>
    <dataValidation type="whole" errorStyle="warning" operator="equal" allowBlank="1" showInputMessage="1" showErrorMessage="1" error="Total must equal 100%" sqref="L32" xr:uid="{EBA7B2D5-DFFE-49DB-9E28-6951BC83B6E5}">
      <formula1>1</formula1>
    </dataValidation>
    <dataValidation type="decimal" allowBlank="1" showInputMessage="1" showErrorMessage="1" error="يجب أن يكون الرقم المدخل بين 1 و 5 درجات" sqref="S23:Z31" xr:uid="{7B4A8896-E7D5-4763-B931-5D60213ECCBC}">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B4272-2F49-4661-A908-7231983128AA}">
  <sheetPr>
    <pageSetUpPr fitToPage="1"/>
  </sheetPr>
  <dimension ref="A1:AF80"/>
  <sheetViews>
    <sheetView view="pageBreakPreview" topLeftCell="M25" zoomScale="95" zoomScaleNormal="95" zoomScaleSheetLayoutView="95" workbookViewId="0">
      <selection activeCell="S28" sqref="S28:Z28"/>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94</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65</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44197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IMRAN - 90057</v>
      </c>
      <c r="F15" s="73"/>
      <c r="G15" s="73"/>
      <c r="H15" s="73"/>
      <c r="I15" s="29"/>
      <c r="J15" s="71"/>
      <c r="K15" s="71"/>
      <c r="L15" s="29"/>
      <c r="M15" s="46" t="s">
        <v>28</v>
      </c>
      <c r="N15" s="73"/>
      <c r="O15" s="73"/>
      <c r="P15" s="73"/>
      <c r="Q15" s="73"/>
      <c r="R15" s="31"/>
      <c r="T15" s="46" t="s">
        <v>28</v>
      </c>
      <c r="W15" s="74" t="str">
        <f>C5</f>
        <v>IMRAN - 90057</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5</v>
      </c>
      <c r="T23" s="53"/>
      <c r="U23" s="53"/>
      <c r="V23" s="53"/>
      <c r="W23" s="53"/>
      <c r="X23" s="53"/>
      <c r="Y23" s="53"/>
      <c r="Z23" s="53"/>
      <c r="AA23" s="78">
        <f>+S23*L23</f>
        <v>2.5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4.75</v>
      </c>
      <c r="T24" s="53"/>
      <c r="U24" s="53"/>
      <c r="V24" s="53"/>
      <c r="W24" s="53"/>
      <c r="X24" s="53"/>
      <c r="Y24" s="53"/>
      <c r="Z24" s="53"/>
      <c r="AA24" s="78">
        <v>3</v>
      </c>
      <c r="AB24" s="78"/>
      <c r="AC24" s="78"/>
      <c r="AD24" s="78"/>
      <c r="AE24" s="6"/>
    </row>
    <row r="25" spans="1:32" ht="70.5" customHeight="1" x14ac:dyDescent="0.35">
      <c r="A25" s="5"/>
      <c r="B25" s="26" t="s">
        <v>6</v>
      </c>
      <c r="C25" s="51"/>
      <c r="D25" s="52"/>
      <c r="E25" s="52"/>
      <c r="F25" s="52"/>
      <c r="G25" s="52"/>
      <c r="H25" s="52"/>
      <c r="I25" s="52"/>
      <c r="J25" s="52"/>
      <c r="K25" s="27">
        <v>1</v>
      </c>
      <c r="L25" s="27">
        <v>0.1</v>
      </c>
      <c r="M25" s="75" t="s">
        <v>130</v>
      </c>
      <c r="N25" s="76"/>
      <c r="O25" s="76"/>
      <c r="P25" s="76"/>
      <c r="Q25" s="76"/>
      <c r="R25" s="77"/>
      <c r="S25" s="53">
        <v>4.5</v>
      </c>
      <c r="T25" s="53"/>
      <c r="U25" s="53"/>
      <c r="V25" s="53"/>
      <c r="W25" s="53"/>
      <c r="X25" s="53"/>
      <c r="Y25" s="53"/>
      <c r="Z25" s="53"/>
      <c r="AA25" s="78">
        <f t="shared" ref="AA25:AA29" si="0">+S25*L25</f>
        <v>0.45</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133</v>
      </c>
      <c r="N26" s="76"/>
      <c r="O26" s="76"/>
      <c r="P26" s="76"/>
      <c r="Q26" s="76"/>
      <c r="R26" s="77"/>
      <c r="S26" s="53">
        <v>4.25</v>
      </c>
      <c r="T26" s="53"/>
      <c r="U26" s="53"/>
      <c r="V26" s="53"/>
      <c r="W26" s="53"/>
      <c r="X26" s="53"/>
      <c r="Y26" s="53"/>
      <c r="Z26" s="53"/>
      <c r="AA26" s="78">
        <f t="shared" si="0"/>
        <v>0.42500000000000004</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4.5</v>
      </c>
      <c r="T27" s="53"/>
      <c r="U27" s="53"/>
      <c r="V27" s="53"/>
      <c r="W27" s="53"/>
      <c r="X27" s="53"/>
      <c r="Y27" s="53"/>
      <c r="Z27" s="53"/>
      <c r="AA27" s="78">
        <f t="shared" si="0"/>
        <v>0.22500000000000001</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4.5</v>
      </c>
      <c r="T28" s="53"/>
      <c r="U28" s="53"/>
      <c r="V28" s="53"/>
      <c r="W28" s="53"/>
      <c r="X28" s="53"/>
      <c r="Y28" s="53"/>
      <c r="Z28" s="53"/>
      <c r="AA28" s="78">
        <f t="shared" si="0"/>
        <v>0.22500000000000001</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6.8249999999999993</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4.777499999999999</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IMRAN - 90057</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29" priority="1" operator="containsText" text="Total must be 100%">
      <formula>NOT(ISERROR(SEARCH("Total must be 100%",L32)))</formula>
    </cfRule>
  </conditionalFormatting>
  <dataValidations count="3">
    <dataValidation type="decimal" allowBlank="1" showInputMessage="1" showErrorMessage="1" error="يجب أن يكون الرقم المدخل بين 1 و 5 درجات" sqref="S23:Z31" xr:uid="{6636DC79-63F4-45CD-B556-3F5CA11DEFC9}">
      <formula1>1</formula1>
      <formula2>5</formula2>
    </dataValidation>
    <dataValidation type="whole" errorStyle="warning" operator="equal" allowBlank="1" showInputMessage="1" showErrorMessage="1" error="Total must equal 100%" sqref="L32" xr:uid="{2A173C5F-E282-4D33-A2B5-969EDF234146}">
      <formula1>1</formula1>
    </dataValidation>
    <dataValidation type="decimal" allowBlank="1" showInputMessage="1" showErrorMessage="1" error="يجب أن تكون القيمة بين رقم 1 و 5 درجات" sqref="U38:AD42" xr:uid="{C1A8E29C-CE98-4F9E-BC65-3E7E33390995}">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8DE0E-4639-48EF-A0AA-9A991471EB73}">
  <sheetPr>
    <pageSetUpPr fitToPage="1"/>
  </sheetPr>
  <dimension ref="A1:AF80"/>
  <sheetViews>
    <sheetView view="pageBreakPreview" zoomScale="95" zoomScaleNormal="95" zoomScaleSheetLayoutView="95" workbookViewId="0">
      <selection activeCell="M23" sqref="M23:R28"/>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71</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64</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44927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ISMAEL - 40016</v>
      </c>
      <c r="F15" s="73"/>
      <c r="G15" s="73"/>
      <c r="H15" s="73"/>
      <c r="I15" s="29"/>
      <c r="J15" s="71"/>
      <c r="K15" s="71"/>
      <c r="L15" s="29"/>
      <c r="M15" s="46" t="s">
        <v>28</v>
      </c>
      <c r="N15" s="73"/>
      <c r="O15" s="73"/>
      <c r="P15" s="73"/>
      <c r="Q15" s="73"/>
      <c r="R15" s="31"/>
      <c r="T15" s="46" t="s">
        <v>28</v>
      </c>
      <c r="W15" s="74" t="str">
        <f>C5</f>
        <v>ISMAEL - 40016</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5</v>
      </c>
      <c r="T23" s="53"/>
      <c r="U23" s="53"/>
      <c r="V23" s="53"/>
      <c r="W23" s="53"/>
      <c r="X23" s="53"/>
      <c r="Y23" s="53"/>
      <c r="Z23" s="53"/>
      <c r="AA23" s="78">
        <f>+S23*L23</f>
        <v>2.5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4.8</v>
      </c>
      <c r="T24" s="53"/>
      <c r="U24" s="53"/>
      <c r="V24" s="53"/>
      <c r="W24" s="53"/>
      <c r="X24" s="53"/>
      <c r="Y24" s="53"/>
      <c r="Z24" s="53"/>
      <c r="AA24" s="78">
        <f t="shared" ref="AA24:AA29" si="0">+S24*L24</f>
        <v>0.96</v>
      </c>
      <c r="AB24" s="78"/>
      <c r="AC24" s="78"/>
      <c r="AD24" s="78"/>
      <c r="AE24" s="6"/>
    </row>
    <row r="25" spans="1:32" ht="70.5" customHeight="1" x14ac:dyDescent="0.35">
      <c r="A25" s="5"/>
      <c r="B25" s="26" t="s">
        <v>6</v>
      </c>
      <c r="C25" s="51"/>
      <c r="D25" s="52"/>
      <c r="E25" s="52"/>
      <c r="F25" s="52"/>
      <c r="G25" s="52"/>
      <c r="H25" s="52"/>
      <c r="I25" s="52"/>
      <c r="J25" s="52"/>
      <c r="K25" s="27">
        <v>1</v>
      </c>
      <c r="L25" s="27">
        <v>0.1</v>
      </c>
      <c r="M25" s="75" t="s">
        <v>130</v>
      </c>
      <c r="N25" s="76"/>
      <c r="O25" s="76"/>
      <c r="P25" s="76"/>
      <c r="Q25" s="76"/>
      <c r="R25" s="77"/>
      <c r="S25" s="53">
        <v>4.75</v>
      </c>
      <c r="T25" s="53"/>
      <c r="U25" s="53"/>
      <c r="V25" s="53"/>
      <c r="W25" s="53"/>
      <c r="X25" s="53"/>
      <c r="Y25" s="53"/>
      <c r="Z25" s="53"/>
      <c r="AA25" s="78">
        <f t="shared" si="0"/>
        <v>0.47500000000000003</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133</v>
      </c>
      <c r="N26" s="76"/>
      <c r="O26" s="76"/>
      <c r="P26" s="76"/>
      <c r="Q26" s="76"/>
      <c r="R26" s="77"/>
      <c r="S26" s="53">
        <v>4.8</v>
      </c>
      <c r="T26" s="53"/>
      <c r="U26" s="53"/>
      <c r="V26" s="53"/>
      <c r="W26" s="53"/>
      <c r="X26" s="53"/>
      <c r="Y26" s="53"/>
      <c r="Z26" s="53"/>
      <c r="AA26" s="78">
        <f t="shared" si="0"/>
        <v>0.48</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4.8</v>
      </c>
      <c r="T27" s="53"/>
      <c r="U27" s="53"/>
      <c r="V27" s="53"/>
      <c r="W27" s="53"/>
      <c r="X27" s="53"/>
      <c r="Y27" s="53"/>
      <c r="Z27" s="53"/>
      <c r="AA27" s="78">
        <f t="shared" si="0"/>
        <v>0.24</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4.8</v>
      </c>
      <c r="T28" s="53"/>
      <c r="U28" s="53"/>
      <c r="V28" s="53"/>
      <c r="W28" s="53"/>
      <c r="X28" s="53"/>
      <c r="Y28" s="53"/>
      <c r="Z28" s="53"/>
      <c r="AA28" s="78">
        <f t="shared" si="0"/>
        <v>0.24</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4.8950000000000005</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3.4265000000000003</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ISMAEL - 40016</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55" priority="1" operator="containsText" text="Total must be 100%">
      <formula>NOT(ISERROR(SEARCH("Total must be 100%",L32)))</formula>
    </cfRule>
  </conditionalFormatting>
  <dataValidations count="3">
    <dataValidation type="decimal" allowBlank="1" showInputMessage="1" showErrorMessage="1" error="يجب أن تكون القيمة بين رقم 1 و 5 درجات" sqref="U38:AD42" xr:uid="{A0C2EC83-6B3F-4035-BC5B-C010F9DDEE38}">
      <formula1>1</formula1>
      <formula2>5</formula2>
    </dataValidation>
    <dataValidation type="whole" errorStyle="warning" operator="equal" allowBlank="1" showInputMessage="1" showErrorMessage="1" error="Total must equal 100%" sqref="L32" xr:uid="{AC560719-B76E-4742-971F-CA1CE7CBE655}">
      <formula1>1</formula1>
    </dataValidation>
    <dataValidation type="decimal" allowBlank="1" showInputMessage="1" showErrorMessage="1" error="يجب أن يكون الرقم المدخل بين 1 و 5 درجات" sqref="S23:Z31" xr:uid="{083C1DF3-C866-4CAF-A55E-382333C050CA}">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9EDD3-8161-4E45-A13B-A2CDB0F53606}">
  <sheetPr>
    <pageSetUpPr fitToPage="1"/>
  </sheetPr>
  <dimension ref="A1:AF80"/>
  <sheetViews>
    <sheetView view="pageBreakPreview" topLeftCell="M23" zoomScale="95" zoomScaleNormal="95" zoomScaleSheetLayoutView="95" workbookViewId="0">
      <selection activeCell="AA26" sqref="AA26:AD26"/>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95</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64</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44197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ASIF - 90061</v>
      </c>
      <c r="F15" s="73"/>
      <c r="G15" s="73"/>
      <c r="H15" s="73"/>
      <c r="I15" s="29"/>
      <c r="J15" s="71"/>
      <c r="K15" s="71"/>
      <c r="L15" s="29"/>
      <c r="M15" s="46" t="s">
        <v>28</v>
      </c>
      <c r="N15" s="73"/>
      <c r="O15" s="73"/>
      <c r="P15" s="73"/>
      <c r="Q15" s="73"/>
      <c r="R15" s="31"/>
      <c r="T15" s="46" t="s">
        <v>28</v>
      </c>
      <c r="W15" s="74" t="str">
        <f>C5</f>
        <v>ASIF - 90061</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5</v>
      </c>
      <c r="T23" s="53"/>
      <c r="U23" s="53"/>
      <c r="V23" s="53"/>
      <c r="W23" s="53"/>
      <c r="X23" s="53"/>
      <c r="Y23" s="53"/>
      <c r="Z23" s="53"/>
      <c r="AA23" s="78">
        <f>+S23*L23</f>
        <v>2.5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4.75</v>
      </c>
      <c r="T24" s="53"/>
      <c r="U24" s="53"/>
      <c r="V24" s="53"/>
      <c r="W24" s="53"/>
      <c r="X24" s="53"/>
      <c r="Y24" s="53"/>
      <c r="Z24" s="53"/>
      <c r="AA24" s="78">
        <f t="shared" ref="AA24:AA29" si="0">+S24*L24</f>
        <v>0.95000000000000007</v>
      </c>
      <c r="AB24" s="78"/>
      <c r="AC24" s="78"/>
      <c r="AD24" s="78"/>
      <c r="AE24" s="6"/>
    </row>
    <row r="25" spans="1:32" ht="70.5" customHeight="1" x14ac:dyDescent="0.35">
      <c r="A25" s="5"/>
      <c r="B25" s="26" t="s">
        <v>6</v>
      </c>
      <c r="C25" s="51"/>
      <c r="D25" s="52"/>
      <c r="E25" s="52"/>
      <c r="F25" s="52"/>
      <c r="G25" s="52"/>
      <c r="H25" s="52"/>
      <c r="I25" s="52"/>
      <c r="J25" s="52"/>
      <c r="K25" s="27">
        <v>1</v>
      </c>
      <c r="L25" s="27">
        <v>0.1</v>
      </c>
      <c r="M25" s="75" t="s">
        <v>130</v>
      </c>
      <c r="N25" s="76"/>
      <c r="O25" s="76"/>
      <c r="P25" s="76"/>
      <c r="Q25" s="76"/>
      <c r="R25" s="77"/>
      <c r="S25" s="53">
        <v>4.5</v>
      </c>
      <c r="T25" s="53"/>
      <c r="U25" s="53"/>
      <c r="V25" s="53"/>
      <c r="W25" s="53"/>
      <c r="X25" s="53"/>
      <c r="Y25" s="53"/>
      <c r="Z25" s="53"/>
      <c r="AA25" s="78">
        <f t="shared" si="0"/>
        <v>0.45</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133</v>
      </c>
      <c r="N26" s="76"/>
      <c r="O26" s="76"/>
      <c r="P26" s="76"/>
      <c r="Q26" s="76"/>
      <c r="R26" s="77"/>
      <c r="S26" s="53">
        <v>4.25</v>
      </c>
      <c r="T26" s="53"/>
      <c r="U26" s="53"/>
      <c r="V26" s="53"/>
      <c r="W26" s="53"/>
      <c r="X26" s="53"/>
      <c r="Y26" s="53"/>
      <c r="Z26" s="53"/>
      <c r="AA26" s="78">
        <f t="shared" si="0"/>
        <v>0.42500000000000004</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4.5</v>
      </c>
      <c r="T27" s="53"/>
      <c r="U27" s="53"/>
      <c r="V27" s="53"/>
      <c r="W27" s="53"/>
      <c r="X27" s="53"/>
      <c r="Y27" s="53"/>
      <c r="Z27" s="53"/>
      <c r="AA27" s="78">
        <f t="shared" si="0"/>
        <v>0.22500000000000001</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4.5</v>
      </c>
      <c r="T28" s="53"/>
      <c r="U28" s="53"/>
      <c r="V28" s="53"/>
      <c r="W28" s="53"/>
      <c r="X28" s="53"/>
      <c r="Y28" s="53"/>
      <c r="Z28" s="53"/>
      <c r="AA28" s="78">
        <f t="shared" si="0"/>
        <v>0.22500000000000001</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4.7749999999999995</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3.3424999999999994</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ASIF - 90061</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28" priority="1" operator="containsText" text="Total must be 100%">
      <formula>NOT(ISERROR(SEARCH("Total must be 100%",L32)))</formula>
    </cfRule>
  </conditionalFormatting>
  <dataValidations count="3">
    <dataValidation type="decimal" allowBlank="1" showInputMessage="1" showErrorMessage="1" error="يجب أن تكون القيمة بين رقم 1 و 5 درجات" sqref="U38:AD42" xr:uid="{8D6A6743-2EC5-4CD2-BF60-81D7BD3D1120}">
      <formula1>1</formula1>
      <formula2>5</formula2>
    </dataValidation>
    <dataValidation type="whole" errorStyle="warning" operator="equal" allowBlank="1" showInputMessage="1" showErrorMessage="1" error="Total must equal 100%" sqref="L32" xr:uid="{6DFBBF6C-F6BE-4DB0-9FD0-F868C2BE719E}">
      <formula1>1</formula1>
    </dataValidation>
    <dataValidation type="decimal" allowBlank="1" showInputMessage="1" showErrorMessage="1" error="يجب أن يكون الرقم المدخل بين 1 و 5 درجات" sqref="S23:Z31" xr:uid="{AD4CC334-CC76-4A1B-8CF1-0E0D1A6560E3}">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0E3F7-1B00-41CA-9291-7D76AF1E906A}">
  <sheetPr>
    <pageSetUpPr fitToPage="1"/>
  </sheetPr>
  <dimension ref="A1:AF80"/>
  <sheetViews>
    <sheetView view="pageBreakPreview" topLeftCell="N43" zoomScale="95" zoomScaleNormal="95" zoomScaleSheetLayoutView="95" workbookViewId="0">
      <selection activeCell="AG54" sqref="AG54"/>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96</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65</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44197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M.ASHFAQ - 90058</v>
      </c>
      <c r="F15" s="73"/>
      <c r="G15" s="73"/>
      <c r="H15" s="73"/>
      <c r="I15" s="29"/>
      <c r="J15" s="71"/>
      <c r="K15" s="71"/>
      <c r="L15" s="29"/>
      <c r="M15" s="46" t="s">
        <v>28</v>
      </c>
      <c r="N15" s="73"/>
      <c r="O15" s="73"/>
      <c r="P15" s="73"/>
      <c r="Q15" s="73"/>
      <c r="R15" s="31"/>
      <c r="T15" s="46" t="s">
        <v>28</v>
      </c>
      <c r="W15" s="74" t="str">
        <f>C5</f>
        <v>M.ASHFAQ - 90058</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5</v>
      </c>
      <c r="T23" s="53"/>
      <c r="U23" s="53"/>
      <c r="V23" s="53"/>
      <c r="W23" s="53"/>
      <c r="X23" s="53"/>
      <c r="Y23" s="53"/>
      <c r="Z23" s="53"/>
      <c r="AA23" s="78">
        <f>+S23*L23</f>
        <v>2.5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4.5</v>
      </c>
      <c r="T24" s="53"/>
      <c r="U24" s="53"/>
      <c r="V24" s="53"/>
      <c r="W24" s="53"/>
      <c r="X24" s="53"/>
      <c r="Y24" s="53"/>
      <c r="Z24" s="53"/>
      <c r="AA24" s="78">
        <f t="shared" ref="AA24:AA29" si="0">+S24*L24</f>
        <v>0.9</v>
      </c>
      <c r="AB24" s="78"/>
      <c r="AC24" s="78"/>
      <c r="AD24" s="78"/>
      <c r="AE24" s="6"/>
    </row>
    <row r="25" spans="1:32" ht="70.5" customHeight="1" x14ac:dyDescent="0.35">
      <c r="A25" s="5"/>
      <c r="B25" s="26" t="s">
        <v>6</v>
      </c>
      <c r="C25" s="51"/>
      <c r="D25" s="52"/>
      <c r="E25" s="52"/>
      <c r="F25" s="52"/>
      <c r="G25" s="52"/>
      <c r="H25" s="52"/>
      <c r="I25" s="52"/>
      <c r="J25" s="52"/>
      <c r="K25" s="27">
        <v>1</v>
      </c>
      <c r="L25" s="27">
        <v>0.1</v>
      </c>
      <c r="M25" s="75" t="s">
        <v>130</v>
      </c>
      <c r="N25" s="76"/>
      <c r="O25" s="76"/>
      <c r="P25" s="76"/>
      <c r="Q25" s="76"/>
      <c r="R25" s="77"/>
      <c r="S25" s="53">
        <v>4.5</v>
      </c>
      <c r="T25" s="53"/>
      <c r="U25" s="53"/>
      <c r="V25" s="53"/>
      <c r="W25" s="53"/>
      <c r="X25" s="53"/>
      <c r="Y25" s="53"/>
      <c r="Z25" s="53"/>
      <c r="AA25" s="78">
        <f t="shared" si="0"/>
        <v>0.45</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133</v>
      </c>
      <c r="N26" s="76"/>
      <c r="O26" s="76"/>
      <c r="P26" s="76"/>
      <c r="Q26" s="76"/>
      <c r="R26" s="77"/>
      <c r="S26" s="53">
        <v>4.25</v>
      </c>
      <c r="T26" s="53"/>
      <c r="U26" s="53"/>
      <c r="V26" s="53"/>
      <c r="W26" s="53"/>
      <c r="X26" s="53"/>
      <c r="Y26" s="53"/>
      <c r="Z26" s="53"/>
      <c r="AA26" s="78">
        <f t="shared" si="0"/>
        <v>0.42500000000000004</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4.5</v>
      </c>
      <c r="T27" s="53"/>
      <c r="U27" s="53"/>
      <c r="V27" s="53"/>
      <c r="W27" s="53"/>
      <c r="X27" s="53"/>
      <c r="Y27" s="53"/>
      <c r="Z27" s="53"/>
      <c r="AA27" s="78">
        <f t="shared" si="0"/>
        <v>0.22500000000000001</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4.75</v>
      </c>
      <c r="T28" s="53"/>
      <c r="U28" s="53"/>
      <c r="V28" s="53"/>
      <c r="W28" s="53"/>
      <c r="X28" s="53"/>
      <c r="Y28" s="53"/>
      <c r="Z28" s="53"/>
      <c r="AA28" s="78">
        <f t="shared" si="0"/>
        <v>0.23750000000000002</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4.7374999999999998</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3.3162499999999997</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M.ASHFAQ - 90058</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27" priority="1" operator="containsText" text="Total must be 100%">
      <formula>NOT(ISERROR(SEARCH("Total must be 100%",L32)))</formula>
    </cfRule>
  </conditionalFormatting>
  <dataValidations count="3">
    <dataValidation type="decimal" allowBlank="1" showInputMessage="1" showErrorMessage="1" error="يجب أن يكون الرقم المدخل بين 1 و 5 درجات" sqref="S23:Z31" xr:uid="{4BE2A465-BC8C-40F0-971F-F65BBBA53B60}">
      <formula1>1</formula1>
      <formula2>5</formula2>
    </dataValidation>
    <dataValidation type="whole" errorStyle="warning" operator="equal" allowBlank="1" showInputMessage="1" showErrorMessage="1" error="Total must equal 100%" sqref="L32" xr:uid="{AFF229BB-F75F-48E7-A96D-0342D6AC3E52}">
      <formula1>1</formula1>
    </dataValidation>
    <dataValidation type="decimal" allowBlank="1" showInputMessage="1" showErrorMessage="1" error="يجب أن تكون القيمة بين رقم 1 و 5 درجات" sqref="U38:AD42" xr:uid="{1DEF73A6-E87C-4E34-B305-1FF58AAA00C3}">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6126A-E5CE-4EE5-A83F-F1D331000C72}">
  <sheetPr>
    <pageSetUpPr fitToPage="1"/>
  </sheetPr>
  <dimension ref="A1:AF80"/>
  <sheetViews>
    <sheetView view="pageBreakPreview" topLeftCell="M42" zoomScale="95" zoomScaleNormal="95" zoomScaleSheetLayoutView="95" workbookViewId="0">
      <selection activeCell="AE53" sqref="AE53"/>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97</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64</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44197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CHAUDHARY - 40001</v>
      </c>
      <c r="F15" s="73"/>
      <c r="G15" s="73"/>
      <c r="H15" s="73"/>
      <c r="I15" s="29"/>
      <c r="J15" s="71"/>
      <c r="K15" s="71"/>
      <c r="L15" s="29"/>
      <c r="M15" s="46" t="s">
        <v>28</v>
      </c>
      <c r="N15" s="73"/>
      <c r="O15" s="73"/>
      <c r="P15" s="73"/>
      <c r="Q15" s="73"/>
      <c r="R15" s="31"/>
      <c r="T15" s="46" t="s">
        <v>28</v>
      </c>
      <c r="W15" s="74" t="str">
        <f>C5</f>
        <v>CHAUDHARY - 40001</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5</v>
      </c>
      <c r="T23" s="53"/>
      <c r="U23" s="53"/>
      <c r="V23" s="53"/>
      <c r="W23" s="53"/>
      <c r="X23" s="53"/>
      <c r="Y23" s="53"/>
      <c r="Z23" s="53"/>
      <c r="AA23" s="78">
        <f>+S23*L23</f>
        <v>2.5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4.75</v>
      </c>
      <c r="T24" s="53"/>
      <c r="U24" s="53"/>
      <c r="V24" s="53"/>
      <c r="W24" s="53"/>
      <c r="X24" s="53"/>
      <c r="Y24" s="53"/>
      <c r="Z24" s="53"/>
      <c r="AA24" s="78">
        <f t="shared" ref="AA24:AA29" si="0">+S24*L24</f>
        <v>0.95000000000000007</v>
      </c>
      <c r="AB24" s="78"/>
      <c r="AC24" s="78"/>
      <c r="AD24" s="78"/>
      <c r="AE24" s="6"/>
    </row>
    <row r="25" spans="1:32" ht="70.5" customHeight="1" x14ac:dyDescent="0.35">
      <c r="A25" s="5"/>
      <c r="B25" s="26" t="s">
        <v>6</v>
      </c>
      <c r="C25" s="51"/>
      <c r="D25" s="52"/>
      <c r="E25" s="52"/>
      <c r="F25" s="52"/>
      <c r="G25" s="52"/>
      <c r="H25" s="52"/>
      <c r="I25" s="52"/>
      <c r="J25" s="52"/>
      <c r="K25" s="27">
        <v>1</v>
      </c>
      <c r="L25" s="27">
        <v>0.1</v>
      </c>
      <c r="M25" s="75" t="s">
        <v>130</v>
      </c>
      <c r="N25" s="76"/>
      <c r="O25" s="76"/>
      <c r="P25" s="76"/>
      <c r="Q25" s="76"/>
      <c r="R25" s="77"/>
      <c r="S25" s="53">
        <v>4.5</v>
      </c>
      <c r="T25" s="53"/>
      <c r="U25" s="53"/>
      <c r="V25" s="53"/>
      <c r="W25" s="53"/>
      <c r="X25" s="53"/>
      <c r="Y25" s="53"/>
      <c r="Z25" s="53"/>
      <c r="AA25" s="78">
        <f t="shared" si="0"/>
        <v>0.45</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133</v>
      </c>
      <c r="N26" s="76"/>
      <c r="O26" s="76"/>
      <c r="P26" s="76"/>
      <c r="Q26" s="76"/>
      <c r="R26" s="77"/>
      <c r="S26" s="53">
        <v>4.5</v>
      </c>
      <c r="T26" s="53"/>
      <c r="U26" s="53"/>
      <c r="V26" s="53"/>
      <c r="W26" s="53"/>
      <c r="X26" s="53"/>
      <c r="Y26" s="53"/>
      <c r="Z26" s="53"/>
      <c r="AA26" s="78">
        <f t="shared" si="0"/>
        <v>0.45</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5</v>
      </c>
      <c r="T27" s="53"/>
      <c r="U27" s="53"/>
      <c r="V27" s="53"/>
      <c r="W27" s="53"/>
      <c r="X27" s="53"/>
      <c r="Y27" s="53"/>
      <c r="Z27" s="53"/>
      <c r="AA27" s="78">
        <f t="shared" si="0"/>
        <v>0.25</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4.5</v>
      </c>
      <c r="T28" s="53"/>
      <c r="U28" s="53"/>
      <c r="V28" s="53"/>
      <c r="W28" s="53"/>
      <c r="X28" s="53"/>
      <c r="Y28" s="53"/>
      <c r="Z28" s="53"/>
      <c r="AA28" s="78">
        <f t="shared" si="0"/>
        <v>0.22500000000000001</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4.8250000000000002</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3.3774999999999999</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CHAUDHARY - 40001</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26" priority="1" operator="containsText" text="Total must be 100%">
      <formula>NOT(ISERROR(SEARCH("Total must be 100%",L32)))</formula>
    </cfRule>
  </conditionalFormatting>
  <dataValidations count="3">
    <dataValidation type="decimal" allowBlank="1" showInputMessage="1" showErrorMessage="1" error="يجب أن تكون القيمة بين رقم 1 و 5 درجات" sqref="U38:AD42" xr:uid="{D9D56696-2A80-4C89-B4CB-461E7A62A223}">
      <formula1>1</formula1>
      <formula2>5</formula2>
    </dataValidation>
    <dataValidation type="whole" errorStyle="warning" operator="equal" allowBlank="1" showInputMessage="1" showErrorMessage="1" error="Total must equal 100%" sqref="L32" xr:uid="{4E59C2C7-4AEC-4682-9BFB-04B103673708}">
      <formula1>1</formula1>
    </dataValidation>
    <dataValidation type="decimal" allowBlank="1" showInputMessage="1" showErrorMessage="1" error="يجب أن يكون الرقم المدخل بين 1 و 5 درجات" sqref="S23:Z31" xr:uid="{FD096F9C-325A-4CDD-8A75-12103F8AB021}">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90CE4-7504-4F48-8BF0-2081D921ED82}">
  <sheetPr>
    <pageSetUpPr fitToPage="1"/>
  </sheetPr>
  <dimension ref="A1:AF80"/>
  <sheetViews>
    <sheetView view="pageBreakPreview" topLeftCell="M43" zoomScale="95" zoomScaleNormal="95" zoomScaleSheetLayoutView="95" workbookViewId="0">
      <selection activeCell="AB54" sqref="AB54"/>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98</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65</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44197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MOMAN - 90056</v>
      </c>
      <c r="F15" s="73"/>
      <c r="G15" s="73"/>
      <c r="H15" s="73"/>
      <c r="I15" s="29"/>
      <c r="J15" s="71"/>
      <c r="K15" s="71"/>
      <c r="L15" s="29"/>
      <c r="M15" s="46" t="s">
        <v>28</v>
      </c>
      <c r="N15" s="73"/>
      <c r="O15" s="73"/>
      <c r="P15" s="73"/>
      <c r="Q15" s="73"/>
      <c r="R15" s="31"/>
      <c r="T15" s="46" t="s">
        <v>28</v>
      </c>
      <c r="W15" s="74" t="str">
        <f>C5</f>
        <v>MOMAN - 90056</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5</v>
      </c>
      <c r="T23" s="53"/>
      <c r="U23" s="53"/>
      <c r="V23" s="53"/>
      <c r="W23" s="53"/>
      <c r="X23" s="53"/>
      <c r="Y23" s="53"/>
      <c r="Z23" s="53"/>
      <c r="AA23" s="78">
        <f>+S23*L23</f>
        <v>2.5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4.5</v>
      </c>
      <c r="T24" s="53"/>
      <c r="U24" s="53"/>
      <c r="V24" s="53"/>
      <c r="W24" s="53"/>
      <c r="X24" s="53"/>
      <c r="Y24" s="53"/>
      <c r="Z24" s="53"/>
      <c r="AA24" s="78">
        <f t="shared" ref="AA24:AA29" si="0">+S24*L24</f>
        <v>0.9</v>
      </c>
      <c r="AB24" s="78"/>
      <c r="AC24" s="78"/>
      <c r="AD24" s="78"/>
      <c r="AE24" s="6"/>
    </row>
    <row r="25" spans="1:32" ht="70.5" customHeight="1" x14ac:dyDescent="0.35">
      <c r="A25" s="5"/>
      <c r="B25" s="26" t="s">
        <v>6</v>
      </c>
      <c r="C25" s="51"/>
      <c r="D25" s="52"/>
      <c r="E25" s="52"/>
      <c r="F25" s="52"/>
      <c r="G25" s="52"/>
      <c r="H25" s="52"/>
      <c r="I25" s="52"/>
      <c r="J25" s="52"/>
      <c r="K25" s="27">
        <v>1</v>
      </c>
      <c r="L25" s="27">
        <v>0.1</v>
      </c>
      <c r="M25" s="75" t="s">
        <v>130</v>
      </c>
      <c r="N25" s="76"/>
      <c r="O25" s="76"/>
      <c r="P25" s="76"/>
      <c r="Q25" s="76"/>
      <c r="R25" s="77"/>
      <c r="S25" s="53">
        <v>4.5</v>
      </c>
      <c r="T25" s="53"/>
      <c r="U25" s="53"/>
      <c r="V25" s="53"/>
      <c r="W25" s="53"/>
      <c r="X25" s="53"/>
      <c r="Y25" s="53"/>
      <c r="Z25" s="53"/>
      <c r="AA25" s="78">
        <f t="shared" si="0"/>
        <v>0.45</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133</v>
      </c>
      <c r="N26" s="76"/>
      <c r="O26" s="76"/>
      <c r="P26" s="76"/>
      <c r="Q26" s="76"/>
      <c r="R26" s="77"/>
      <c r="S26" s="53">
        <v>4.75</v>
      </c>
      <c r="T26" s="53"/>
      <c r="U26" s="53"/>
      <c r="V26" s="53"/>
      <c r="W26" s="53"/>
      <c r="X26" s="53"/>
      <c r="Y26" s="53"/>
      <c r="Z26" s="53"/>
      <c r="AA26" s="78">
        <f t="shared" si="0"/>
        <v>0.47500000000000003</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4.5</v>
      </c>
      <c r="T27" s="53"/>
      <c r="U27" s="53"/>
      <c r="V27" s="53"/>
      <c r="W27" s="53"/>
      <c r="X27" s="53"/>
      <c r="Y27" s="53"/>
      <c r="Z27" s="53"/>
      <c r="AA27" s="78">
        <f t="shared" si="0"/>
        <v>0.22500000000000001</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v>
      </c>
      <c r="T28" s="53"/>
      <c r="U28" s="53"/>
      <c r="V28" s="53"/>
      <c r="W28" s="53"/>
      <c r="X28" s="53"/>
      <c r="Y28" s="53"/>
      <c r="Z28" s="53"/>
      <c r="AA28" s="78">
        <f t="shared" si="0"/>
        <v>0.2</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4.75</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3.3249999999999997</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MOMAN - 90056</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25" priority="1" operator="containsText" text="Total must be 100%">
      <formula>NOT(ISERROR(SEARCH("Total must be 100%",L32)))</formula>
    </cfRule>
  </conditionalFormatting>
  <dataValidations count="3">
    <dataValidation type="decimal" allowBlank="1" showInputMessage="1" showErrorMessage="1" error="يجب أن يكون الرقم المدخل بين 1 و 5 درجات" sqref="S23:Z31" xr:uid="{421223F2-A389-47A9-B06A-06BEAAD4CD69}">
      <formula1>1</formula1>
      <formula2>5</formula2>
    </dataValidation>
    <dataValidation type="whole" errorStyle="warning" operator="equal" allowBlank="1" showInputMessage="1" showErrorMessage="1" error="Total must equal 100%" sqref="L32" xr:uid="{603C1A96-3BF2-4EF2-B8C9-3F2C5DE89597}">
      <formula1>1</formula1>
    </dataValidation>
    <dataValidation type="decimal" allowBlank="1" showInputMessage="1" showErrorMessage="1" error="يجب أن تكون القيمة بين رقم 1 و 5 درجات" sqref="U38:AD42" xr:uid="{DC10C331-D857-43B0-9A61-32FC4214275A}">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ADEC5-1001-4212-9F09-6B4DB40F2005}">
  <sheetPr>
    <pageSetUpPr fitToPage="1"/>
  </sheetPr>
  <dimension ref="A1:AF80"/>
  <sheetViews>
    <sheetView view="pageBreakPreview" topLeftCell="M43" zoomScale="95" zoomScaleNormal="95" zoomScaleSheetLayoutView="95" workbookViewId="0">
      <selection activeCell="AE54" sqref="AE54"/>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99</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65</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44197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KAMARAN - 90069</v>
      </c>
      <c r="F15" s="73"/>
      <c r="G15" s="73"/>
      <c r="H15" s="73"/>
      <c r="I15" s="29"/>
      <c r="J15" s="71"/>
      <c r="K15" s="71"/>
      <c r="L15" s="29"/>
      <c r="M15" s="46" t="s">
        <v>28</v>
      </c>
      <c r="N15" s="73"/>
      <c r="O15" s="73"/>
      <c r="P15" s="73"/>
      <c r="Q15" s="73"/>
      <c r="R15" s="31"/>
      <c r="T15" s="46" t="s">
        <v>28</v>
      </c>
      <c r="W15" s="74" t="str">
        <f>C5</f>
        <v>KAMARAN - 90069</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5</v>
      </c>
      <c r="T23" s="53"/>
      <c r="U23" s="53"/>
      <c r="V23" s="53"/>
      <c r="W23" s="53"/>
      <c r="X23" s="53"/>
      <c r="Y23" s="53"/>
      <c r="Z23" s="53"/>
      <c r="AA23" s="78">
        <f>+S23*L23</f>
        <v>2.5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4.5</v>
      </c>
      <c r="T24" s="53"/>
      <c r="U24" s="53"/>
      <c r="V24" s="53"/>
      <c r="W24" s="53"/>
      <c r="X24" s="53"/>
      <c r="Y24" s="53"/>
      <c r="Z24" s="53"/>
      <c r="AA24" s="78">
        <f t="shared" ref="AA24:AA29" si="0">+S24*L24</f>
        <v>0.9</v>
      </c>
      <c r="AB24" s="78"/>
      <c r="AC24" s="78"/>
      <c r="AD24" s="78"/>
      <c r="AE24" s="6"/>
    </row>
    <row r="25" spans="1:32" ht="70.5" customHeight="1" x14ac:dyDescent="0.35">
      <c r="A25" s="5"/>
      <c r="B25" s="26" t="s">
        <v>6</v>
      </c>
      <c r="C25" s="51"/>
      <c r="D25" s="52"/>
      <c r="E25" s="52"/>
      <c r="F25" s="52"/>
      <c r="G25" s="52"/>
      <c r="H25" s="52"/>
      <c r="I25" s="52"/>
      <c r="J25" s="52"/>
      <c r="K25" s="27">
        <v>1</v>
      </c>
      <c r="L25" s="27">
        <v>0.1</v>
      </c>
      <c r="M25" s="75" t="s">
        <v>130</v>
      </c>
      <c r="N25" s="76"/>
      <c r="O25" s="76"/>
      <c r="P25" s="76"/>
      <c r="Q25" s="76"/>
      <c r="R25" s="77"/>
      <c r="S25" s="53">
        <v>4.5</v>
      </c>
      <c r="T25" s="53"/>
      <c r="U25" s="53"/>
      <c r="V25" s="53"/>
      <c r="W25" s="53"/>
      <c r="X25" s="53"/>
      <c r="Y25" s="53"/>
      <c r="Z25" s="53"/>
      <c r="AA25" s="78">
        <f t="shared" si="0"/>
        <v>0.45</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133</v>
      </c>
      <c r="N26" s="76"/>
      <c r="O26" s="76"/>
      <c r="P26" s="76"/>
      <c r="Q26" s="76"/>
      <c r="R26" s="77"/>
      <c r="S26" s="53">
        <v>4</v>
      </c>
      <c r="T26" s="53"/>
      <c r="U26" s="53"/>
      <c r="V26" s="53"/>
      <c r="W26" s="53"/>
      <c r="X26" s="53"/>
      <c r="Y26" s="53"/>
      <c r="Z26" s="53"/>
      <c r="AA26" s="78">
        <f t="shared" si="0"/>
        <v>0.4</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4.5</v>
      </c>
      <c r="T27" s="53"/>
      <c r="U27" s="53"/>
      <c r="V27" s="53"/>
      <c r="W27" s="53"/>
      <c r="X27" s="53"/>
      <c r="Y27" s="53"/>
      <c r="Z27" s="53"/>
      <c r="AA27" s="78">
        <f t="shared" si="0"/>
        <v>0.22500000000000001</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4.5</v>
      </c>
      <c r="T28" s="53"/>
      <c r="U28" s="53"/>
      <c r="V28" s="53"/>
      <c r="W28" s="53"/>
      <c r="X28" s="53"/>
      <c r="Y28" s="53"/>
      <c r="Z28" s="53"/>
      <c r="AA28" s="78">
        <f t="shared" si="0"/>
        <v>0.22500000000000001</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4.6999999999999993</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3.2899999999999991</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KAMARAN - 90069</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24" priority="1" operator="containsText" text="Total must be 100%">
      <formula>NOT(ISERROR(SEARCH("Total must be 100%",L32)))</formula>
    </cfRule>
  </conditionalFormatting>
  <dataValidations count="3">
    <dataValidation type="decimal" allowBlank="1" showInputMessage="1" showErrorMessage="1" error="يجب أن تكون القيمة بين رقم 1 و 5 درجات" sqref="U38:AD42" xr:uid="{D363A651-7C69-424D-82FB-D482AC92D19E}">
      <formula1>1</formula1>
      <formula2>5</formula2>
    </dataValidation>
    <dataValidation type="whole" errorStyle="warning" operator="equal" allowBlank="1" showInputMessage="1" showErrorMessage="1" error="Total must equal 100%" sqref="L32" xr:uid="{6D130623-FE3A-44E1-8296-0A7A3DDE2846}">
      <formula1>1</formula1>
    </dataValidation>
    <dataValidation type="decimal" allowBlank="1" showInputMessage="1" showErrorMessage="1" error="يجب أن يكون الرقم المدخل بين 1 و 5 درجات" sqref="S23:Z31" xr:uid="{766D5FA7-EF4B-4728-93BF-0DECE103E841}">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8296C-5384-49D4-85BE-12433E07DD7B}">
  <sheetPr>
    <pageSetUpPr fitToPage="1"/>
  </sheetPr>
  <dimension ref="A1:AF80"/>
  <sheetViews>
    <sheetView view="pageBreakPreview" topLeftCell="M25" zoomScale="95" zoomScaleNormal="95" zoomScaleSheetLayoutView="95" workbookViewId="0">
      <selection activeCell="AA26" sqref="AA26:AD26"/>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100</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66</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44197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ROY - 40056</v>
      </c>
      <c r="F15" s="73"/>
      <c r="G15" s="73"/>
      <c r="H15" s="73"/>
      <c r="I15" s="29"/>
      <c r="J15" s="71"/>
      <c r="K15" s="71"/>
      <c r="L15" s="29"/>
      <c r="M15" s="46" t="s">
        <v>28</v>
      </c>
      <c r="N15" s="73"/>
      <c r="O15" s="73"/>
      <c r="P15" s="73"/>
      <c r="Q15" s="73"/>
      <c r="R15" s="31"/>
      <c r="T15" s="46" t="s">
        <v>28</v>
      </c>
      <c r="W15" s="74" t="str">
        <f>C5</f>
        <v>ROY - 40056</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5</v>
      </c>
      <c r="T23" s="53"/>
      <c r="U23" s="53"/>
      <c r="V23" s="53"/>
      <c r="W23" s="53"/>
      <c r="X23" s="53"/>
      <c r="Y23" s="53"/>
      <c r="Z23" s="53"/>
      <c r="AA23" s="78">
        <f>+S23*L23</f>
        <v>2.5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4.75</v>
      </c>
      <c r="T24" s="53"/>
      <c r="U24" s="53"/>
      <c r="V24" s="53"/>
      <c r="W24" s="53"/>
      <c r="X24" s="53"/>
      <c r="Y24" s="53"/>
      <c r="Z24" s="53"/>
      <c r="AA24" s="78">
        <f t="shared" ref="AA24:AA29" si="0">+S24*L24</f>
        <v>0.95000000000000007</v>
      </c>
      <c r="AB24" s="78"/>
      <c r="AC24" s="78"/>
      <c r="AD24" s="78"/>
      <c r="AE24" s="6"/>
    </row>
    <row r="25" spans="1:32" ht="70.5" customHeight="1" x14ac:dyDescent="0.35">
      <c r="A25" s="5"/>
      <c r="B25" s="26" t="s">
        <v>6</v>
      </c>
      <c r="C25" s="51"/>
      <c r="D25" s="52"/>
      <c r="E25" s="52"/>
      <c r="F25" s="52"/>
      <c r="G25" s="52"/>
      <c r="H25" s="52"/>
      <c r="I25" s="52"/>
      <c r="J25" s="52"/>
      <c r="K25" s="27">
        <v>1</v>
      </c>
      <c r="L25" s="27">
        <v>0.1</v>
      </c>
      <c r="M25" s="75" t="s">
        <v>154</v>
      </c>
      <c r="N25" s="76"/>
      <c r="O25" s="76"/>
      <c r="P25" s="76"/>
      <c r="Q25" s="76"/>
      <c r="R25" s="77"/>
      <c r="S25" s="53">
        <v>4.75</v>
      </c>
      <c r="T25" s="53"/>
      <c r="U25" s="53"/>
      <c r="V25" s="53"/>
      <c r="W25" s="53"/>
      <c r="X25" s="53"/>
      <c r="Y25" s="53"/>
      <c r="Z25" s="53"/>
      <c r="AA25" s="78">
        <f t="shared" si="0"/>
        <v>0.47500000000000003</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155</v>
      </c>
      <c r="N26" s="76"/>
      <c r="O26" s="76"/>
      <c r="P26" s="76"/>
      <c r="Q26" s="76"/>
      <c r="R26" s="77"/>
      <c r="S26" s="53">
        <v>4.75</v>
      </c>
      <c r="T26" s="53"/>
      <c r="U26" s="53"/>
      <c r="V26" s="53"/>
      <c r="W26" s="53"/>
      <c r="X26" s="53"/>
      <c r="Y26" s="53"/>
      <c r="Z26" s="53"/>
      <c r="AA26" s="78">
        <f t="shared" si="0"/>
        <v>0.47500000000000003</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4.75</v>
      </c>
      <c r="T27" s="53"/>
      <c r="U27" s="53"/>
      <c r="V27" s="53"/>
      <c r="W27" s="53"/>
      <c r="X27" s="53"/>
      <c r="Y27" s="53"/>
      <c r="Z27" s="53"/>
      <c r="AA27" s="78">
        <f t="shared" si="0"/>
        <v>0.23750000000000002</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4.75</v>
      </c>
      <c r="T28" s="53"/>
      <c r="U28" s="53"/>
      <c r="V28" s="53"/>
      <c r="W28" s="53"/>
      <c r="X28" s="53"/>
      <c r="Y28" s="53"/>
      <c r="Z28" s="53"/>
      <c r="AA28" s="78">
        <f t="shared" si="0"/>
        <v>0.23750000000000002</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4.875</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3.4124999999999996</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ROY - 40056</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23" priority="1" operator="containsText" text="Total must be 100%">
      <formula>NOT(ISERROR(SEARCH("Total must be 100%",L32)))</formula>
    </cfRule>
  </conditionalFormatting>
  <dataValidations count="3">
    <dataValidation type="decimal" allowBlank="1" showInputMessage="1" showErrorMessage="1" error="يجب أن يكون الرقم المدخل بين 1 و 5 درجات" sqref="S23:Z31" xr:uid="{8B3A04D0-9976-4554-855E-5582B0CAEF06}">
      <formula1>1</formula1>
      <formula2>5</formula2>
    </dataValidation>
    <dataValidation type="whole" errorStyle="warning" operator="equal" allowBlank="1" showInputMessage="1" showErrorMessage="1" error="Total must equal 100%" sqref="L32" xr:uid="{385F49FC-CD62-4DC5-8936-03EEE235615C}">
      <formula1>1</formula1>
    </dataValidation>
    <dataValidation type="decimal" allowBlank="1" showInputMessage="1" showErrorMessage="1" error="يجب أن تكون القيمة بين رقم 1 و 5 درجات" sqref="U38:AD42" xr:uid="{B0AA5E01-726A-4E03-B260-C9FBAD68044A}">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E69B4-318F-4295-A12E-4F1918AE653B}">
  <sheetPr>
    <pageSetUpPr fitToPage="1"/>
  </sheetPr>
  <dimension ref="A1:AF80"/>
  <sheetViews>
    <sheetView view="pageBreakPreview" topLeftCell="B1" zoomScale="95" zoomScaleNormal="95" zoomScaleSheetLayoutView="95" workbookViewId="0">
      <selection activeCell="S26" sqref="S26:Z26"/>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101</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66</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44197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VINOD - 40032</v>
      </c>
      <c r="F15" s="73"/>
      <c r="G15" s="73"/>
      <c r="H15" s="73"/>
      <c r="I15" s="29"/>
      <c r="J15" s="71"/>
      <c r="K15" s="71"/>
      <c r="L15" s="29"/>
      <c r="M15" s="46" t="s">
        <v>28</v>
      </c>
      <c r="N15" s="73"/>
      <c r="O15" s="73"/>
      <c r="P15" s="73"/>
      <c r="Q15" s="73"/>
      <c r="R15" s="31"/>
      <c r="T15" s="46" t="s">
        <v>28</v>
      </c>
      <c r="W15" s="74" t="str">
        <f>C5</f>
        <v>VINOD - 40032</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5</v>
      </c>
      <c r="T23" s="53"/>
      <c r="U23" s="53"/>
      <c r="V23" s="53"/>
      <c r="W23" s="53"/>
      <c r="X23" s="53"/>
      <c r="Y23" s="53"/>
      <c r="Z23" s="53"/>
      <c r="AA23" s="78">
        <f>+S23*L23</f>
        <v>2.5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4.5</v>
      </c>
      <c r="T24" s="53"/>
      <c r="U24" s="53"/>
      <c r="V24" s="53"/>
      <c r="W24" s="53"/>
      <c r="X24" s="53"/>
      <c r="Y24" s="53"/>
      <c r="Z24" s="53"/>
      <c r="AA24" s="78">
        <f t="shared" ref="AA24:AA29" si="0">+S24*L24</f>
        <v>0.9</v>
      </c>
      <c r="AB24" s="78"/>
      <c r="AC24" s="78"/>
      <c r="AD24" s="78"/>
      <c r="AE24" s="6"/>
    </row>
    <row r="25" spans="1:32" ht="70.5" customHeight="1" x14ac:dyDescent="0.35">
      <c r="A25" s="5"/>
      <c r="B25" s="26" t="s">
        <v>6</v>
      </c>
      <c r="C25" s="51"/>
      <c r="D25" s="52"/>
      <c r="E25" s="52"/>
      <c r="F25" s="52"/>
      <c r="G25" s="52"/>
      <c r="H25" s="52"/>
      <c r="I25" s="52"/>
      <c r="J25" s="52"/>
      <c r="K25" s="27">
        <v>1</v>
      </c>
      <c r="L25" s="27">
        <v>0.1</v>
      </c>
      <c r="M25" s="75" t="s">
        <v>154</v>
      </c>
      <c r="N25" s="76"/>
      <c r="O25" s="76"/>
      <c r="P25" s="76"/>
      <c r="Q25" s="76"/>
      <c r="R25" s="77"/>
      <c r="S25" s="53">
        <v>5</v>
      </c>
      <c r="T25" s="53"/>
      <c r="U25" s="53"/>
      <c r="V25" s="53"/>
      <c r="W25" s="53"/>
      <c r="X25" s="53"/>
      <c r="Y25" s="53"/>
      <c r="Z25" s="53"/>
      <c r="AA25" s="78">
        <f t="shared" si="0"/>
        <v>0.5</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155</v>
      </c>
      <c r="N26" s="76"/>
      <c r="O26" s="76"/>
      <c r="P26" s="76"/>
      <c r="Q26" s="76"/>
      <c r="R26" s="77"/>
      <c r="S26" s="53">
        <v>4.75</v>
      </c>
      <c r="T26" s="53"/>
      <c r="U26" s="53"/>
      <c r="V26" s="53"/>
      <c r="W26" s="53"/>
      <c r="X26" s="53"/>
      <c r="Y26" s="53"/>
      <c r="Z26" s="53"/>
      <c r="AA26" s="78">
        <f t="shared" si="0"/>
        <v>0.47500000000000003</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5</v>
      </c>
      <c r="T27" s="53"/>
      <c r="U27" s="53"/>
      <c r="V27" s="53"/>
      <c r="W27" s="53"/>
      <c r="X27" s="53"/>
      <c r="Y27" s="53"/>
      <c r="Z27" s="53"/>
      <c r="AA27" s="78">
        <f t="shared" si="0"/>
        <v>0.25</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4.75</v>
      </c>
      <c r="T28" s="53"/>
      <c r="U28" s="53"/>
      <c r="V28" s="53"/>
      <c r="W28" s="53"/>
      <c r="X28" s="53"/>
      <c r="Y28" s="53"/>
      <c r="Z28" s="53"/>
      <c r="AA28" s="78">
        <f t="shared" si="0"/>
        <v>0.23750000000000002</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4.8624999999999998</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3.4037499999999996</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VINOD - 40032</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22" priority="1" operator="containsText" text="Total must be 100%">
      <formula>NOT(ISERROR(SEARCH("Total must be 100%",L32)))</formula>
    </cfRule>
  </conditionalFormatting>
  <dataValidations count="3">
    <dataValidation type="decimal" allowBlank="1" showInputMessage="1" showErrorMessage="1" error="يجب أن تكون القيمة بين رقم 1 و 5 درجات" sqref="U38:AD42" xr:uid="{8A044161-A503-44C7-B888-403D5E959D91}">
      <formula1>1</formula1>
      <formula2>5</formula2>
    </dataValidation>
    <dataValidation type="whole" errorStyle="warning" operator="equal" allowBlank="1" showInputMessage="1" showErrorMessage="1" error="Total must equal 100%" sqref="L32" xr:uid="{EC9439D4-E00A-4A9B-A748-1408A048A3CC}">
      <formula1>1</formula1>
    </dataValidation>
    <dataValidation type="decimal" allowBlank="1" showInputMessage="1" showErrorMessage="1" error="يجب أن يكون الرقم المدخل بين 1 و 5 درجات" sqref="S23:Z31" xr:uid="{5CFD50E6-319E-4B98-B05C-E342D5317C39}">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F5C57-5E37-47DE-AF20-0CFF9D98895D}">
  <sheetPr>
    <pageSetUpPr fitToPage="1"/>
  </sheetPr>
  <dimension ref="A1:AF80"/>
  <sheetViews>
    <sheetView view="pageBreakPreview" zoomScale="95" zoomScaleNormal="95" zoomScaleSheetLayoutView="95" workbookViewId="0">
      <selection activeCell="L28" sqref="L28"/>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149</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66</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44197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OMPRAKASH YADAV 40202</v>
      </c>
      <c r="F15" s="73"/>
      <c r="G15" s="73"/>
      <c r="H15" s="73"/>
      <c r="I15" s="29"/>
      <c r="J15" s="71"/>
      <c r="K15" s="71"/>
      <c r="L15" s="29"/>
      <c r="M15" s="46" t="s">
        <v>28</v>
      </c>
      <c r="N15" s="73"/>
      <c r="O15" s="73"/>
      <c r="P15" s="73"/>
      <c r="Q15" s="73"/>
      <c r="R15" s="31"/>
      <c r="T15" s="46" t="s">
        <v>28</v>
      </c>
      <c r="W15" s="74" t="str">
        <f>C5</f>
        <v>OMPRAKASH YADAV 40202</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4.75</v>
      </c>
      <c r="T23" s="53"/>
      <c r="U23" s="53"/>
      <c r="V23" s="53"/>
      <c r="W23" s="53"/>
      <c r="X23" s="53"/>
      <c r="Y23" s="53"/>
      <c r="Z23" s="53"/>
      <c r="AA23" s="78">
        <f>+S23*L23</f>
        <v>2.375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4</v>
      </c>
      <c r="T24" s="53"/>
      <c r="U24" s="53"/>
      <c r="V24" s="53"/>
      <c r="W24" s="53"/>
      <c r="X24" s="53"/>
      <c r="Y24" s="53"/>
      <c r="Z24" s="53"/>
      <c r="AA24" s="78">
        <f t="shared" ref="AA24:AA29" si="0">+S24*L24</f>
        <v>0.8</v>
      </c>
      <c r="AB24" s="78"/>
      <c r="AC24" s="78"/>
      <c r="AD24" s="78"/>
      <c r="AE24" s="6"/>
    </row>
    <row r="25" spans="1:32" ht="70.5" customHeight="1" x14ac:dyDescent="0.35">
      <c r="A25" s="5"/>
      <c r="B25" s="26" t="s">
        <v>6</v>
      </c>
      <c r="C25" s="51"/>
      <c r="D25" s="52"/>
      <c r="E25" s="52"/>
      <c r="F25" s="52"/>
      <c r="G25" s="52"/>
      <c r="H25" s="52"/>
      <c r="I25" s="52"/>
      <c r="J25" s="52"/>
      <c r="K25" s="27">
        <v>1</v>
      </c>
      <c r="L25" s="27">
        <v>0.1</v>
      </c>
      <c r="M25" s="75" t="s">
        <v>154</v>
      </c>
      <c r="N25" s="76"/>
      <c r="O25" s="76"/>
      <c r="P25" s="76"/>
      <c r="Q25" s="76"/>
      <c r="R25" s="77"/>
      <c r="S25" s="53">
        <v>4</v>
      </c>
      <c r="T25" s="53"/>
      <c r="U25" s="53"/>
      <c r="V25" s="53"/>
      <c r="W25" s="53"/>
      <c r="X25" s="53"/>
      <c r="Y25" s="53"/>
      <c r="Z25" s="53"/>
      <c r="AA25" s="78">
        <f t="shared" si="0"/>
        <v>0.4</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155</v>
      </c>
      <c r="N26" s="76"/>
      <c r="O26" s="76"/>
      <c r="P26" s="76"/>
      <c r="Q26" s="76"/>
      <c r="R26" s="77"/>
      <c r="S26" s="53">
        <v>4</v>
      </c>
      <c r="T26" s="53"/>
      <c r="U26" s="53"/>
      <c r="V26" s="53"/>
      <c r="W26" s="53"/>
      <c r="X26" s="53"/>
      <c r="Y26" s="53"/>
      <c r="Z26" s="53"/>
      <c r="AA26" s="78">
        <f t="shared" si="0"/>
        <v>0.4</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4.5</v>
      </c>
      <c r="T27" s="53"/>
      <c r="U27" s="53"/>
      <c r="V27" s="53"/>
      <c r="W27" s="53"/>
      <c r="X27" s="53"/>
      <c r="Y27" s="53"/>
      <c r="Z27" s="53"/>
      <c r="AA27" s="78">
        <f t="shared" si="0"/>
        <v>0.22500000000000001</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v>
      </c>
      <c r="T28" s="53"/>
      <c r="U28" s="53"/>
      <c r="V28" s="53"/>
      <c r="W28" s="53"/>
      <c r="X28" s="53"/>
      <c r="Y28" s="53"/>
      <c r="Z28" s="53"/>
      <c r="AA28" s="78">
        <f t="shared" si="0"/>
        <v>0.2</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4.3999999999999995</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3.0799999999999996</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OMPRAKASH YADAV 40202</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21" priority="1" operator="containsText" text="Total must be 100%">
      <formula>NOT(ISERROR(SEARCH("Total must be 100%",L32)))</formula>
    </cfRule>
  </conditionalFormatting>
  <dataValidations count="3">
    <dataValidation type="decimal" allowBlank="1" showInputMessage="1" showErrorMessage="1" error="يجب أن يكون الرقم المدخل بين 1 و 5 درجات" sqref="S23:Z31" xr:uid="{B4800C0E-2CFC-43A0-9402-75730C07D010}">
      <formula1>1</formula1>
      <formula2>5</formula2>
    </dataValidation>
    <dataValidation type="whole" errorStyle="warning" operator="equal" allowBlank="1" showInputMessage="1" showErrorMessage="1" error="Total must equal 100%" sqref="L32" xr:uid="{5AE02ED4-3308-47D3-A652-9E2DE60F7549}">
      <formula1>1</formula1>
    </dataValidation>
    <dataValidation type="decimal" allowBlank="1" showInputMessage="1" showErrorMessage="1" error="يجب أن تكون القيمة بين رقم 1 و 5 درجات" sqref="U38:AD42" xr:uid="{9E5CD100-DB2A-4A5F-B54D-D030C916FD89}">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0937C-86E8-4736-82E6-48CFF6334582}">
  <sheetPr>
    <pageSetUpPr fitToPage="1"/>
  </sheetPr>
  <dimension ref="A1:AF80"/>
  <sheetViews>
    <sheetView view="pageBreakPreview" topLeftCell="B1" zoomScale="95" zoomScaleNormal="95" zoomScaleSheetLayoutView="95" workbookViewId="0">
      <selection activeCell="S32" sqref="S32:Z32"/>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102</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66</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44197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NIZAR - 40036</v>
      </c>
      <c r="F15" s="73"/>
      <c r="G15" s="73"/>
      <c r="H15" s="73"/>
      <c r="I15" s="29"/>
      <c r="J15" s="71"/>
      <c r="K15" s="71"/>
      <c r="L15" s="29"/>
      <c r="M15" s="46" t="s">
        <v>28</v>
      </c>
      <c r="N15" s="73"/>
      <c r="O15" s="73"/>
      <c r="P15" s="73"/>
      <c r="Q15" s="73"/>
      <c r="R15" s="31"/>
      <c r="T15" s="46" t="s">
        <v>28</v>
      </c>
      <c r="W15" s="74" t="str">
        <f>C5</f>
        <v>NIZAR - 40036</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5</v>
      </c>
      <c r="T23" s="53"/>
      <c r="U23" s="53"/>
      <c r="V23" s="53"/>
      <c r="W23" s="53"/>
      <c r="X23" s="53"/>
      <c r="Y23" s="53"/>
      <c r="Z23" s="53"/>
      <c r="AA23" s="78">
        <f>+S23*L23</f>
        <v>2.5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4.75</v>
      </c>
      <c r="T24" s="53"/>
      <c r="U24" s="53"/>
      <c r="V24" s="53"/>
      <c r="W24" s="53"/>
      <c r="X24" s="53"/>
      <c r="Y24" s="53"/>
      <c r="Z24" s="53"/>
      <c r="AA24" s="78">
        <f t="shared" ref="AA24:AA29" si="0">+S24*L24</f>
        <v>0.95000000000000007</v>
      </c>
      <c r="AB24" s="78"/>
      <c r="AC24" s="78"/>
      <c r="AD24" s="78"/>
      <c r="AE24" s="6"/>
    </row>
    <row r="25" spans="1:32" ht="70.5" customHeight="1" x14ac:dyDescent="0.35">
      <c r="A25" s="5"/>
      <c r="B25" s="26" t="s">
        <v>6</v>
      </c>
      <c r="C25" s="51"/>
      <c r="D25" s="52"/>
      <c r="E25" s="52"/>
      <c r="F25" s="52"/>
      <c r="G25" s="52"/>
      <c r="H25" s="52"/>
      <c r="I25" s="52"/>
      <c r="J25" s="52"/>
      <c r="K25" s="27">
        <v>1</v>
      </c>
      <c r="L25" s="27">
        <v>0.1</v>
      </c>
      <c r="M25" s="75" t="s">
        <v>154</v>
      </c>
      <c r="N25" s="76"/>
      <c r="O25" s="76"/>
      <c r="P25" s="76"/>
      <c r="Q25" s="76"/>
      <c r="R25" s="77"/>
      <c r="S25" s="53">
        <v>4.75</v>
      </c>
      <c r="T25" s="53"/>
      <c r="U25" s="53"/>
      <c r="V25" s="53"/>
      <c r="W25" s="53"/>
      <c r="X25" s="53"/>
      <c r="Y25" s="53"/>
      <c r="Z25" s="53"/>
      <c r="AA25" s="78">
        <f t="shared" si="0"/>
        <v>0.47500000000000003</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155</v>
      </c>
      <c r="N26" s="76"/>
      <c r="O26" s="76"/>
      <c r="P26" s="76"/>
      <c r="Q26" s="76"/>
      <c r="R26" s="77"/>
      <c r="S26" s="53">
        <v>4.5</v>
      </c>
      <c r="T26" s="53"/>
      <c r="U26" s="53"/>
      <c r="V26" s="53"/>
      <c r="W26" s="53"/>
      <c r="X26" s="53"/>
      <c r="Y26" s="53"/>
      <c r="Z26" s="53"/>
      <c r="AA26" s="78">
        <f t="shared" si="0"/>
        <v>0.45</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4.75</v>
      </c>
      <c r="T27" s="53"/>
      <c r="U27" s="53"/>
      <c r="V27" s="53"/>
      <c r="W27" s="53"/>
      <c r="X27" s="53"/>
      <c r="Y27" s="53"/>
      <c r="Z27" s="53"/>
      <c r="AA27" s="78">
        <f t="shared" si="0"/>
        <v>0.23750000000000002</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4.75</v>
      </c>
      <c r="T28" s="53"/>
      <c r="U28" s="53"/>
      <c r="V28" s="53"/>
      <c r="W28" s="53"/>
      <c r="X28" s="53"/>
      <c r="Y28" s="53"/>
      <c r="Z28" s="53"/>
      <c r="AA28" s="78">
        <f t="shared" si="0"/>
        <v>0.23750000000000002</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4.8499999999999996</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3.3949999999999996</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NIZAR - 40036</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20" priority="1" operator="containsText" text="Total must be 100%">
      <formula>NOT(ISERROR(SEARCH("Total must be 100%",L32)))</formula>
    </cfRule>
  </conditionalFormatting>
  <dataValidations count="3">
    <dataValidation type="decimal" allowBlank="1" showInputMessage="1" showErrorMessage="1" error="يجب أن تكون القيمة بين رقم 1 و 5 درجات" sqref="U38:AD42" xr:uid="{540BEAED-D889-4068-BCEF-B76B2667A465}">
      <formula1>1</formula1>
      <formula2>5</formula2>
    </dataValidation>
    <dataValidation type="whole" errorStyle="warning" operator="equal" allowBlank="1" showInputMessage="1" showErrorMessage="1" error="Total must equal 100%" sqref="L32" xr:uid="{0BBFBA16-F85E-4F6D-8F02-F7CFB62F54D5}">
      <formula1>1</formula1>
    </dataValidation>
    <dataValidation type="decimal" allowBlank="1" showInputMessage="1" showErrorMessage="1" error="يجب أن يكون الرقم المدخل بين 1 و 5 درجات" sqref="S23:Z31" xr:uid="{80223FA9-CE96-48F8-A75D-C9F440DC1C80}">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8FF8D-5273-49BD-B515-BC12E4BE57BA}">
  <sheetPr>
    <pageSetUpPr fitToPage="1"/>
  </sheetPr>
  <dimension ref="A1:AF80"/>
  <sheetViews>
    <sheetView view="pageBreakPreview" topLeftCell="M43" zoomScale="95" zoomScaleNormal="95" zoomScaleSheetLayoutView="95" workbookViewId="0">
      <selection activeCell="AA54" sqref="AA54"/>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103</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67</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44197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JALAL - 90060</v>
      </c>
      <c r="F15" s="73"/>
      <c r="G15" s="73"/>
      <c r="H15" s="73"/>
      <c r="I15" s="29"/>
      <c r="J15" s="71"/>
      <c r="K15" s="71"/>
      <c r="L15" s="29"/>
      <c r="M15" s="46" t="s">
        <v>28</v>
      </c>
      <c r="N15" s="73"/>
      <c r="O15" s="73"/>
      <c r="P15" s="73"/>
      <c r="Q15" s="73"/>
      <c r="R15" s="31"/>
      <c r="T15" s="46" t="s">
        <v>28</v>
      </c>
      <c r="W15" s="74" t="str">
        <f>C5</f>
        <v>JALAL - 90060</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5</v>
      </c>
      <c r="T23" s="53"/>
      <c r="U23" s="53"/>
      <c r="V23" s="53"/>
      <c r="W23" s="53"/>
      <c r="X23" s="53"/>
      <c r="Y23" s="53"/>
      <c r="Z23" s="53"/>
      <c r="AA23" s="78">
        <f>+S23*L23</f>
        <v>2.5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4.75</v>
      </c>
      <c r="T24" s="53"/>
      <c r="U24" s="53"/>
      <c r="V24" s="53"/>
      <c r="W24" s="53"/>
      <c r="X24" s="53"/>
      <c r="Y24" s="53"/>
      <c r="Z24" s="53"/>
      <c r="AA24" s="78">
        <f t="shared" ref="AA24:AA29" si="0">+S24*L24</f>
        <v>0.95000000000000007</v>
      </c>
      <c r="AB24" s="78"/>
      <c r="AC24" s="78"/>
      <c r="AD24" s="78"/>
      <c r="AE24" s="6"/>
    </row>
    <row r="25" spans="1:32" ht="70.5" customHeight="1" x14ac:dyDescent="0.35">
      <c r="A25" s="5"/>
      <c r="B25" s="26" t="s">
        <v>6</v>
      </c>
      <c r="C25" s="51"/>
      <c r="D25" s="52"/>
      <c r="E25" s="52"/>
      <c r="F25" s="52"/>
      <c r="G25" s="52"/>
      <c r="H25" s="52"/>
      <c r="I25" s="52"/>
      <c r="J25" s="52"/>
      <c r="K25" s="27">
        <v>1</v>
      </c>
      <c r="L25" s="27">
        <v>0.1</v>
      </c>
      <c r="M25" s="75" t="s">
        <v>139</v>
      </c>
      <c r="N25" s="76"/>
      <c r="O25" s="76"/>
      <c r="P25" s="76"/>
      <c r="Q25" s="76"/>
      <c r="R25" s="77"/>
      <c r="S25" s="53">
        <v>4.75</v>
      </c>
      <c r="T25" s="53"/>
      <c r="U25" s="53"/>
      <c r="V25" s="53"/>
      <c r="W25" s="53"/>
      <c r="X25" s="53"/>
      <c r="Y25" s="53"/>
      <c r="Z25" s="53"/>
      <c r="AA25" s="78">
        <f t="shared" si="0"/>
        <v>0.47500000000000003</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140</v>
      </c>
      <c r="N26" s="76"/>
      <c r="O26" s="76"/>
      <c r="P26" s="76"/>
      <c r="Q26" s="76"/>
      <c r="R26" s="77"/>
      <c r="S26" s="53">
        <v>4.75</v>
      </c>
      <c r="T26" s="53"/>
      <c r="U26" s="53"/>
      <c r="V26" s="53"/>
      <c r="W26" s="53"/>
      <c r="X26" s="53"/>
      <c r="Y26" s="53"/>
      <c r="Z26" s="53"/>
      <c r="AA26" s="78">
        <f t="shared" si="0"/>
        <v>0.47500000000000003</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5</v>
      </c>
      <c r="T27" s="53"/>
      <c r="U27" s="53"/>
      <c r="V27" s="53"/>
      <c r="W27" s="53"/>
      <c r="X27" s="53"/>
      <c r="Y27" s="53"/>
      <c r="Z27" s="53"/>
      <c r="AA27" s="78">
        <f t="shared" si="0"/>
        <v>0.25</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4.5</v>
      </c>
      <c r="T28" s="53"/>
      <c r="U28" s="53"/>
      <c r="V28" s="53"/>
      <c r="W28" s="53"/>
      <c r="X28" s="53"/>
      <c r="Y28" s="53"/>
      <c r="Z28" s="53"/>
      <c r="AA28" s="78">
        <f t="shared" si="0"/>
        <v>0.22500000000000001</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4.875</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3.4124999999999996</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JALAL - 90060</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19" priority="1" operator="containsText" text="Total must be 100%">
      <formula>NOT(ISERROR(SEARCH("Total must be 100%",L32)))</formula>
    </cfRule>
  </conditionalFormatting>
  <dataValidations count="3">
    <dataValidation type="decimal" allowBlank="1" showInputMessage="1" showErrorMessage="1" error="يجب أن يكون الرقم المدخل بين 1 و 5 درجات" sqref="S23:Z31" xr:uid="{F0A25DBF-7591-4BB6-AC5B-EF32C3C8CC08}">
      <formula1>1</formula1>
      <formula2>5</formula2>
    </dataValidation>
    <dataValidation type="whole" errorStyle="warning" operator="equal" allowBlank="1" showInputMessage="1" showErrorMessage="1" error="Total must equal 100%" sqref="L32" xr:uid="{2A7F1574-569E-497B-BF08-3841B4517046}">
      <formula1>1</formula1>
    </dataValidation>
    <dataValidation type="decimal" allowBlank="1" showInputMessage="1" showErrorMessage="1" error="يجب أن تكون القيمة بين رقم 1 و 5 درجات" sqref="U38:AD42" xr:uid="{0F3CA0E1-6EB8-4540-B9CE-A9EA00B18139}">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AF785-CEC3-4E7B-BE15-E6182AEDBC7E}">
  <sheetPr>
    <pageSetUpPr fitToPage="1"/>
  </sheetPr>
  <dimension ref="A1:AF80"/>
  <sheetViews>
    <sheetView view="pageBreakPreview" zoomScale="95" zoomScaleNormal="95" zoomScaleSheetLayoutView="95" workbookViewId="0">
      <selection activeCell="C9" sqref="C9:I9"/>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72</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65</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44197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ARSHAD - 90054</v>
      </c>
      <c r="F15" s="73"/>
      <c r="G15" s="73"/>
      <c r="H15" s="73"/>
      <c r="I15" s="29"/>
      <c r="J15" s="71"/>
      <c r="K15" s="71"/>
      <c r="L15" s="29"/>
      <c r="M15" s="46" t="s">
        <v>28</v>
      </c>
      <c r="N15" s="73"/>
      <c r="O15" s="73"/>
      <c r="P15" s="73"/>
      <c r="Q15" s="73"/>
      <c r="R15" s="31"/>
      <c r="T15" s="46" t="s">
        <v>28</v>
      </c>
      <c r="W15" s="74" t="str">
        <f>C5</f>
        <v>ARSHAD - 90054</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5</v>
      </c>
      <c r="T23" s="53"/>
      <c r="U23" s="53"/>
      <c r="V23" s="53"/>
      <c r="W23" s="53"/>
      <c r="X23" s="53"/>
      <c r="Y23" s="53"/>
      <c r="Z23" s="53"/>
      <c r="AA23" s="78">
        <f>+S23*L23</f>
        <v>2.5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4.8</v>
      </c>
      <c r="T24" s="53"/>
      <c r="U24" s="53"/>
      <c r="V24" s="53"/>
      <c r="W24" s="53"/>
      <c r="X24" s="53"/>
      <c r="Y24" s="53"/>
      <c r="Z24" s="53"/>
      <c r="AA24" s="78">
        <f t="shared" ref="AA24:AA29" si="0">+S24*L24</f>
        <v>0.96</v>
      </c>
      <c r="AB24" s="78"/>
      <c r="AC24" s="78"/>
      <c r="AD24" s="78"/>
      <c r="AE24" s="6"/>
    </row>
    <row r="25" spans="1:32" ht="70.5" customHeight="1" x14ac:dyDescent="0.35">
      <c r="A25" s="5"/>
      <c r="B25" s="26" t="s">
        <v>6</v>
      </c>
      <c r="C25" s="51"/>
      <c r="D25" s="52"/>
      <c r="E25" s="52"/>
      <c r="F25" s="52"/>
      <c r="G25" s="52"/>
      <c r="H25" s="52"/>
      <c r="I25" s="52"/>
      <c r="J25" s="52"/>
      <c r="K25" s="27">
        <v>1</v>
      </c>
      <c r="L25" s="27">
        <v>0.1</v>
      </c>
      <c r="M25" s="75" t="s">
        <v>134</v>
      </c>
      <c r="N25" s="76"/>
      <c r="O25" s="76"/>
      <c r="P25" s="76"/>
      <c r="Q25" s="76"/>
      <c r="R25" s="77"/>
      <c r="S25" s="53">
        <v>4.8</v>
      </c>
      <c r="T25" s="53"/>
      <c r="U25" s="53"/>
      <c r="V25" s="53"/>
      <c r="W25" s="53"/>
      <c r="X25" s="53"/>
      <c r="Y25" s="53"/>
      <c r="Z25" s="53"/>
      <c r="AA25" s="78">
        <f t="shared" si="0"/>
        <v>0.48</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135</v>
      </c>
      <c r="N26" s="76"/>
      <c r="O26" s="76"/>
      <c r="P26" s="76"/>
      <c r="Q26" s="76"/>
      <c r="R26" s="77"/>
      <c r="S26" s="53">
        <v>5</v>
      </c>
      <c r="T26" s="53"/>
      <c r="U26" s="53"/>
      <c r="V26" s="53"/>
      <c r="W26" s="53"/>
      <c r="X26" s="53"/>
      <c r="Y26" s="53"/>
      <c r="Z26" s="53"/>
      <c r="AA26" s="78">
        <f t="shared" si="0"/>
        <v>0.5</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5</v>
      </c>
      <c r="T27" s="53"/>
      <c r="U27" s="53"/>
      <c r="V27" s="53"/>
      <c r="W27" s="53"/>
      <c r="X27" s="53"/>
      <c r="Y27" s="53"/>
      <c r="Z27" s="53"/>
      <c r="AA27" s="78">
        <f t="shared" si="0"/>
        <v>0.25</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4.75</v>
      </c>
      <c r="T28" s="53"/>
      <c r="U28" s="53"/>
      <c r="V28" s="53"/>
      <c r="W28" s="53"/>
      <c r="X28" s="53"/>
      <c r="Y28" s="53"/>
      <c r="Z28" s="53"/>
      <c r="AA28" s="78">
        <f t="shared" si="0"/>
        <v>0.23750000000000002</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4.9274999999999993</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3.4492499999999993</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ARSHAD - 90054</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54" priority="1" operator="containsText" text="Total must be 100%">
      <formula>NOT(ISERROR(SEARCH("Total must be 100%",L32)))</formula>
    </cfRule>
  </conditionalFormatting>
  <dataValidations count="3">
    <dataValidation type="decimal" allowBlank="1" showInputMessage="1" showErrorMessage="1" error="يجب أن يكون الرقم المدخل بين 1 و 5 درجات" sqref="S23:Z31" xr:uid="{29C0D6D2-36CD-4E6F-8908-9B01C5F19116}">
      <formula1>1</formula1>
      <formula2>5</formula2>
    </dataValidation>
    <dataValidation type="whole" errorStyle="warning" operator="equal" allowBlank="1" showInputMessage="1" showErrorMessage="1" error="Total must equal 100%" sqref="L32" xr:uid="{72FB2B66-3249-4A75-A436-7A8F200BCE34}">
      <formula1>1</formula1>
    </dataValidation>
    <dataValidation type="decimal" allowBlank="1" showInputMessage="1" showErrorMessage="1" error="يجب أن تكون القيمة بين رقم 1 و 5 درجات" sqref="U38:AD42" xr:uid="{A55F2510-9AC7-4F2A-8C41-2DE0909B076C}">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ED410-8560-45CD-962C-4C7DDA3ED4C2}">
  <sheetPr>
    <pageSetUpPr fitToPage="1"/>
  </sheetPr>
  <dimension ref="A1:AF80"/>
  <sheetViews>
    <sheetView view="pageBreakPreview" topLeftCell="A24" zoomScale="95" zoomScaleNormal="95" zoomScaleSheetLayoutView="95" workbookViewId="0">
      <selection activeCell="M25" sqref="M25:R26"/>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104</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67</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44197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DADO - 30185</v>
      </c>
      <c r="F15" s="73"/>
      <c r="G15" s="73"/>
      <c r="H15" s="73"/>
      <c r="I15" s="29"/>
      <c r="J15" s="71"/>
      <c r="K15" s="71"/>
      <c r="L15" s="29"/>
      <c r="M15" s="46" t="s">
        <v>28</v>
      </c>
      <c r="N15" s="73"/>
      <c r="O15" s="73"/>
      <c r="P15" s="73"/>
      <c r="Q15" s="73"/>
      <c r="R15" s="31"/>
      <c r="T15" s="46" t="s">
        <v>28</v>
      </c>
      <c r="W15" s="74" t="str">
        <f>C5</f>
        <v>DADO - 30185</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5</v>
      </c>
      <c r="T23" s="53"/>
      <c r="U23" s="53"/>
      <c r="V23" s="53"/>
      <c r="W23" s="53"/>
      <c r="X23" s="53"/>
      <c r="Y23" s="53"/>
      <c r="Z23" s="53"/>
      <c r="AA23" s="78">
        <f>+S23*L23</f>
        <v>2.5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5</v>
      </c>
      <c r="T24" s="53"/>
      <c r="U24" s="53"/>
      <c r="V24" s="53"/>
      <c r="W24" s="53"/>
      <c r="X24" s="53"/>
      <c r="Y24" s="53"/>
      <c r="Z24" s="53"/>
      <c r="AA24" s="78">
        <f t="shared" ref="AA24:AA29" si="0">+S24*L24</f>
        <v>1</v>
      </c>
      <c r="AB24" s="78"/>
      <c r="AC24" s="78"/>
      <c r="AD24" s="78"/>
      <c r="AE24" s="6"/>
    </row>
    <row r="25" spans="1:32" ht="70.5" customHeight="1" x14ac:dyDescent="0.35">
      <c r="A25" s="5"/>
      <c r="B25" s="26" t="s">
        <v>6</v>
      </c>
      <c r="C25" s="51"/>
      <c r="D25" s="52"/>
      <c r="E25" s="52"/>
      <c r="F25" s="52"/>
      <c r="G25" s="52"/>
      <c r="H25" s="52"/>
      <c r="I25" s="52"/>
      <c r="J25" s="52"/>
      <c r="K25" s="27">
        <v>1</v>
      </c>
      <c r="L25" s="27">
        <v>0.1</v>
      </c>
      <c r="M25" s="75" t="s">
        <v>139</v>
      </c>
      <c r="N25" s="76"/>
      <c r="O25" s="76"/>
      <c r="P25" s="76"/>
      <c r="Q25" s="76"/>
      <c r="R25" s="77"/>
      <c r="S25" s="53">
        <v>4.8</v>
      </c>
      <c r="T25" s="53"/>
      <c r="U25" s="53"/>
      <c r="V25" s="53"/>
      <c r="W25" s="53"/>
      <c r="X25" s="53"/>
      <c r="Y25" s="53"/>
      <c r="Z25" s="53"/>
      <c r="AA25" s="78">
        <f t="shared" si="0"/>
        <v>0.48</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140</v>
      </c>
      <c r="N26" s="76"/>
      <c r="O26" s="76"/>
      <c r="P26" s="76"/>
      <c r="Q26" s="76"/>
      <c r="R26" s="77"/>
      <c r="S26" s="53">
        <v>4.8</v>
      </c>
      <c r="T26" s="53"/>
      <c r="U26" s="53"/>
      <c r="V26" s="53"/>
      <c r="W26" s="53"/>
      <c r="X26" s="53"/>
      <c r="Y26" s="53"/>
      <c r="Z26" s="53"/>
      <c r="AA26" s="78">
        <f t="shared" si="0"/>
        <v>0.48</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5</v>
      </c>
      <c r="T27" s="53"/>
      <c r="U27" s="53"/>
      <c r="V27" s="53"/>
      <c r="W27" s="53"/>
      <c r="X27" s="53"/>
      <c r="Y27" s="53"/>
      <c r="Z27" s="53"/>
      <c r="AA27" s="78">
        <f t="shared" si="0"/>
        <v>0.25</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4.75</v>
      </c>
      <c r="T28" s="53"/>
      <c r="U28" s="53"/>
      <c r="V28" s="53"/>
      <c r="W28" s="53"/>
      <c r="X28" s="53"/>
      <c r="Y28" s="53"/>
      <c r="Z28" s="53"/>
      <c r="AA28" s="78">
        <f t="shared" si="0"/>
        <v>0.23750000000000002</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4.9474999999999998</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3.4632499999999995</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DADO - 30185</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18" priority="1" operator="containsText" text="Total must be 100%">
      <formula>NOT(ISERROR(SEARCH("Total must be 100%",L32)))</formula>
    </cfRule>
  </conditionalFormatting>
  <dataValidations count="3">
    <dataValidation type="decimal" allowBlank="1" showInputMessage="1" showErrorMessage="1" error="يجب أن تكون القيمة بين رقم 1 و 5 درجات" sqref="U38:AD42" xr:uid="{C303E07C-EC68-41C6-8BEC-762E1C5B8333}">
      <formula1>1</formula1>
      <formula2>5</formula2>
    </dataValidation>
    <dataValidation type="whole" errorStyle="warning" operator="equal" allowBlank="1" showInputMessage="1" showErrorMessage="1" error="Total must equal 100%" sqref="L32" xr:uid="{22D964C1-1B39-4688-92EC-9C53F3D1D5C0}">
      <formula1>1</formula1>
    </dataValidation>
    <dataValidation type="decimal" allowBlank="1" showInputMessage="1" showErrorMessage="1" error="يجب أن يكون الرقم المدخل بين 1 و 5 درجات" sqref="S23:Z31" xr:uid="{689CB46C-3D68-4488-A0E8-F98434524DF4}">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AAE32-F46D-4658-BAC7-D3027E091CCB}">
  <sheetPr>
    <pageSetUpPr fitToPage="1"/>
  </sheetPr>
  <dimension ref="A1:AF80"/>
  <sheetViews>
    <sheetView view="pageBreakPreview" topLeftCell="B28" zoomScale="95" zoomScaleNormal="95" zoomScaleSheetLayoutView="95" workbookViewId="0">
      <selection activeCell="M11" sqref="M11:S11"/>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105</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67</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44197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RAJEEV- 40189</v>
      </c>
      <c r="F15" s="73"/>
      <c r="G15" s="73"/>
      <c r="H15" s="73"/>
      <c r="I15" s="29"/>
      <c r="J15" s="71"/>
      <c r="K15" s="71"/>
      <c r="L15" s="29"/>
      <c r="M15" s="46" t="s">
        <v>28</v>
      </c>
      <c r="N15" s="73"/>
      <c r="O15" s="73"/>
      <c r="P15" s="73"/>
      <c r="Q15" s="73"/>
      <c r="R15" s="31"/>
      <c r="T15" s="46" t="s">
        <v>28</v>
      </c>
      <c r="W15" s="74" t="str">
        <f>C5</f>
        <v>RAJEEV- 40189</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5</v>
      </c>
      <c r="T23" s="53"/>
      <c r="U23" s="53"/>
      <c r="V23" s="53"/>
      <c r="W23" s="53"/>
      <c r="X23" s="53"/>
      <c r="Y23" s="53"/>
      <c r="Z23" s="53"/>
      <c r="AA23" s="78">
        <f>+S23*L23</f>
        <v>2.5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4.5</v>
      </c>
      <c r="T24" s="53"/>
      <c r="U24" s="53"/>
      <c r="V24" s="53"/>
      <c r="W24" s="53"/>
      <c r="X24" s="53"/>
      <c r="Y24" s="53"/>
      <c r="Z24" s="53"/>
      <c r="AA24" s="78">
        <f t="shared" ref="AA24:AA29" si="0">+S24*L24</f>
        <v>0.9</v>
      </c>
      <c r="AB24" s="78"/>
      <c r="AC24" s="78"/>
      <c r="AD24" s="78"/>
      <c r="AE24" s="6"/>
    </row>
    <row r="25" spans="1:32" ht="70.5" customHeight="1" x14ac:dyDescent="0.35">
      <c r="A25" s="5"/>
      <c r="B25" s="26" t="s">
        <v>6</v>
      </c>
      <c r="C25" s="51"/>
      <c r="D25" s="52"/>
      <c r="E25" s="52"/>
      <c r="F25" s="52"/>
      <c r="G25" s="52"/>
      <c r="H25" s="52"/>
      <c r="I25" s="52"/>
      <c r="J25" s="52"/>
      <c r="K25" s="27">
        <v>1</v>
      </c>
      <c r="L25" s="27">
        <v>0.1</v>
      </c>
      <c r="M25" s="75" t="s">
        <v>139</v>
      </c>
      <c r="N25" s="76"/>
      <c r="O25" s="76"/>
      <c r="P25" s="76"/>
      <c r="Q25" s="76"/>
      <c r="R25" s="77"/>
      <c r="S25" s="53">
        <v>4.75</v>
      </c>
      <c r="T25" s="53"/>
      <c r="U25" s="53"/>
      <c r="V25" s="53"/>
      <c r="W25" s="53"/>
      <c r="X25" s="53"/>
      <c r="Y25" s="53"/>
      <c r="Z25" s="53"/>
      <c r="AA25" s="78">
        <f t="shared" si="0"/>
        <v>0.47500000000000003</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140</v>
      </c>
      <c r="N26" s="76"/>
      <c r="O26" s="76"/>
      <c r="P26" s="76"/>
      <c r="Q26" s="76"/>
      <c r="R26" s="77"/>
      <c r="S26" s="53">
        <v>4.75</v>
      </c>
      <c r="T26" s="53"/>
      <c r="U26" s="53"/>
      <c r="V26" s="53"/>
      <c r="W26" s="53"/>
      <c r="X26" s="53"/>
      <c r="Y26" s="53"/>
      <c r="Z26" s="53"/>
      <c r="AA26" s="78">
        <f t="shared" si="0"/>
        <v>0.47500000000000003</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4.75</v>
      </c>
      <c r="T27" s="53"/>
      <c r="U27" s="53"/>
      <c r="V27" s="53"/>
      <c r="W27" s="53"/>
      <c r="X27" s="53"/>
      <c r="Y27" s="53"/>
      <c r="Z27" s="53"/>
      <c r="AA27" s="78">
        <f t="shared" si="0"/>
        <v>0.23750000000000002</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4.75</v>
      </c>
      <c r="T28" s="53"/>
      <c r="U28" s="53"/>
      <c r="V28" s="53"/>
      <c r="W28" s="53"/>
      <c r="X28" s="53"/>
      <c r="Y28" s="53"/>
      <c r="Z28" s="53"/>
      <c r="AA28" s="78">
        <f t="shared" si="0"/>
        <v>0.23750000000000002</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4.8249999999999993</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3.3774999999999995</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RAJEEV- 40189</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17" priority="1" operator="containsText" text="Total must be 100%">
      <formula>NOT(ISERROR(SEARCH("Total must be 100%",L32)))</formula>
    </cfRule>
  </conditionalFormatting>
  <dataValidations count="3">
    <dataValidation type="decimal" allowBlank="1" showInputMessage="1" showErrorMessage="1" error="يجب أن يكون الرقم المدخل بين 1 و 5 درجات" sqref="S23:Z31" xr:uid="{DB868CB0-C667-4BB5-A233-14D498C02E56}">
      <formula1>1</formula1>
      <formula2>5</formula2>
    </dataValidation>
    <dataValidation type="whole" errorStyle="warning" operator="equal" allowBlank="1" showInputMessage="1" showErrorMessage="1" error="Total must equal 100%" sqref="L32" xr:uid="{64A6EA8D-61A9-4B32-AF98-66F70BEE34D8}">
      <formula1>1</formula1>
    </dataValidation>
    <dataValidation type="decimal" allowBlank="1" showInputMessage="1" showErrorMessage="1" error="يجب أن تكون القيمة بين رقم 1 و 5 درجات" sqref="U38:AD42" xr:uid="{6C79182E-DD0F-4B9F-847E-D0BDE1A14BF0}">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07728-F85D-4C49-A6D7-43AC59678F03}">
  <sheetPr>
    <pageSetUpPr fitToPage="1"/>
  </sheetPr>
  <dimension ref="A1:AF80"/>
  <sheetViews>
    <sheetView view="pageBreakPreview" zoomScale="95" zoomScaleNormal="95" zoomScaleSheetLayoutView="95" workbookViewId="0">
      <selection activeCell="S27" sqref="S27:Z27"/>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106</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67</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44197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NISAR- 40188</v>
      </c>
      <c r="F15" s="73"/>
      <c r="G15" s="73"/>
      <c r="H15" s="73"/>
      <c r="I15" s="29"/>
      <c r="J15" s="71"/>
      <c r="K15" s="71"/>
      <c r="L15" s="29"/>
      <c r="M15" s="46" t="s">
        <v>28</v>
      </c>
      <c r="N15" s="73"/>
      <c r="O15" s="73"/>
      <c r="P15" s="73"/>
      <c r="Q15" s="73"/>
      <c r="R15" s="31"/>
      <c r="T15" s="46" t="s">
        <v>28</v>
      </c>
      <c r="W15" s="74" t="str">
        <f>C5</f>
        <v>NISAR- 40188</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5</v>
      </c>
      <c r="T23" s="53"/>
      <c r="U23" s="53"/>
      <c r="V23" s="53"/>
      <c r="W23" s="53"/>
      <c r="X23" s="53"/>
      <c r="Y23" s="53"/>
      <c r="Z23" s="53"/>
      <c r="AA23" s="78">
        <f>+S23*L23</f>
        <v>2.5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4.75</v>
      </c>
      <c r="T24" s="53"/>
      <c r="U24" s="53"/>
      <c r="V24" s="53"/>
      <c r="W24" s="53"/>
      <c r="X24" s="53"/>
      <c r="Y24" s="53"/>
      <c r="Z24" s="53"/>
      <c r="AA24" s="78">
        <f t="shared" ref="AA24:AA29" si="0">+S24*L24</f>
        <v>0.95000000000000007</v>
      </c>
      <c r="AB24" s="78"/>
      <c r="AC24" s="78"/>
      <c r="AD24" s="78"/>
      <c r="AE24" s="6"/>
    </row>
    <row r="25" spans="1:32" ht="70.5" customHeight="1" x14ac:dyDescent="0.35">
      <c r="A25" s="5"/>
      <c r="B25" s="26" t="s">
        <v>6</v>
      </c>
      <c r="C25" s="51"/>
      <c r="D25" s="52"/>
      <c r="E25" s="52"/>
      <c r="F25" s="52"/>
      <c r="G25" s="52"/>
      <c r="H25" s="52"/>
      <c r="I25" s="52"/>
      <c r="J25" s="52"/>
      <c r="K25" s="27">
        <v>1</v>
      </c>
      <c r="L25" s="27">
        <v>0.1</v>
      </c>
      <c r="M25" s="75" t="s">
        <v>139</v>
      </c>
      <c r="N25" s="76"/>
      <c r="O25" s="76"/>
      <c r="P25" s="76"/>
      <c r="Q25" s="76"/>
      <c r="R25" s="77"/>
      <c r="S25" s="53">
        <v>4.75</v>
      </c>
      <c r="T25" s="53"/>
      <c r="U25" s="53"/>
      <c r="V25" s="53"/>
      <c r="W25" s="53"/>
      <c r="X25" s="53"/>
      <c r="Y25" s="53"/>
      <c r="Z25" s="53"/>
      <c r="AA25" s="78">
        <f t="shared" si="0"/>
        <v>0.47500000000000003</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140</v>
      </c>
      <c r="N26" s="76"/>
      <c r="O26" s="76"/>
      <c r="P26" s="76"/>
      <c r="Q26" s="76"/>
      <c r="R26" s="77"/>
      <c r="S26" s="53">
        <v>5</v>
      </c>
      <c r="T26" s="53"/>
      <c r="U26" s="53"/>
      <c r="V26" s="53"/>
      <c r="W26" s="53"/>
      <c r="X26" s="53"/>
      <c r="Y26" s="53"/>
      <c r="Z26" s="53"/>
      <c r="AA26" s="78">
        <f t="shared" si="0"/>
        <v>0.5</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4.5</v>
      </c>
      <c r="T27" s="53"/>
      <c r="U27" s="53"/>
      <c r="V27" s="53"/>
      <c r="W27" s="53"/>
      <c r="X27" s="53"/>
      <c r="Y27" s="53"/>
      <c r="Z27" s="53"/>
      <c r="AA27" s="78">
        <f t="shared" si="0"/>
        <v>0.22500000000000001</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4.75</v>
      </c>
      <c r="T28" s="53"/>
      <c r="U28" s="53"/>
      <c r="V28" s="53"/>
      <c r="W28" s="53"/>
      <c r="X28" s="53"/>
      <c r="Y28" s="53"/>
      <c r="Z28" s="53"/>
      <c r="AA28" s="78">
        <f t="shared" si="0"/>
        <v>0.23750000000000002</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4.8875000000000002</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3.4212500000000001</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NISAR- 40188</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16" priority="1" operator="containsText" text="Total must be 100%">
      <formula>NOT(ISERROR(SEARCH("Total must be 100%",L32)))</formula>
    </cfRule>
  </conditionalFormatting>
  <dataValidations count="3">
    <dataValidation type="decimal" allowBlank="1" showInputMessage="1" showErrorMessage="1" error="يجب أن تكون القيمة بين رقم 1 و 5 درجات" sqref="U38:AD42" xr:uid="{CF9ACE65-68F7-4C1F-A281-7A3D02AD9CDB}">
      <formula1>1</formula1>
      <formula2>5</formula2>
    </dataValidation>
    <dataValidation type="whole" errorStyle="warning" operator="equal" allowBlank="1" showInputMessage="1" showErrorMessage="1" error="Total must equal 100%" sqref="L32" xr:uid="{9EF1113A-C2F6-4AC1-A527-7DBEFAD4D88B}">
      <formula1>1</formula1>
    </dataValidation>
    <dataValidation type="decimal" allowBlank="1" showInputMessage="1" showErrorMessage="1" error="يجب أن يكون الرقم المدخل بين 1 و 5 درجات" sqref="S23:Z31" xr:uid="{324D97B5-59EF-412F-901E-D28A640D064F}">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15C28-B1AA-46CD-8596-05C8E39720A7}">
  <sheetPr>
    <pageSetUpPr fitToPage="1"/>
  </sheetPr>
  <dimension ref="A1:AF80"/>
  <sheetViews>
    <sheetView view="pageBreakPreview" zoomScale="95" zoomScaleNormal="95" zoomScaleSheetLayoutView="95" workbookViewId="0">
      <selection activeCell="AA28" sqref="AA28:AD28"/>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107</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108</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44197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JASHIM - 10348</v>
      </c>
      <c r="F15" s="73"/>
      <c r="G15" s="73"/>
      <c r="H15" s="73"/>
      <c r="I15" s="29"/>
      <c r="J15" s="71"/>
      <c r="K15" s="71"/>
      <c r="L15" s="29"/>
      <c r="M15" s="46" t="s">
        <v>28</v>
      </c>
      <c r="N15" s="73"/>
      <c r="O15" s="73"/>
      <c r="P15" s="73"/>
      <c r="Q15" s="73"/>
      <c r="R15" s="31"/>
      <c r="T15" s="46" t="s">
        <v>28</v>
      </c>
      <c r="W15" s="74" t="str">
        <f>C5</f>
        <v>JASHIM - 10348</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4.75</v>
      </c>
      <c r="T23" s="53"/>
      <c r="U23" s="53"/>
      <c r="V23" s="53"/>
      <c r="W23" s="53"/>
      <c r="X23" s="53"/>
      <c r="Y23" s="53"/>
      <c r="Z23" s="53"/>
      <c r="AA23" s="78">
        <f>+S23*L23</f>
        <v>2.375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4.75</v>
      </c>
      <c r="T24" s="53"/>
      <c r="U24" s="53"/>
      <c r="V24" s="53"/>
      <c r="W24" s="53"/>
      <c r="X24" s="53"/>
      <c r="Y24" s="53"/>
      <c r="Z24" s="53"/>
      <c r="AA24" s="78">
        <f t="shared" ref="AA24:AA29" si="0">+S24*L24</f>
        <v>0.95000000000000007</v>
      </c>
      <c r="AB24" s="78"/>
      <c r="AC24" s="78"/>
      <c r="AD24" s="78"/>
      <c r="AE24" s="6"/>
    </row>
    <row r="25" spans="1:32" ht="70.5" customHeight="1" x14ac:dyDescent="0.35">
      <c r="A25" s="5"/>
      <c r="B25" s="26" t="s">
        <v>6</v>
      </c>
      <c r="C25" s="51"/>
      <c r="D25" s="52"/>
      <c r="E25" s="52"/>
      <c r="F25" s="52"/>
      <c r="G25" s="52"/>
      <c r="H25" s="52"/>
      <c r="I25" s="52"/>
      <c r="J25" s="52"/>
      <c r="K25" s="27">
        <v>1</v>
      </c>
      <c r="L25" s="27">
        <v>0.1</v>
      </c>
      <c r="M25" s="75" t="s">
        <v>139</v>
      </c>
      <c r="N25" s="76"/>
      <c r="O25" s="76"/>
      <c r="P25" s="76"/>
      <c r="Q25" s="76"/>
      <c r="R25" s="77"/>
      <c r="S25" s="53">
        <v>5</v>
      </c>
      <c r="T25" s="53"/>
      <c r="U25" s="53"/>
      <c r="V25" s="53"/>
      <c r="W25" s="53"/>
      <c r="X25" s="53"/>
      <c r="Y25" s="53"/>
      <c r="Z25" s="53"/>
      <c r="AA25" s="78">
        <f t="shared" si="0"/>
        <v>0.5</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140</v>
      </c>
      <c r="N26" s="76"/>
      <c r="O26" s="76"/>
      <c r="P26" s="76"/>
      <c r="Q26" s="76"/>
      <c r="R26" s="77"/>
      <c r="S26" s="53">
        <v>5</v>
      </c>
      <c r="T26" s="53"/>
      <c r="U26" s="53"/>
      <c r="V26" s="53"/>
      <c r="W26" s="53"/>
      <c r="X26" s="53"/>
      <c r="Y26" s="53"/>
      <c r="Z26" s="53"/>
      <c r="AA26" s="78">
        <f t="shared" si="0"/>
        <v>0.5</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5</v>
      </c>
      <c r="T27" s="53"/>
      <c r="U27" s="53"/>
      <c r="V27" s="53"/>
      <c r="W27" s="53"/>
      <c r="X27" s="53"/>
      <c r="Y27" s="53"/>
      <c r="Z27" s="53"/>
      <c r="AA27" s="78">
        <f t="shared" si="0"/>
        <v>0.25</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5</v>
      </c>
      <c r="T28" s="53"/>
      <c r="U28" s="53"/>
      <c r="V28" s="53"/>
      <c r="W28" s="53"/>
      <c r="X28" s="53"/>
      <c r="Y28" s="53"/>
      <c r="Z28" s="53"/>
      <c r="AA28" s="78">
        <f t="shared" si="0"/>
        <v>0.25</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4.8250000000000002</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3.3774999999999999</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JASHIM - 10348</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15" priority="1" operator="containsText" text="Total must be 100%">
      <formula>NOT(ISERROR(SEARCH("Total must be 100%",L32)))</formula>
    </cfRule>
  </conditionalFormatting>
  <dataValidations count="3">
    <dataValidation type="decimal" allowBlank="1" showInputMessage="1" showErrorMessage="1" error="يجب أن يكون الرقم المدخل بين 1 و 5 درجات" sqref="S23:Z31" xr:uid="{481CF404-6456-41E3-AA49-46C6B1AD9A2A}">
      <formula1>1</formula1>
      <formula2>5</formula2>
    </dataValidation>
    <dataValidation type="whole" errorStyle="warning" operator="equal" allowBlank="1" showInputMessage="1" showErrorMessage="1" error="Total must equal 100%" sqref="L32" xr:uid="{57BA9868-3273-4EC6-9726-9FE9CE7B1499}">
      <formula1>1</formula1>
    </dataValidation>
    <dataValidation type="decimal" allowBlank="1" showInputMessage="1" showErrorMessage="1" error="يجب أن تكون القيمة بين رقم 1 و 5 درجات" sqref="U38:AD42" xr:uid="{809B5CB9-457A-4F82-AFC9-B32D5AA8166B}">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A097F-6923-42D7-9D14-0C3DE47AC449}">
  <sheetPr>
    <pageSetUpPr fitToPage="1"/>
  </sheetPr>
  <dimension ref="A1:AF80"/>
  <sheetViews>
    <sheetView view="pageBreakPreview" zoomScale="95" zoomScaleNormal="95" zoomScaleSheetLayoutView="95" workbookViewId="0">
      <selection activeCell="M11" sqref="M11:S11"/>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107</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108</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44197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JASHIM - 10348</v>
      </c>
      <c r="F15" s="73"/>
      <c r="G15" s="73"/>
      <c r="H15" s="73"/>
      <c r="I15" s="29"/>
      <c r="J15" s="71"/>
      <c r="K15" s="71"/>
      <c r="L15" s="29"/>
      <c r="M15" s="46" t="s">
        <v>28</v>
      </c>
      <c r="N15" s="73"/>
      <c r="O15" s="73"/>
      <c r="P15" s="73"/>
      <c r="Q15" s="73"/>
      <c r="R15" s="31"/>
      <c r="T15" s="46" t="s">
        <v>28</v>
      </c>
      <c r="W15" s="74" t="str">
        <f>C5</f>
        <v>JASHIM - 10348</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5</v>
      </c>
      <c r="T23" s="53"/>
      <c r="U23" s="53"/>
      <c r="V23" s="53"/>
      <c r="W23" s="53"/>
      <c r="X23" s="53"/>
      <c r="Y23" s="53"/>
      <c r="Z23" s="53"/>
      <c r="AA23" s="78">
        <f>+S23*L23</f>
        <v>2.5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5</v>
      </c>
      <c r="T24" s="53"/>
      <c r="U24" s="53"/>
      <c r="V24" s="53"/>
      <c r="W24" s="53"/>
      <c r="X24" s="53"/>
      <c r="Y24" s="53"/>
      <c r="Z24" s="53"/>
      <c r="AA24" s="78">
        <f t="shared" ref="AA24:AA29" si="0">+S24*L24</f>
        <v>1</v>
      </c>
      <c r="AB24" s="78"/>
      <c r="AC24" s="78"/>
      <c r="AD24" s="78"/>
      <c r="AE24" s="6"/>
    </row>
    <row r="25" spans="1:32" ht="70.5" customHeight="1" x14ac:dyDescent="0.35">
      <c r="A25" s="5"/>
      <c r="B25" s="26" t="s">
        <v>6</v>
      </c>
      <c r="C25" s="51"/>
      <c r="D25" s="52"/>
      <c r="E25" s="52"/>
      <c r="F25" s="52"/>
      <c r="G25" s="52"/>
      <c r="H25" s="52"/>
      <c r="I25" s="52"/>
      <c r="J25" s="52"/>
      <c r="K25" s="27">
        <v>1</v>
      </c>
      <c r="L25" s="27">
        <v>0.1</v>
      </c>
      <c r="M25" s="75" t="s">
        <v>139</v>
      </c>
      <c r="N25" s="76"/>
      <c r="O25" s="76"/>
      <c r="P25" s="76"/>
      <c r="Q25" s="76"/>
      <c r="R25" s="77"/>
      <c r="S25" s="53">
        <v>5</v>
      </c>
      <c r="T25" s="53"/>
      <c r="U25" s="53"/>
      <c r="V25" s="53"/>
      <c r="W25" s="53"/>
      <c r="X25" s="53"/>
      <c r="Y25" s="53"/>
      <c r="Z25" s="53"/>
      <c r="AA25" s="78">
        <f t="shared" si="0"/>
        <v>0.5</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140</v>
      </c>
      <c r="N26" s="76"/>
      <c r="O26" s="76"/>
      <c r="P26" s="76"/>
      <c r="Q26" s="76"/>
      <c r="R26" s="77"/>
      <c r="S26" s="53">
        <v>5</v>
      </c>
      <c r="T26" s="53"/>
      <c r="U26" s="53"/>
      <c r="V26" s="53"/>
      <c r="W26" s="53"/>
      <c r="X26" s="53"/>
      <c r="Y26" s="53"/>
      <c r="Z26" s="53"/>
      <c r="AA26" s="78">
        <f t="shared" si="0"/>
        <v>0.5</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5</v>
      </c>
      <c r="T27" s="53"/>
      <c r="U27" s="53"/>
      <c r="V27" s="53"/>
      <c r="W27" s="53"/>
      <c r="X27" s="53"/>
      <c r="Y27" s="53"/>
      <c r="Z27" s="53"/>
      <c r="AA27" s="78">
        <f t="shared" si="0"/>
        <v>0.25</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4.75</v>
      </c>
      <c r="T28" s="53"/>
      <c r="U28" s="53"/>
      <c r="V28" s="53"/>
      <c r="W28" s="53"/>
      <c r="X28" s="53"/>
      <c r="Y28" s="53"/>
      <c r="Z28" s="53"/>
      <c r="AA28" s="78">
        <f t="shared" si="0"/>
        <v>0.23750000000000002</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4.9874999999999998</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3.4912499999999995</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JASHIM - 10348</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14" priority="1" operator="containsText" text="Total must be 100%">
      <formula>NOT(ISERROR(SEARCH("Total must be 100%",L32)))</formula>
    </cfRule>
  </conditionalFormatting>
  <dataValidations count="3">
    <dataValidation type="decimal" allowBlank="1" showInputMessage="1" showErrorMessage="1" error="يجب أن تكون القيمة بين رقم 1 و 5 درجات" sqref="U38:AD42" xr:uid="{9E7446BA-1A07-4BE9-ADA8-9BCCB8295448}">
      <formula1>1</formula1>
      <formula2>5</formula2>
    </dataValidation>
    <dataValidation type="whole" errorStyle="warning" operator="equal" allowBlank="1" showInputMessage="1" showErrorMessage="1" error="Total must equal 100%" sqref="L32" xr:uid="{D37F2C9F-CF95-42F6-B71A-166411D7BAF3}">
      <formula1>1</formula1>
    </dataValidation>
    <dataValidation type="decimal" allowBlank="1" showInputMessage="1" showErrorMessage="1" error="يجب أن يكون الرقم المدخل بين 1 و 5 درجات" sqref="S23:Z31" xr:uid="{639309BD-43E0-4A7E-B99F-CBBBB863EB6F}">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4E7C6-CD7D-4442-B3C6-0FA4B8EDFAE5}">
  <sheetPr>
    <pageSetUpPr fitToPage="1"/>
  </sheetPr>
  <dimension ref="A1:AF80"/>
  <sheetViews>
    <sheetView view="pageBreakPreview" zoomScale="95" zoomScaleNormal="95" zoomScaleSheetLayoutView="95" workbookViewId="0">
      <selection activeCell="S27" sqref="S27:Z27"/>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109</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108</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44197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BOKAR - 30073</v>
      </c>
      <c r="F15" s="73"/>
      <c r="G15" s="73"/>
      <c r="H15" s="73"/>
      <c r="I15" s="29"/>
      <c r="J15" s="71"/>
      <c r="K15" s="71"/>
      <c r="L15" s="29"/>
      <c r="M15" s="46" t="s">
        <v>28</v>
      </c>
      <c r="N15" s="73"/>
      <c r="O15" s="73"/>
      <c r="P15" s="73"/>
      <c r="Q15" s="73"/>
      <c r="R15" s="31"/>
      <c r="T15" s="46" t="s">
        <v>28</v>
      </c>
      <c r="W15" s="74" t="str">
        <f>C5</f>
        <v>BOKAR - 30073</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4.75</v>
      </c>
      <c r="T23" s="53"/>
      <c r="U23" s="53"/>
      <c r="V23" s="53"/>
      <c r="W23" s="53"/>
      <c r="X23" s="53"/>
      <c r="Y23" s="53"/>
      <c r="Z23" s="53"/>
      <c r="AA23" s="78">
        <f>+S23*L23</f>
        <v>2.375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4.5</v>
      </c>
      <c r="T24" s="53"/>
      <c r="U24" s="53"/>
      <c r="V24" s="53"/>
      <c r="W24" s="53"/>
      <c r="X24" s="53"/>
      <c r="Y24" s="53"/>
      <c r="Z24" s="53"/>
      <c r="AA24" s="78">
        <f t="shared" ref="AA24:AA29" si="0">+S24*L24</f>
        <v>0.9</v>
      </c>
      <c r="AB24" s="78"/>
      <c r="AC24" s="78"/>
      <c r="AD24" s="78"/>
      <c r="AE24" s="6"/>
    </row>
    <row r="25" spans="1:32" ht="70.5" customHeight="1" x14ac:dyDescent="0.35">
      <c r="A25" s="5"/>
      <c r="B25" s="26" t="s">
        <v>6</v>
      </c>
      <c r="C25" s="51"/>
      <c r="D25" s="52"/>
      <c r="E25" s="52"/>
      <c r="F25" s="52"/>
      <c r="G25" s="52"/>
      <c r="H25" s="52"/>
      <c r="I25" s="52"/>
      <c r="J25" s="52"/>
      <c r="K25" s="27">
        <v>1</v>
      </c>
      <c r="L25" s="27">
        <v>0.1</v>
      </c>
      <c r="M25" s="75" t="s">
        <v>139</v>
      </c>
      <c r="N25" s="76"/>
      <c r="O25" s="76"/>
      <c r="P25" s="76"/>
      <c r="Q25" s="76"/>
      <c r="R25" s="77"/>
      <c r="S25" s="53">
        <v>4.75</v>
      </c>
      <c r="T25" s="53"/>
      <c r="U25" s="53"/>
      <c r="V25" s="53"/>
      <c r="W25" s="53"/>
      <c r="X25" s="53"/>
      <c r="Y25" s="53"/>
      <c r="Z25" s="53"/>
      <c r="AA25" s="78">
        <f t="shared" si="0"/>
        <v>0.47500000000000003</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140</v>
      </c>
      <c r="N26" s="76"/>
      <c r="O26" s="76"/>
      <c r="P26" s="76"/>
      <c r="Q26" s="76"/>
      <c r="R26" s="77"/>
      <c r="S26" s="53">
        <v>5</v>
      </c>
      <c r="T26" s="53"/>
      <c r="U26" s="53"/>
      <c r="V26" s="53"/>
      <c r="W26" s="53"/>
      <c r="X26" s="53"/>
      <c r="Y26" s="53"/>
      <c r="Z26" s="53"/>
      <c r="AA26" s="78">
        <f t="shared" si="0"/>
        <v>0.5</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4.5</v>
      </c>
      <c r="T27" s="53"/>
      <c r="U27" s="53"/>
      <c r="V27" s="53"/>
      <c r="W27" s="53"/>
      <c r="X27" s="53"/>
      <c r="Y27" s="53"/>
      <c r="Z27" s="53"/>
      <c r="AA27" s="78">
        <f t="shared" si="0"/>
        <v>0.22500000000000001</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4.75</v>
      </c>
      <c r="T28" s="53"/>
      <c r="U28" s="53"/>
      <c r="V28" s="53"/>
      <c r="W28" s="53"/>
      <c r="X28" s="53"/>
      <c r="Y28" s="53"/>
      <c r="Z28" s="53"/>
      <c r="AA28" s="78">
        <f t="shared" si="0"/>
        <v>0.23750000000000002</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4.7124999999999995</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3.2987499999999996</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BOKAR - 30073</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13" priority="1" operator="containsText" text="Total must be 100%">
      <formula>NOT(ISERROR(SEARCH("Total must be 100%",L32)))</formula>
    </cfRule>
  </conditionalFormatting>
  <dataValidations count="3">
    <dataValidation type="decimal" allowBlank="1" showInputMessage="1" showErrorMessage="1" error="يجب أن يكون الرقم المدخل بين 1 و 5 درجات" sqref="S23:Z31" xr:uid="{67AAD6EE-E04F-40A7-AD44-7A2AA229993B}">
      <formula1>1</formula1>
      <formula2>5</formula2>
    </dataValidation>
    <dataValidation type="whole" errorStyle="warning" operator="equal" allowBlank="1" showInputMessage="1" showErrorMessage="1" error="Total must equal 100%" sqref="L32" xr:uid="{16234DFA-2D75-48B8-A3D7-4198948DC9B1}">
      <formula1>1</formula1>
    </dataValidation>
    <dataValidation type="decimal" allowBlank="1" showInputMessage="1" showErrorMessage="1" error="يجب أن تكون القيمة بين رقم 1 و 5 درجات" sqref="U38:AD42" xr:uid="{BA9FFF4B-AB29-487A-B8C2-9C1E07417562}">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B159F-0B61-418F-B3C1-AAA3740CEAAB}">
  <sheetPr>
    <pageSetUpPr fitToPage="1"/>
  </sheetPr>
  <dimension ref="A1:AF80"/>
  <sheetViews>
    <sheetView view="pageBreakPreview" zoomScale="95" zoomScaleNormal="95" zoomScaleSheetLayoutView="95" workbookViewId="0">
      <selection activeCell="S29" sqref="S29:Z29"/>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110</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108</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44197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MOHHAMAD BILAL - 90070</v>
      </c>
      <c r="F15" s="73"/>
      <c r="G15" s="73"/>
      <c r="H15" s="73"/>
      <c r="I15" s="29"/>
      <c r="J15" s="71"/>
      <c r="K15" s="71"/>
      <c r="L15" s="29"/>
      <c r="M15" s="46" t="s">
        <v>28</v>
      </c>
      <c r="N15" s="73"/>
      <c r="O15" s="73"/>
      <c r="P15" s="73"/>
      <c r="Q15" s="73"/>
      <c r="R15" s="31"/>
      <c r="T15" s="46" t="s">
        <v>28</v>
      </c>
      <c r="W15" s="74" t="str">
        <f>C5</f>
        <v>MOHHAMAD BILAL - 90070</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5</v>
      </c>
      <c r="T23" s="53"/>
      <c r="U23" s="53"/>
      <c r="V23" s="53"/>
      <c r="W23" s="53"/>
      <c r="X23" s="53"/>
      <c r="Y23" s="53"/>
      <c r="Z23" s="53"/>
      <c r="AA23" s="78">
        <f>+S23*L23</f>
        <v>2.5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4.75</v>
      </c>
      <c r="T24" s="53"/>
      <c r="U24" s="53"/>
      <c r="V24" s="53"/>
      <c r="W24" s="53"/>
      <c r="X24" s="53"/>
      <c r="Y24" s="53"/>
      <c r="Z24" s="53"/>
      <c r="AA24" s="78">
        <f t="shared" ref="AA24:AA29" si="0">+S24*L24</f>
        <v>0.95000000000000007</v>
      </c>
      <c r="AB24" s="78"/>
      <c r="AC24" s="78"/>
      <c r="AD24" s="78"/>
      <c r="AE24" s="6"/>
    </row>
    <row r="25" spans="1:32" ht="70.5" customHeight="1" x14ac:dyDescent="0.35">
      <c r="A25" s="5"/>
      <c r="B25" s="26" t="s">
        <v>6</v>
      </c>
      <c r="C25" s="51"/>
      <c r="D25" s="52"/>
      <c r="E25" s="52"/>
      <c r="F25" s="52"/>
      <c r="G25" s="52"/>
      <c r="H25" s="52"/>
      <c r="I25" s="52"/>
      <c r="J25" s="52"/>
      <c r="K25" s="27">
        <v>1</v>
      </c>
      <c r="L25" s="27">
        <v>0.1</v>
      </c>
      <c r="M25" s="75" t="s">
        <v>139</v>
      </c>
      <c r="N25" s="76"/>
      <c r="O25" s="76"/>
      <c r="P25" s="76"/>
      <c r="Q25" s="76"/>
      <c r="R25" s="77"/>
      <c r="S25" s="53">
        <v>4.5</v>
      </c>
      <c r="T25" s="53"/>
      <c r="U25" s="53"/>
      <c r="V25" s="53"/>
      <c r="W25" s="53"/>
      <c r="X25" s="53"/>
      <c r="Y25" s="53"/>
      <c r="Z25" s="53"/>
      <c r="AA25" s="78">
        <f t="shared" si="0"/>
        <v>0.45</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140</v>
      </c>
      <c r="N26" s="76"/>
      <c r="O26" s="76"/>
      <c r="P26" s="76"/>
      <c r="Q26" s="76"/>
      <c r="R26" s="77"/>
      <c r="S26" s="53">
        <v>4.5</v>
      </c>
      <c r="T26" s="53"/>
      <c r="U26" s="53"/>
      <c r="V26" s="53"/>
      <c r="W26" s="53"/>
      <c r="X26" s="53"/>
      <c r="Y26" s="53"/>
      <c r="Z26" s="53"/>
      <c r="AA26" s="78">
        <f t="shared" si="0"/>
        <v>0.45</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5</v>
      </c>
      <c r="T27" s="53"/>
      <c r="U27" s="53"/>
      <c r="V27" s="53"/>
      <c r="W27" s="53"/>
      <c r="X27" s="53"/>
      <c r="Y27" s="53"/>
      <c r="Z27" s="53"/>
      <c r="AA27" s="78">
        <f t="shared" si="0"/>
        <v>0.25</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4.75</v>
      </c>
      <c r="T28" s="53"/>
      <c r="U28" s="53"/>
      <c r="V28" s="53"/>
      <c r="W28" s="53"/>
      <c r="X28" s="53"/>
      <c r="Y28" s="53"/>
      <c r="Z28" s="53"/>
      <c r="AA28" s="78">
        <f t="shared" si="0"/>
        <v>0.23750000000000002</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4.8375000000000004</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3.38625</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MOHHAMAD BILAL - 90070</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12" priority="1" operator="containsText" text="Total must be 100%">
      <formula>NOT(ISERROR(SEARCH("Total must be 100%",L32)))</formula>
    </cfRule>
  </conditionalFormatting>
  <dataValidations count="3">
    <dataValidation type="decimal" allowBlank="1" showInputMessage="1" showErrorMessage="1" error="يجب أن تكون القيمة بين رقم 1 و 5 درجات" sqref="U38:AD42" xr:uid="{F1CADFE8-108B-4632-9F41-16068D1D4298}">
      <formula1>1</formula1>
      <formula2>5</formula2>
    </dataValidation>
    <dataValidation type="whole" errorStyle="warning" operator="equal" allowBlank="1" showInputMessage="1" showErrorMessage="1" error="Total must equal 100%" sqref="L32" xr:uid="{AA42852E-9C93-43FB-858D-D8DFBA84C7DF}">
      <formula1>1</formula1>
    </dataValidation>
    <dataValidation type="decimal" allowBlank="1" showInputMessage="1" showErrorMessage="1" error="يجب أن يكون الرقم المدخل بين 1 و 5 درجات" sqref="S23:Z31" xr:uid="{F44EC685-FD4B-47EB-8D13-E074C1919A15}">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E97C7-BC9F-418C-AD94-B67079AC8A20}">
  <sheetPr>
    <pageSetUpPr fitToPage="1"/>
  </sheetPr>
  <dimension ref="A1:AF80"/>
  <sheetViews>
    <sheetView view="pageBreakPreview" topLeftCell="A25" zoomScale="95" zoomScaleNormal="95" zoomScaleSheetLayoutView="95" workbookViewId="0">
      <selection activeCell="M25" sqref="M25:R26"/>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111</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108</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44197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ASHIQ HUSSAIN - 90059</v>
      </c>
      <c r="F15" s="73"/>
      <c r="G15" s="73"/>
      <c r="H15" s="73"/>
      <c r="I15" s="29"/>
      <c r="J15" s="71"/>
      <c r="K15" s="71"/>
      <c r="L15" s="29"/>
      <c r="M15" s="46" t="s">
        <v>28</v>
      </c>
      <c r="N15" s="73"/>
      <c r="O15" s="73"/>
      <c r="P15" s="73"/>
      <c r="Q15" s="73"/>
      <c r="R15" s="31"/>
      <c r="T15" s="46" t="s">
        <v>28</v>
      </c>
      <c r="W15" s="74" t="str">
        <f>C5</f>
        <v>ASHIQ HUSSAIN - 90059</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5</v>
      </c>
      <c r="T23" s="53"/>
      <c r="U23" s="53"/>
      <c r="V23" s="53"/>
      <c r="W23" s="53"/>
      <c r="X23" s="53"/>
      <c r="Y23" s="53"/>
      <c r="Z23" s="53"/>
      <c r="AA23" s="78">
        <f>+S23*L23</f>
        <v>2.5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4.75</v>
      </c>
      <c r="T24" s="53"/>
      <c r="U24" s="53"/>
      <c r="V24" s="53"/>
      <c r="W24" s="53"/>
      <c r="X24" s="53"/>
      <c r="Y24" s="53"/>
      <c r="Z24" s="53"/>
      <c r="AA24" s="78">
        <f t="shared" ref="AA24:AA29" si="0">+S24*L24</f>
        <v>0.95000000000000007</v>
      </c>
      <c r="AB24" s="78"/>
      <c r="AC24" s="78"/>
      <c r="AD24" s="78"/>
      <c r="AE24" s="6"/>
    </row>
    <row r="25" spans="1:32" ht="70.5" customHeight="1" x14ac:dyDescent="0.35">
      <c r="A25" s="5"/>
      <c r="B25" s="26" t="s">
        <v>6</v>
      </c>
      <c r="C25" s="51"/>
      <c r="D25" s="52"/>
      <c r="E25" s="52"/>
      <c r="F25" s="52"/>
      <c r="G25" s="52"/>
      <c r="H25" s="52"/>
      <c r="I25" s="52"/>
      <c r="J25" s="52"/>
      <c r="K25" s="27">
        <v>1</v>
      </c>
      <c r="L25" s="27">
        <v>0.1</v>
      </c>
      <c r="M25" s="75" t="s">
        <v>139</v>
      </c>
      <c r="N25" s="76"/>
      <c r="O25" s="76"/>
      <c r="P25" s="76"/>
      <c r="Q25" s="76"/>
      <c r="R25" s="77"/>
      <c r="S25" s="53">
        <v>5</v>
      </c>
      <c r="T25" s="53"/>
      <c r="U25" s="53"/>
      <c r="V25" s="53"/>
      <c r="W25" s="53"/>
      <c r="X25" s="53"/>
      <c r="Y25" s="53"/>
      <c r="Z25" s="53"/>
      <c r="AA25" s="78">
        <f t="shared" si="0"/>
        <v>0.5</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140</v>
      </c>
      <c r="N26" s="76"/>
      <c r="O26" s="76"/>
      <c r="P26" s="76"/>
      <c r="Q26" s="76"/>
      <c r="R26" s="77"/>
      <c r="S26" s="53">
        <v>5</v>
      </c>
      <c r="T26" s="53"/>
      <c r="U26" s="53"/>
      <c r="V26" s="53"/>
      <c r="W26" s="53"/>
      <c r="X26" s="53"/>
      <c r="Y26" s="53"/>
      <c r="Z26" s="53"/>
      <c r="AA26" s="78">
        <f t="shared" si="0"/>
        <v>0.5</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5</v>
      </c>
      <c r="T27" s="53"/>
      <c r="U27" s="53"/>
      <c r="V27" s="53"/>
      <c r="W27" s="53"/>
      <c r="X27" s="53"/>
      <c r="Y27" s="53"/>
      <c r="Z27" s="53"/>
      <c r="AA27" s="78">
        <f t="shared" si="0"/>
        <v>0.25</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5</v>
      </c>
      <c r="T28" s="53"/>
      <c r="U28" s="53"/>
      <c r="V28" s="53"/>
      <c r="W28" s="53"/>
      <c r="X28" s="53"/>
      <c r="Y28" s="53"/>
      <c r="Z28" s="53"/>
      <c r="AA28" s="78">
        <f t="shared" si="0"/>
        <v>0.25</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4.95</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3.4649999999999999</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ASHIQ HUSSAIN - 90059</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11" priority="1" operator="containsText" text="Total must be 100%">
      <formula>NOT(ISERROR(SEARCH("Total must be 100%",L32)))</formula>
    </cfRule>
  </conditionalFormatting>
  <dataValidations count="3">
    <dataValidation type="decimal" allowBlank="1" showInputMessage="1" showErrorMessage="1" error="يجب أن يكون الرقم المدخل بين 1 و 5 درجات" sqref="S23:Z31" xr:uid="{2DF7E1C9-0312-42A3-8857-914E91C669DB}">
      <formula1>1</formula1>
      <formula2>5</formula2>
    </dataValidation>
    <dataValidation type="whole" errorStyle="warning" operator="equal" allowBlank="1" showInputMessage="1" showErrorMessage="1" error="Total must equal 100%" sqref="L32" xr:uid="{A4FF6936-21CB-4B1A-B870-67A238BD1FA3}">
      <formula1>1</formula1>
    </dataValidation>
    <dataValidation type="decimal" allowBlank="1" showInputMessage="1" showErrorMessage="1" error="يجب أن تكون القيمة بين رقم 1 و 5 درجات" sqref="U38:AD42" xr:uid="{6A65702C-EA31-4FA9-B6BE-BDEF9D5B8970}">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ED10F-B759-40E9-9330-A782FA6EFD18}">
  <sheetPr>
    <pageSetUpPr fitToPage="1"/>
  </sheetPr>
  <dimension ref="A1:AF80"/>
  <sheetViews>
    <sheetView view="pageBreakPreview" topLeftCell="A24" zoomScale="95" zoomScaleNormal="95" zoomScaleSheetLayoutView="95" workbookViewId="0">
      <selection activeCell="M25" sqref="M25:R26"/>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112</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108</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44197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ABDUL MUNIM - 10038</v>
      </c>
      <c r="F15" s="73"/>
      <c r="G15" s="73"/>
      <c r="H15" s="73"/>
      <c r="I15" s="29"/>
      <c r="J15" s="71"/>
      <c r="K15" s="71"/>
      <c r="L15" s="29"/>
      <c r="M15" s="46" t="s">
        <v>28</v>
      </c>
      <c r="N15" s="73"/>
      <c r="O15" s="73"/>
      <c r="P15" s="73"/>
      <c r="Q15" s="73"/>
      <c r="R15" s="31"/>
      <c r="T15" s="46" t="s">
        <v>28</v>
      </c>
      <c r="W15" s="74" t="str">
        <f>C5</f>
        <v>ABDUL MUNIM - 10038</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4.75</v>
      </c>
      <c r="T23" s="53"/>
      <c r="U23" s="53"/>
      <c r="V23" s="53"/>
      <c r="W23" s="53"/>
      <c r="X23" s="53"/>
      <c r="Y23" s="53"/>
      <c r="Z23" s="53"/>
      <c r="AA23" s="78">
        <f>+S23*L23</f>
        <v>2.375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4.75</v>
      </c>
      <c r="T24" s="53"/>
      <c r="U24" s="53"/>
      <c r="V24" s="53"/>
      <c r="W24" s="53"/>
      <c r="X24" s="53"/>
      <c r="Y24" s="53"/>
      <c r="Z24" s="53"/>
      <c r="AA24" s="78">
        <f t="shared" ref="AA24:AA29" si="0">+S24*L24</f>
        <v>0.95000000000000007</v>
      </c>
      <c r="AB24" s="78"/>
      <c r="AC24" s="78"/>
      <c r="AD24" s="78"/>
      <c r="AE24" s="6"/>
    </row>
    <row r="25" spans="1:32" ht="70.5" customHeight="1" x14ac:dyDescent="0.35">
      <c r="A25" s="5"/>
      <c r="B25" s="26" t="s">
        <v>6</v>
      </c>
      <c r="C25" s="51"/>
      <c r="D25" s="52"/>
      <c r="E25" s="52"/>
      <c r="F25" s="52"/>
      <c r="G25" s="52"/>
      <c r="H25" s="52"/>
      <c r="I25" s="52"/>
      <c r="J25" s="52"/>
      <c r="K25" s="27">
        <v>1</v>
      </c>
      <c r="L25" s="27">
        <v>0.1</v>
      </c>
      <c r="M25" s="75" t="s">
        <v>139</v>
      </c>
      <c r="N25" s="76"/>
      <c r="O25" s="76"/>
      <c r="P25" s="76"/>
      <c r="Q25" s="76"/>
      <c r="R25" s="77"/>
      <c r="S25" s="53">
        <v>5</v>
      </c>
      <c r="T25" s="53"/>
      <c r="U25" s="53"/>
      <c r="V25" s="53"/>
      <c r="W25" s="53"/>
      <c r="X25" s="53"/>
      <c r="Y25" s="53"/>
      <c r="Z25" s="53"/>
      <c r="AA25" s="78">
        <f t="shared" si="0"/>
        <v>0.5</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140</v>
      </c>
      <c r="N26" s="76"/>
      <c r="O26" s="76"/>
      <c r="P26" s="76"/>
      <c r="Q26" s="76"/>
      <c r="R26" s="77"/>
      <c r="S26" s="53">
        <v>4.75</v>
      </c>
      <c r="T26" s="53"/>
      <c r="U26" s="53"/>
      <c r="V26" s="53"/>
      <c r="W26" s="53"/>
      <c r="X26" s="53"/>
      <c r="Y26" s="53"/>
      <c r="Z26" s="53"/>
      <c r="AA26" s="78">
        <f t="shared" si="0"/>
        <v>0.47500000000000003</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4.5</v>
      </c>
      <c r="T27" s="53"/>
      <c r="U27" s="53"/>
      <c r="V27" s="53"/>
      <c r="W27" s="53"/>
      <c r="X27" s="53"/>
      <c r="Y27" s="53"/>
      <c r="Z27" s="53"/>
      <c r="AA27" s="78">
        <f t="shared" si="0"/>
        <v>0.22500000000000001</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5</v>
      </c>
      <c r="T28" s="53"/>
      <c r="U28" s="53"/>
      <c r="V28" s="53"/>
      <c r="W28" s="53"/>
      <c r="X28" s="53"/>
      <c r="Y28" s="53"/>
      <c r="Z28" s="53"/>
      <c r="AA28" s="78">
        <f t="shared" si="0"/>
        <v>0.25</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4.7749999999999995</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3.3424999999999994</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ABDUL MUNIM - 10038</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10" priority="1" operator="containsText" text="Total must be 100%">
      <formula>NOT(ISERROR(SEARCH("Total must be 100%",L32)))</formula>
    </cfRule>
  </conditionalFormatting>
  <dataValidations count="3">
    <dataValidation type="decimal" allowBlank="1" showInputMessage="1" showErrorMessage="1" error="يجب أن تكون القيمة بين رقم 1 و 5 درجات" sqref="U38:AD42" xr:uid="{A5FFB114-985F-4F19-84FE-F457DD371B89}">
      <formula1>1</formula1>
      <formula2>5</formula2>
    </dataValidation>
    <dataValidation type="whole" errorStyle="warning" operator="equal" allowBlank="1" showInputMessage="1" showErrorMessage="1" error="Total must equal 100%" sqref="L32" xr:uid="{7965DD27-B69E-4DE1-B4DB-EA5F8EAE00C7}">
      <formula1>1</formula1>
    </dataValidation>
    <dataValidation type="decimal" allowBlank="1" showInputMessage="1" showErrorMessage="1" error="يجب أن يكون الرقم المدخل بين 1 و 5 درجات" sqref="S23:Z31" xr:uid="{1FD3F48F-2D52-4DC2-A4EB-CD607973AB1C}">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5109A-9CFD-45A0-9684-D62D55D39BED}">
  <sheetPr>
    <pageSetUpPr fitToPage="1"/>
  </sheetPr>
  <dimension ref="A1:AF80"/>
  <sheetViews>
    <sheetView view="pageBreakPreview" topLeftCell="M25" zoomScale="95" zoomScaleNormal="95" zoomScaleSheetLayoutView="95" workbookViewId="0">
      <selection activeCell="S26" sqref="S26:Z26"/>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118</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108</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44197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NASHEER - 10379</v>
      </c>
      <c r="F15" s="73"/>
      <c r="G15" s="73"/>
      <c r="H15" s="73"/>
      <c r="I15" s="29"/>
      <c r="J15" s="71"/>
      <c r="K15" s="71"/>
      <c r="L15" s="29"/>
      <c r="M15" s="46" t="s">
        <v>28</v>
      </c>
      <c r="N15" s="73"/>
      <c r="O15" s="73"/>
      <c r="P15" s="73"/>
      <c r="Q15" s="73"/>
      <c r="R15" s="31"/>
      <c r="T15" s="46" t="s">
        <v>28</v>
      </c>
      <c r="W15" s="74" t="str">
        <f>C5</f>
        <v>NASHEER - 10379</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4.75</v>
      </c>
      <c r="T23" s="53"/>
      <c r="U23" s="53"/>
      <c r="V23" s="53"/>
      <c r="W23" s="53"/>
      <c r="X23" s="53"/>
      <c r="Y23" s="53"/>
      <c r="Z23" s="53"/>
      <c r="AA23" s="78">
        <f>+S23*L23</f>
        <v>2.375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4.75</v>
      </c>
      <c r="T24" s="53"/>
      <c r="U24" s="53"/>
      <c r="V24" s="53"/>
      <c r="W24" s="53"/>
      <c r="X24" s="53"/>
      <c r="Y24" s="53"/>
      <c r="Z24" s="53"/>
      <c r="AA24" s="78">
        <f t="shared" ref="AA24:AA29" si="0">+S24*L24</f>
        <v>0.95000000000000007</v>
      </c>
      <c r="AB24" s="78"/>
      <c r="AC24" s="78"/>
      <c r="AD24" s="78"/>
      <c r="AE24" s="6"/>
    </row>
    <row r="25" spans="1:32" ht="70.5" customHeight="1" x14ac:dyDescent="0.35">
      <c r="A25" s="5"/>
      <c r="B25" s="26" t="s">
        <v>6</v>
      </c>
      <c r="C25" s="51"/>
      <c r="D25" s="52"/>
      <c r="E25" s="52"/>
      <c r="F25" s="52"/>
      <c r="G25" s="52"/>
      <c r="H25" s="52"/>
      <c r="I25" s="52"/>
      <c r="J25" s="52"/>
      <c r="K25" s="27">
        <v>1</v>
      </c>
      <c r="L25" s="27">
        <v>0.1</v>
      </c>
      <c r="M25" s="75" t="s">
        <v>139</v>
      </c>
      <c r="N25" s="76"/>
      <c r="O25" s="76"/>
      <c r="P25" s="76"/>
      <c r="Q25" s="76"/>
      <c r="R25" s="77"/>
      <c r="S25" s="53">
        <v>4.5</v>
      </c>
      <c r="T25" s="53"/>
      <c r="U25" s="53"/>
      <c r="V25" s="53"/>
      <c r="W25" s="53"/>
      <c r="X25" s="53"/>
      <c r="Y25" s="53"/>
      <c r="Z25" s="53"/>
      <c r="AA25" s="78">
        <f t="shared" si="0"/>
        <v>0.45</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140</v>
      </c>
      <c r="N26" s="76"/>
      <c r="O26" s="76"/>
      <c r="P26" s="76"/>
      <c r="Q26" s="76"/>
      <c r="R26" s="77"/>
      <c r="S26" s="53">
        <v>4.5</v>
      </c>
      <c r="T26" s="53"/>
      <c r="U26" s="53"/>
      <c r="V26" s="53"/>
      <c r="W26" s="53"/>
      <c r="X26" s="53"/>
      <c r="Y26" s="53"/>
      <c r="Z26" s="53"/>
      <c r="AA26" s="78">
        <f t="shared" si="0"/>
        <v>0.45</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4.75</v>
      </c>
      <c r="T27" s="53"/>
      <c r="U27" s="53"/>
      <c r="V27" s="53"/>
      <c r="W27" s="53"/>
      <c r="X27" s="53"/>
      <c r="Y27" s="53"/>
      <c r="Z27" s="53"/>
      <c r="AA27" s="78">
        <f t="shared" si="0"/>
        <v>0.23750000000000002</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4.75</v>
      </c>
      <c r="T28" s="53"/>
      <c r="U28" s="53"/>
      <c r="V28" s="53"/>
      <c r="W28" s="53"/>
      <c r="X28" s="53"/>
      <c r="Y28" s="53"/>
      <c r="Z28" s="53"/>
      <c r="AA28" s="78">
        <f t="shared" si="0"/>
        <v>0.23750000000000002</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4.7</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3.29</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NASHEER - 10379</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9" priority="1" operator="containsText" text="Total must be 100%">
      <formula>NOT(ISERROR(SEARCH("Total must be 100%",L32)))</formula>
    </cfRule>
  </conditionalFormatting>
  <dataValidations count="3">
    <dataValidation type="decimal" allowBlank="1" showInputMessage="1" showErrorMessage="1" error="يجب أن يكون الرقم المدخل بين 1 و 5 درجات" sqref="S23:Z31" xr:uid="{92AD86D0-1AB8-42FF-B024-DDA92EDFAFA8}">
      <formula1>1</formula1>
      <formula2>5</formula2>
    </dataValidation>
    <dataValidation type="whole" errorStyle="warning" operator="equal" allowBlank="1" showInputMessage="1" showErrorMessage="1" error="Total must equal 100%" sqref="L32" xr:uid="{5B71A837-47BB-44C4-824F-B3D287253DA6}">
      <formula1>1</formula1>
    </dataValidation>
    <dataValidation type="decimal" allowBlank="1" showInputMessage="1" showErrorMessage="1" error="يجب أن تكون القيمة بين رقم 1 و 5 درجات" sqref="U38:AD42" xr:uid="{FDDA5A64-54E5-45B6-8F7B-B5867F780320}">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1DA19-34A1-471E-9C81-8B7C545DD4D5}">
  <sheetPr>
    <pageSetUpPr fitToPage="1"/>
  </sheetPr>
  <dimension ref="A1:AF80"/>
  <sheetViews>
    <sheetView view="pageBreakPreview" zoomScale="95" zoomScaleNormal="95" zoomScaleSheetLayoutView="95" workbookViewId="0">
      <selection activeCell="M31" sqref="M31:R31"/>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73</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64</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58</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44197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SURESH - 40008</v>
      </c>
      <c r="F15" s="73"/>
      <c r="G15" s="73"/>
      <c r="H15" s="73"/>
      <c r="I15" s="29"/>
      <c r="J15" s="71"/>
      <c r="K15" s="71"/>
      <c r="L15" s="29"/>
      <c r="M15" s="46" t="s">
        <v>28</v>
      </c>
      <c r="N15" s="73"/>
      <c r="O15" s="73"/>
      <c r="P15" s="73"/>
      <c r="Q15" s="73"/>
      <c r="R15" s="31"/>
      <c r="T15" s="46" t="s">
        <v>28</v>
      </c>
      <c r="W15" s="74" t="str">
        <f>C5</f>
        <v>SURESH - 40008</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5</v>
      </c>
      <c r="T23" s="53"/>
      <c r="U23" s="53"/>
      <c r="V23" s="53"/>
      <c r="W23" s="53"/>
      <c r="X23" s="53"/>
      <c r="Y23" s="53"/>
      <c r="Z23" s="53"/>
      <c r="AA23" s="78">
        <f>+S23*L23</f>
        <v>2.5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4.5</v>
      </c>
      <c r="T24" s="53"/>
      <c r="U24" s="53"/>
      <c r="V24" s="53"/>
      <c r="W24" s="53"/>
      <c r="X24" s="53"/>
      <c r="Y24" s="53"/>
      <c r="Z24" s="53"/>
      <c r="AA24" s="78">
        <f t="shared" ref="AA24:AA29" si="0">+S24*L24</f>
        <v>0.9</v>
      </c>
      <c r="AB24" s="78"/>
      <c r="AC24" s="78"/>
      <c r="AD24" s="78"/>
      <c r="AE24" s="6"/>
    </row>
    <row r="25" spans="1:32" ht="70.5" customHeight="1" x14ac:dyDescent="0.35">
      <c r="A25" s="5"/>
      <c r="B25" s="26" t="s">
        <v>6</v>
      </c>
      <c r="C25" s="51"/>
      <c r="D25" s="52"/>
      <c r="E25" s="52"/>
      <c r="F25" s="52"/>
      <c r="G25" s="52"/>
      <c r="H25" s="52"/>
      <c r="I25" s="52"/>
      <c r="J25" s="52"/>
      <c r="K25" s="27">
        <v>1</v>
      </c>
      <c r="L25" s="27">
        <v>0.1</v>
      </c>
      <c r="M25" s="75" t="s">
        <v>60</v>
      </c>
      <c r="N25" s="76"/>
      <c r="O25" s="76"/>
      <c r="P25" s="76"/>
      <c r="Q25" s="76"/>
      <c r="R25" s="77"/>
      <c r="S25" s="53">
        <v>4</v>
      </c>
      <c r="T25" s="53"/>
      <c r="U25" s="53"/>
      <c r="V25" s="53"/>
      <c r="W25" s="53"/>
      <c r="X25" s="53"/>
      <c r="Y25" s="53"/>
      <c r="Z25" s="53"/>
      <c r="AA25" s="78">
        <f t="shared" si="0"/>
        <v>0.4</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61</v>
      </c>
      <c r="N26" s="76"/>
      <c r="O26" s="76"/>
      <c r="P26" s="76"/>
      <c r="Q26" s="76"/>
      <c r="R26" s="77"/>
      <c r="S26" s="53">
        <v>4.5</v>
      </c>
      <c r="T26" s="53"/>
      <c r="U26" s="53"/>
      <c r="V26" s="53"/>
      <c r="W26" s="53"/>
      <c r="X26" s="53"/>
      <c r="Y26" s="53"/>
      <c r="Z26" s="53"/>
      <c r="AA26" s="78">
        <f t="shared" si="0"/>
        <v>0.45</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4</v>
      </c>
      <c r="T27" s="53"/>
      <c r="U27" s="53"/>
      <c r="V27" s="53"/>
      <c r="W27" s="53"/>
      <c r="X27" s="53"/>
      <c r="Y27" s="53"/>
      <c r="Z27" s="53"/>
      <c r="AA27" s="78">
        <f t="shared" si="0"/>
        <v>0.2</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4.5</v>
      </c>
      <c r="T28" s="53"/>
      <c r="U28" s="53"/>
      <c r="V28" s="53"/>
      <c r="W28" s="53"/>
      <c r="X28" s="53"/>
      <c r="Y28" s="53"/>
      <c r="Z28" s="53"/>
      <c r="AA28" s="78">
        <f t="shared" si="0"/>
        <v>0.22500000000000001</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4.6749999999999998</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3.2724999999999995</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SURESH - 40008</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53" priority="1" operator="containsText" text="Total must be 100%">
      <formula>NOT(ISERROR(SEARCH("Total must be 100%",L32)))</formula>
    </cfRule>
  </conditionalFormatting>
  <dataValidations count="3">
    <dataValidation type="decimal" allowBlank="1" showInputMessage="1" showErrorMessage="1" error="يجب أن يكون الرقم المدخل بين 1 و 5 درجات" sqref="S23:Z31" xr:uid="{7399350D-77FF-45E6-A959-745A88B45B5A}">
      <formula1>1</formula1>
      <formula2>5</formula2>
    </dataValidation>
    <dataValidation type="whole" errorStyle="warning" operator="equal" allowBlank="1" showInputMessage="1" showErrorMessage="1" error="Total must equal 100%" sqref="L32" xr:uid="{7E35CBA3-DDA4-406D-9307-8006916BD33D}">
      <formula1>1</formula1>
    </dataValidation>
    <dataValidation type="decimal" allowBlank="1" showInputMessage="1" showErrorMessage="1" error="يجب أن تكون القيمة بين رقم 1 و 5 درجات" sqref="U38:AD42" xr:uid="{9CC12D9E-0F7D-4DF0-9A09-16885C855097}">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03B49-BE96-46AA-BE93-7608DA8E0B14}">
  <sheetPr>
    <pageSetUpPr fitToPage="1"/>
  </sheetPr>
  <dimension ref="A1:AF80"/>
  <sheetViews>
    <sheetView view="pageBreakPreview" topLeftCell="M46" zoomScale="95" zoomScaleNormal="95" zoomScaleSheetLayoutView="95" workbookViewId="0">
      <selection activeCell="S28" sqref="S28:Z28"/>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113</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108</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44197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NAWAF - 10268</v>
      </c>
      <c r="F15" s="73"/>
      <c r="G15" s="73"/>
      <c r="H15" s="73"/>
      <c r="I15" s="29"/>
      <c r="J15" s="71"/>
      <c r="K15" s="71"/>
      <c r="L15" s="29"/>
      <c r="M15" s="46" t="s">
        <v>28</v>
      </c>
      <c r="N15" s="73"/>
      <c r="O15" s="73"/>
      <c r="P15" s="73"/>
      <c r="Q15" s="73"/>
      <c r="R15" s="31"/>
      <c r="T15" s="46" t="s">
        <v>28</v>
      </c>
      <c r="W15" s="74" t="str">
        <f>C5</f>
        <v>NAWAF - 10268</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4.5</v>
      </c>
      <c r="T23" s="53"/>
      <c r="U23" s="53"/>
      <c r="V23" s="53"/>
      <c r="W23" s="53"/>
      <c r="X23" s="53"/>
      <c r="Y23" s="53"/>
      <c r="Z23" s="53"/>
      <c r="AA23" s="78">
        <f>+S23*L23</f>
        <v>2.25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4.25</v>
      </c>
      <c r="T24" s="53"/>
      <c r="U24" s="53"/>
      <c r="V24" s="53"/>
      <c r="W24" s="53"/>
      <c r="X24" s="53"/>
      <c r="Y24" s="53"/>
      <c r="Z24" s="53"/>
      <c r="AA24" s="78">
        <f t="shared" ref="AA24:AA29" si="0">+S24*L24</f>
        <v>0.85000000000000009</v>
      </c>
      <c r="AB24" s="78"/>
      <c r="AC24" s="78"/>
      <c r="AD24" s="78"/>
      <c r="AE24" s="6"/>
    </row>
    <row r="25" spans="1:32" ht="70.5" customHeight="1" x14ac:dyDescent="0.35">
      <c r="A25" s="5"/>
      <c r="B25" s="26" t="s">
        <v>6</v>
      </c>
      <c r="C25" s="51"/>
      <c r="D25" s="52"/>
      <c r="E25" s="52"/>
      <c r="F25" s="52"/>
      <c r="G25" s="52"/>
      <c r="H25" s="52"/>
      <c r="I25" s="52"/>
      <c r="J25" s="52"/>
      <c r="K25" s="27">
        <v>1</v>
      </c>
      <c r="L25" s="27">
        <v>0.1</v>
      </c>
      <c r="M25" s="75" t="s">
        <v>139</v>
      </c>
      <c r="N25" s="76"/>
      <c r="O25" s="76"/>
      <c r="P25" s="76"/>
      <c r="Q25" s="76"/>
      <c r="R25" s="77"/>
      <c r="S25" s="53">
        <v>4.5</v>
      </c>
      <c r="T25" s="53"/>
      <c r="U25" s="53"/>
      <c r="V25" s="53"/>
      <c r="W25" s="53"/>
      <c r="X25" s="53"/>
      <c r="Y25" s="53"/>
      <c r="Z25" s="53"/>
      <c r="AA25" s="78">
        <f t="shared" si="0"/>
        <v>0.45</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140</v>
      </c>
      <c r="N26" s="76"/>
      <c r="O26" s="76"/>
      <c r="P26" s="76"/>
      <c r="Q26" s="76"/>
      <c r="R26" s="77"/>
      <c r="S26" s="53">
        <v>4.25</v>
      </c>
      <c r="T26" s="53"/>
      <c r="U26" s="53"/>
      <c r="V26" s="53"/>
      <c r="W26" s="53"/>
      <c r="X26" s="53"/>
      <c r="Y26" s="53"/>
      <c r="Z26" s="53"/>
      <c r="AA26" s="78">
        <f t="shared" si="0"/>
        <v>0.42500000000000004</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4.25</v>
      </c>
      <c r="T27" s="53"/>
      <c r="U27" s="53"/>
      <c r="V27" s="53"/>
      <c r="W27" s="53"/>
      <c r="X27" s="53"/>
      <c r="Y27" s="53"/>
      <c r="Z27" s="53"/>
      <c r="AA27" s="78">
        <f t="shared" si="0"/>
        <v>0.21250000000000002</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v>
      </c>
      <c r="T28" s="53"/>
      <c r="U28" s="53"/>
      <c r="V28" s="53"/>
      <c r="W28" s="53"/>
      <c r="X28" s="53"/>
      <c r="Y28" s="53"/>
      <c r="Z28" s="53"/>
      <c r="AA28" s="78">
        <f t="shared" si="0"/>
        <v>0.2</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4.3875000000000011</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3.0712500000000005</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NAWAF - 10268</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8" priority="1" operator="containsText" text="Total must be 100%">
      <formula>NOT(ISERROR(SEARCH("Total must be 100%",L32)))</formula>
    </cfRule>
  </conditionalFormatting>
  <dataValidations count="3">
    <dataValidation type="decimal" allowBlank="1" showInputMessage="1" showErrorMessage="1" error="يجب أن تكون القيمة بين رقم 1 و 5 درجات" sqref="U38:AD42" xr:uid="{AD56655C-E8A3-4DBD-B0CA-79716108A8F5}">
      <formula1>1</formula1>
      <formula2>5</formula2>
    </dataValidation>
    <dataValidation type="whole" errorStyle="warning" operator="equal" allowBlank="1" showInputMessage="1" showErrorMessage="1" error="Total must equal 100%" sqref="L32" xr:uid="{4D4E71A7-7FF5-4A75-B603-F7DA874841A2}">
      <formula1>1</formula1>
    </dataValidation>
    <dataValidation type="decimal" allowBlank="1" showInputMessage="1" showErrorMessage="1" error="يجب أن يكون الرقم المدخل بين 1 و 5 درجات" sqref="S23:Z31" xr:uid="{A6F9EF41-A893-40BF-B9CA-512893E59299}">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A889B-9A4B-44D0-AB45-D9A7BA31955F}">
  <sheetPr>
    <pageSetUpPr fitToPage="1"/>
  </sheetPr>
  <dimension ref="A1:AF80"/>
  <sheetViews>
    <sheetView view="pageBreakPreview" topLeftCell="B21" zoomScale="95" zoomScaleNormal="95" zoomScaleSheetLayoutView="95" workbookViewId="0">
      <selection activeCell="S24" sqref="S24:Z24"/>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114</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108</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44197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RAYYAN AZIZ - 10380</v>
      </c>
      <c r="F15" s="73"/>
      <c r="G15" s="73"/>
      <c r="H15" s="73"/>
      <c r="I15" s="29"/>
      <c r="J15" s="71"/>
      <c r="K15" s="71"/>
      <c r="L15" s="29"/>
      <c r="M15" s="46" t="s">
        <v>28</v>
      </c>
      <c r="N15" s="73"/>
      <c r="O15" s="73"/>
      <c r="P15" s="73"/>
      <c r="Q15" s="73"/>
      <c r="R15" s="31"/>
      <c r="T15" s="46" t="s">
        <v>28</v>
      </c>
      <c r="W15" s="74" t="str">
        <f>C5</f>
        <v>RAYYAN AZIZ - 10380</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4.75</v>
      </c>
      <c r="T23" s="53"/>
      <c r="U23" s="53"/>
      <c r="V23" s="53"/>
      <c r="W23" s="53"/>
      <c r="X23" s="53"/>
      <c r="Y23" s="53"/>
      <c r="Z23" s="53"/>
      <c r="AA23" s="78">
        <f>+S23*L23</f>
        <v>2.375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4.5</v>
      </c>
      <c r="T24" s="53"/>
      <c r="U24" s="53"/>
      <c r="V24" s="53"/>
      <c r="W24" s="53"/>
      <c r="X24" s="53"/>
      <c r="Y24" s="53"/>
      <c r="Z24" s="53"/>
      <c r="AA24" s="78">
        <f t="shared" ref="AA24:AA29" si="0">+S24*L24</f>
        <v>0.9</v>
      </c>
      <c r="AB24" s="78"/>
      <c r="AC24" s="78"/>
      <c r="AD24" s="78"/>
      <c r="AE24" s="6"/>
    </row>
    <row r="25" spans="1:32" ht="70.5" customHeight="1" x14ac:dyDescent="0.35">
      <c r="A25" s="5"/>
      <c r="B25" s="26" t="s">
        <v>6</v>
      </c>
      <c r="C25" s="51"/>
      <c r="D25" s="52"/>
      <c r="E25" s="52"/>
      <c r="F25" s="52"/>
      <c r="G25" s="52"/>
      <c r="H25" s="52"/>
      <c r="I25" s="52"/>
      <c r="J25" s="52"/>
      <c r="K25" s="27">
        <v>1</v>
      </c>
      <c r="L25" s="27">
        <v>0.1</v>
      </c>
      <c r="M25" s="75" t="s">
        <v>139</v>
      </c>
      <c r="N25" s="76"/>
      <c r="O25" s="76"/>
      <c r="P25" s="76"/>
      <c r="Q25" s="76"/>
      <c r="R25" s="77"/>
      <c r="S25" s="53">
        <v>4.75</v>
      </c>
      <c r="T25" s="53"/>
      <c r="U25" s="53"/>
      <c r="V25" s="53"/>
      <c r="W25" s="53"/>
      <c r="X25" s="53"/>
      <c r="Y25" s="53"/>
      <c r="Z25" s="53"/>
      <c r="AA25" s="78">
        <f t="shared" si="0"/>
        <v>0.47500000000000003</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140</v>
      </c>
      <c r="N26" s="76"/>
      <c r="O26" s="76"/>
      <c r="P26" s="76"/>
      <c r="Q26" s="76"/>
      <c r="R26" s="77"/>
      <c r="S26" s="53">
        <v>4.5</v>
      </c>
      <c r="T26" s="53"/>
      <c r="U26" s="53"/>
      <c r="V26" s="53"/>
      <c r="W26" s="53"/>
      <c r="X26" s="53"/>
      <c r="Y26" s="53"/>
      <c r="Z26" s="53"/>
      <c r="AA26" s="78">
        <f t="shared" si="0"/>
        <v>0.45</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4.75</v>
      </c>
      <c r="T27" s="53"/>
      <c r="U27" s="53"/>
      <c r="V27" s="53"/>
      <c r="W27" s="53"/>
      <c r="X27" s="53"/>
      <c r="Y27" s="53"/>
      <c r="Z27" s="53"/>
      <c r="AA27" s="78">
        <f t="shared" si="0"/>
        <v>0.23750000000000002</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4.5</v>
      </c>
      <c r="T28" s="53"/>
      <c r="U28" s="53"/>
      <c r="V28" s="53"/>
      <c r="W28" s="53"/>
      <c r="X28" s="53"/>
      <c r="Y28" s="53"/>
      <c r="Z28" s="53"/>
      <c r="AA28" s="78">
        <f t="shared" si="0"/>
        <v>0.22500000000000001</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4.6624999999999996</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3.2637499999999995</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RAYYAN AZIZ - 10380</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7" priority="1" operator="containsText" text="Total must be 100%">
      <formula>NOT(ISERROR(SEARCH("Total must be 100%",L32)))</formula>
    </cfRule>
  </conditionalFormatting>
  <dataValidations count="3">
    <dataValidation type="decimal" allowBlank="1" showInputMessage="1" showErrorMessage="1" error="يجب أن يكون الرقم المدخل بين 1 و 5 درجات" sqref="S23:Z31" xr:uid="{F12C0A47-27FE-49BD-A634-34BB56BA7982}">
      <formula1>1</formula1>
      <formula2>5</formula2>
    </dataValidation>
    <dataValidation type="whole" errorStyle="warning" operator="equal" allowBlank="1" showInputMessage="1" showErrorMessage="1" error="Total must equal 100%" sqref="L32" xr:uid="{FBF1CAB4-961C-4996-9704-4F8535FCF1A5}">
      <formula1>1</formula1>
    </dataValidation>
    <dataValidation type="decimal" allowBlank="1" showInputMessage="1" showErrorMessage="1" error="يجب أن تكون القيمة بين رقم 1 و 5 درجات" sqref="U38:AD42" xr:uid="{A3DC5DB8-F3C2-45E8-B1A2-4501626E79C2}">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B1959-DB27-415A-8145-5C25582FEE15}">
  <sheetPr>
    <pageSetUpPr fitToPage="1"/>
  </sheetPr>
  <dimension ref="A1:AF80"/>
  <sheetViews>
    <sheetView view="pageBreakPreview" topLeftCell="M22" zoomScale="95" zoomScaleNormal="95" zoomScaleSheetLayoutView="95" workbookViewId="0">
      <selection activeCell="AA24" sqref="AA24:AD24"/>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115</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108</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44197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EISSA - 10249</v>
      </c>
      <c r="F15" s="73"/>
      <c r="G15" s="73"/>
      <c r="H15" s="73"/>
      <c r="I15" s="29"/>
      <c r="J15" s="71"/>
      <c r="K15" s="71"/>
      <c r="L15" s="29"/>
      <c r="M15" s="46" t="s">
        <v>28</v>
      </c>
      <c r="N15" s="73"/>
      <c r="O15" s="73"/>
      <c r="P15" s="73"/>
      <c r="Q15" s="73"/>
      <c r="R15" s="31"/>
      <c r="T15" s="46" t="s">
        <v>28</v>
      </c>
      <c r="W15" s="74" t="str">
        <f>C5</f>
        <v>EISSA - 10249</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4.75</v>
      </c>
      <c r="T23" s="53"/>
      <c r="U23" s="53"/>
      <c r="V23" s="53"/>
      <c r="W23" s="53"/>
      <c r="X23" s="53"/>
      <c r="Y23" s="53"/>
      <c r="Z23" s="53"/>
      <c r="AA23" s="78">
        <f>+S23*L23</f>
        <v>2.375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5</v>
      </c>
      <c r="T24" s="53"/>
      <c r="U24" s="53"/>
      <c r="V24" s="53"/>
      <c r="W24" s="53"/>
      <c r="X24" s="53"/>
      <c r="Y24" s="53"/>
      <c r="Z24" s="53"/>
      <c r="AA24" s="78">
        <f t="shared" ref="AA24:AA29" si="0">+S24*L24</f>
        <v>1</v>
      </c>
      <c r="AB24" s="78"/>
      <c r="AC24" s="78"/>
      <c r="AD24" s="78"/>
      <c r="AE24" s="6"/>
    </row>
    <row r="25" spans="1:32" ht="70.5" customHeight="1" x14ac:dyDescent="0.35">
      <c r="A25" s="5"/>
      <c r="B25" s="26" t="s">
        <v>6</v>
      </c>
      <c r="C25" s="51"/>
      <c r="D25" s="52"/>
      <c r="E25" s="52"/>
      <c r="F25" s="52"/>
      <c r="G25" s="52"/>
      <c r="H25" s="52"/>
      <c r="I25" s="52"/>
      <c r="J25" s="52"/>
      <c r="K25" s="27">
        <v>1</v>
      </c>
      <c r="L25" s="27">
        <v>0.1</v>
      </c>
      <c r="M25" s="75" t="s">
        <v>139</v>
      </c>
      <c r="N25" s="76"/>
      <c r="O25" s="76"/>
      <c r="P25" s="76"/>
      <c r="Q25" s="76"/>
      <c r="R25" s="77"/>
      <c r="S25" s="53">
        <v>4.5</v>
      </c>
      <c r="T25" s="53"/>
      <c r="U25" s="53"/>
      <c r="V25" s="53"/>
      <c r="W25" s="53"/>
      <c r="X25" s="53"/>
      <c r="Y25" s="53"/>
      <c r="Z25" s="53"/>
      <c r="AA25" s="78">
        <f t="shared" si="0"/>
        <v>0.45</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140</v>
      </c>
      <c r="N26" s="76"/>
      <c r="O26" s="76"/>
      <c r="P26" s="76"/>
      <c r="Q26" s="76"/>
      <c r="R26" s="77"/>
      <c r="S26" s="53">
        <v>4.75</v>
      </c>
      <c r="T26" s="53"/>
      <c r="U26" s="53"/>
      <c r="V26" s="53"/>
      <c r="W26" s="53"/>
      <c r="X26" s="53"/>
      <c r="Y26" s="53"/>
      <c r="Z26" s="53"/>
      <c r="AA26" s="78">
        <f t="shared" si="0"/>
        <v>0.47500000000000003</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4.75</v>
      </c>
      <c r="T27" s="53"/>
      <c r="U27" s="53"/>
      <c r="V27" s="53"/>
      <c r="W27" s="53"/>
      <c r="X27" s="53"/>
      <c r="Y27" s="53"/>
      <c r="Z27" s="53"/>
      <c r="AA27" s="78">
        <f t="shared" si="0"/>
        <v>0.23750000000000002</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4.75</v>
      </c>
      <c r="T28" s="53"/>
      <c r="U28" s="53"/>
      <c r="V28" s="53"/>
      <c r="W28" s="53"/>
      <c r="X28" s="53"/>
      <c r="Y28" s="53"/>
      <c r="Z28" s="53"/>
      <c r="AA28" s="78">
        <f t="shared" si="0"/>
        <v>0.23750000000000002</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4.7749999999999995</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3.3424999999999994</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EISSA - 10249</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6" priority="1" operator="containsText" text="Total must be 100%">
      <formula>NOT(ISERROR(SEARCH("Total must be 100%",L32)))</formula>
    </cfRule>
  </conditionalFormatting>
  <dataValidations count="3">
    <dataValidation type="decimal" allowBlank="1" showInputMessage="1" showErrorMessage="1" error="يجب أن تكون القيمة بين رقم 1 و 5 درجات" sqref="U38:AD42" xr:uid="{CC58FDB9-CD6F-42C3-9E46-8C6EFED1FA56}">
      <formula1>1</formula1>
      <formula2>5</formula2>
    </dataValidation>
    <dataValidation type="whole" errorStyle="warning" operator="equal" allowBlank="1" showInputMessage="1" showErrorMessage="1" error="Total must equal 100%" sqref="L32" xr:uid="{7E111D70-2B85-4964-A4F6-DA9F6E227F76}">
      <formula1>1</formula1>
    </dataValidation>
    <dataValidation type="decimal" allowBlank="1" showInputMessage="1" showErrorMessage="1" error="يجب أن يكون الرقم المدخل بين 1 و 5 درجات" sqref="S23:Z31" xr:uid="{585BADCE-4968-4210-BA5B-113BBD9F0C90}">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8E389-5A0D-4C82-A743-05F31D828164}">
  <sheetPr>
    <pageSetUpPr fitToPage="1"/>
  </sheetPr>
  <dimension ref="A1:AF80"/>
  <sheetViews>
    <sheetView view="pageBreakPreview" topLeftCell="I24" zoomScale="80" zoomScaleNormal="95" zoomScaleSheetLayoutView="80" workbookViewId="0">
      <selection activeCell="AA28" sqref="AA28:AD28"/>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117</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116</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44197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GAURAV PANDEY - 40187</v>
      </c>
      <c r="F15" s="73"/>
      <c r="G15" s="73"/>
      <c r="H15" s="73"/>
      <c r="I15" s="29"/>
      <c r="J15" s="71"/>
      <c r="K15" s="71"/>
      <c r="L15" s="29"/>
      <c r="M15" s="46" t="s">
        <v>28</v>
      </c>
      <c r="N15" s="73"/>
      <c r="O15" s="73"/>
      <c r="P15" s="73"/>
      <c r="Q15" s="73"/>
      <c r="R15" s="31"/>
      <c r="T15" s="46" t="s">
        <v>28</v>
      </c>
      <c r="W15" s="74" t="str">
        <f>C5</f>
        <v>GAURAV PANDEY - 40187</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5</v>
      </c>
      <c r="T23" s="53"/>
      <c r="U23" s="53"/>
      <c r="V23" s="53"/>
      <c r="W23" s="53"/>
      <c r="X23" s="53"/>
      <c r="Y23" s="53"/>
      <c r="Z23" s="53"/>
      <c r="AA23" s="78">
        <f>+S23*L23</f>
        <v>2.5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5</v>
      </c>
      <c r="T24" s="53"/>
      <c r="U24" s="53"/>
      <c r="V24" s="53"/>
      <c r="W24" s="53"/>
      <c r="X24" s="53"/>
      <c r="Y24" s="53"/>
      <c r="Z24" s="53"/>
      <c r="AA24" s="78">
        <f t="shared" ref="AA24:AA29" si="0">+S24*L24</f>
        <v>1</v>
      </c>
      <c r="AB24" s="78"/>
      <c r="AC24" s="78"/>
      <c r="AD24" s="78"/>
      <c r="AE24" s="6"/>
    </row>
    <row r="25" spans="1:32" ht="70.5" customHeight="1" x14ac:dyDescent="0.35">
      <c r="A25" s="5"/>
      <c r="B25" s="26" t="s">
        <v>6</v>
      </c>
      <c r="C25" s="51"/>
      <c r="D25" s="52"/>
      <c r="E25" s="52"/>
      <c r="F25" s="52"/>
      <c r="G25" s="52"/>
      <c r="H25" s="52"/>
      <c r="I25" s="52"/>
      <c r="J25" s="52"/>
      <c r="K25" s="27">
        <v>1</v>
      </c>
      <c r="L25" s="27">
        <v>0.1</v>
      </c>
      <c r="M25" s="75" t="s">
        <v>154</v>
      </c>
      <c r="N25" s="76"/>
      <c r="O25" s="76"/>
      <c r="P25" s="76"/>
      <c r="Q25" s="76"/>
      <c r="R25" s="77"/>
      <c r="S25" s="53">
        <v>5</v>
      </c>
      <c r="T25" s="53"/>
      <c r="U25" s="53"/>
      <c r="V25" s="53"/>
      <c r="W25" s="53"/>
      <c r="X25" s="53"/>
      <c r="Y25" s="53"/>
      <c r="Z25" s="53"/>
      <c r="AA25" s="78">
        <f t="shared" si="0"/>
        <v>0.5</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155</v>
      </c>
      <c r="N26" s="76"/>
      <c r="O26" s="76"/>
      <c r="P26" s="76"/>
      <c r="Q26" s="76"/>
      <c r="R26" s="77"/>
      <c r="S26" s="53">
        <v>5</v>
      </c>
      <c r="T26" s="53"/>
      <c r="U26" s="53"/>
      <c r="V26" s="53"/>
      <c r="W26" s="53"/>
      <c r="X26" s="53"/>
      <c r="Y26" s="53"/>
      <c r="Z26" s="53"/>
      <c r="AA26" s="78">
        <f t="shared" si="0"/>
        <v>0.5</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5</v>
      </c>
      <c r="T27" s="53"/>
      <c r="U27" s="53"/>
      <c r="V27" s="53"/>
      <c r="W27" s="53"/>
      <c r="X27" s="53"/>
      <c r="Y27" s="53"/>
      <c r="Z27" s="53"/>
      <c r="AA27" s="78">
        <f t="shared" si="0"/>
        <v>0.25</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5</v>
      </c>
      <c r="T28" s="53"/>
      <c r="U28" s="53"/>
      <c r="V28" s="53"/>
      <c r="W28" s="53"/>
      <c r="X28" s="53"/>
      <c r="Y28" s="53"/>
      <c r="Z28" s="53"/>
      <c r="AA28" s="78">
        <f t="shared" si="0"/>
        <v>0.25</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5</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3.5</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GAURAV PANDEY - 40187</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5" priority="1" operator="containsText" text="Total must be 100%">
      <formula>NOT(ISERROR(SEARCH("Total must be 100%",L32)))</formula>
    </cfRule>
  </conditionalFormatting>
  <dataValidations count="3">
    <dataValidation type="decimal" allowBlank="1" showInputMessage="1" showErrorMessage="1" error="يجب أن يكون الرقم المدخل بين 1 و 5 درجات" sqref="S23:Z31" xr:uid="{C3CE33A3-E9F3-424E-A229-9DAAA1A97FF2}">
      <formula1>1</formula1>
      <formula2>5</formula2>
    </dataValidation>
    <dataValidation type="whole" errorStyle="warning" operator="equal" allowBlank="1" showInputMessage="1" showErrorMessage="1" error="Total must equal 100%" sqref="L32" xr:uid="{36292761-8A91-49BE-B638-97F855AA1929}">
      <formula1>1</formula1>
    </dataValidation>
    <dataValidation type="decimal" allowBlank="1" showInputMessage="1" showErrorMessage="1" error="يجب أن تكون القيمة بين رقم 1 و 5 درجات" sqref="U38:AD42" xr:uid="{2ED58E50-F6DB-4F5A-BF4F-8F80AE934CBA}">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37593-4256-4321-ADDE-4AD8D8B219B1}">
  <sheetPr>
    <pageSetUpPr fitToPage="1"/>
  </sheetPr>
  <dimension ref="A1:AF80"/>
  <sheetViews>
    <sheetView tabSelected="1" view="pageBreakPreview" zoomScale="95" zoomScaleNormal="95" zoomScaleSheetLayoutView="95" workbookViewId="0">
      <selection activeCell="M9" sqref="M9"/>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119</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120</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44197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SURENDRA YADAV - 40191</v>
      </c>
      <c r="F15" s="73"/>
      <c r="G15" s="73"/>
      <c r="H15" s="73"/>
      <c r="I15" s="29"/>
      <c r="J15" s="71"/>
      <c r="K15" s="71"/>
      <c r="L15" s="29"/>
      <c r="M15" s="46" t="s">
        <v>28</v>
      </c>
      <c r="N15" s="73"/>
      <c r="O15" s="73"/>
      <c r="P15" s="73"/>
      <c r="Q15" s="73"/>
      <c r="R15" s="31"/>
      <c r="T15" s="46" t="s">
        <v>28</v>
      </c>
      <c r="W15" s="74" t="str">
        <f>C5</f>
        <v>SURENDRA YADAV - 40191</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5</v>
      </c>
      <c r="T23" s="53"/>
      <c r="U23" s="53"/>
      <c r="V23" s="53"/>
      <c r="W23" s="53"/>
      <c r="X23" s="53"/>
      <c r="Y23" s="53"/>
      <c r="Z23" s="53"/>
      <c r="AA23" s="78">
        <f>+S23*L23</f>
        <v>2.5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4.75</v>
      </c>
      <c r="T24" s="53"/>
      <c r="U24" s="53"/>
      <c r="V24" s="53"/>
      <c r="W24" s="53"/>
      <c r="X24" s="53"/>
      <c r="Y24" s="53"/>
      <c r="Z24" s="53"/>
      <c r="AA24" s="78">
        <f t="shared" ref="AA24:AA29" si="0">+S24*L24</f>
        <v>0.95000000000000007</v>
      </c>
      <c r="AB24" s="78"/>
      <c r="AC24" s="78"/>
      <c r="AD24" s="78"/>
      <c r="AE24" s="6"/>
    </row>
    <row r="25" spans="1:32" ht="70.5" customHeight="1" x14ac:dyDescent="0.35">
      <c r="A25" s="5"/>
      <c r="B25" s="26" t="s">
        <v>6</v>
      </c>
      <c r="C25" s="51"/>
      <c r="D25" s="52"/>
      <c r="E25" s="52"/>
      <c r="F25" s="52"/>
      <c r="G25" s="52"/>
      <c r="H25" s="52"/>
      <c r="I25" s="52"/>
      <c r="J25" s="52"/>
      <c r="K25" s="27">
        <v>1</v>
      </c>
      <c r="L25" s="27">
        <v>0.1</v>
      </c>
      <c r="M25" s="75" t="s">
        <v>141</v>
      </c>
      <c r="N25" s="76"/>
      <c r="O25" s="76"/>
      <c r="P25" s="76"/>
      <c r="Q25" s="76"/>
      <c r="R25" s="77"/>
      <c r="S25" s="53">
        <v>4.75</v>
      </c>
      <c r="T25" s="53"/>
      <c r="U25" s="53"/>
      <c r="V25" s="53"/>
      <c r="W25" s="53"/>
      <c r="X25" s="53"/>
      <c r="Y25" s="53"/>
      <c r="Z25" s="53"/>
      <c r="AA25" s="78">
        <f t="shared" si="0"/>
        <v>0.47500000000000003</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142</v>
      </c>
      <c r="N26" s="76"/>
      <c r="O26" s="76"/>
      <c r="P26" s="76"/>
      <c r="Q26" s="76"/>
      <c r="R26" s="77"/>
      <c r="S26" s="53">
        <v>5</v>
      </c>
      <c r="T26" s="53"/>
      <c r="U26" s="53"/>
      <c r="V26" s="53"/>
      <c r="W26" s="53"/>
      <c r="X26" s="53"/>
      <c r="Y26" s="53"/>
      <c r="Z26" s="53"/>
      <c r="AA26" s="78">
        <f t="shared" si="0"/>
        <v>0.5</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5</v>
      </c>
      <c r="T27" s="53"/>
      <c r="U27" s="53"/>
      <c r="V27" s="53"/>
      <c r="W27" s="53"/>
      <c r="X27" s="53"/>
      <c r="Y27" s="53"/>
      <c r="Z27" s="53"/>
      <c r="AA27" s="78">
        <f t="shared" si="0"/>
        <v>0.25</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4.5</v>
      </c>
      <c r="T28" s="53"/>
      <c r="U28" s="53"/>
      <c r="V28" s="53"/>
      <c r="W28" s="53"/>
      <c r="X28" s="53"/>
      <c r="Y28" s="53"/>
      <c r="Z28" s="53"/>
      <c r="AA28" s="78">
        <f t="shared" si="0"/>
        <v>0.22500000000000001</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4.9000000000000004</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3.43</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SURENDRA YADAV - 40191</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2:AD3"/>
    <mergeCell ref="C5:I5"/>
    <mergeCell ref="N5:Q5"/>
    <mergeCell ref="C7:I7"/>
    <mergeCell ref="C9:I9"/>
    <mergeCell ref="B11:L11"/>
    <mergeCell ref="M11:S11"/>
    <mergeCell ref="T11:AE11"/>
    <mergeCell ref="B12:K12"/>
    <mergeCell ref="E13:H13"/>
    <mergeCell ref="J13:K18"/>
    <mergeCell ref="N13:Q13"/>
    <mergeCell ref="W13:AD13"/>
    <mergeCell ref="E15:H15"/>
    <mergeCell ref="N15:Q15"/>
    <mergeCell ref="W15:AD15"/>
    <mergeCell ref="E17:H17"/>
    <mergeCell ref="N17:Q17"/>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B63:AD66"/>
    <mergeCell ref="B68:AD68"/>
    <mergeCell ref="B69:AD72"/>
    <mergeCell ref="C77:S77"/>
    <mergeCell ref="V77:AC77"/>
    <mergeCell ref="C78:J78"/>
    <mergeCell ref="B53:Q53"/>
    <mergeCell ref="R53:X53"/>
    <mergeCell ref="Z53:AD53"/>
    <mergeCell ref="B55:AD55"/>
    <mergeCell ref="B56:AD60"/>
    <mergeCell ref="B62:AD62"/>
  </mergeCells>
  <conditionalFormatting sqref="L32">
    <cfRule type="containsText" dxfId="4" priority="1" operator="containsText" text="Total must be 100%">
      <formula>NOT(ISERROR(SEARCH("Total must be 100%",L32)))</formula>
    </cfRule>
  </conditionalFormatting>
  <dataValidations count="3">
    <dataValidation type="decimal" allowBlank="1" showInputMessage="1" showErrorMessage="1" error="يجب أن تكون القيمة بين رقم 1 و 5 درجات" sqref="U38:AD42" xr:uid="{1BB02D74-4E2B-46E5-944C-62B125AC6AD0}">
      <formula1>1</formula1>
      <formula2>5</formula2>
    </dataValidation>
    <dataValidation type="whole" errorStyle="warning" operator="equal" allowBlank="1" showInputMessage="1" showErrorMessage="1" error="Total must equal 100%" sqref="L32" xr:uid="{631D94CB-19F5-425C-8760-A22BAEF7972F}">
      <formula1>1</formula1>
    </dataValidation>
    <dataValidation type="decimal" allowBlank="1" showInputMessage="1" showErrorMessage="1" error="يجب أن يكون الرقم المدخل بين 1 و 5 درجات" sqref="S23:Z31" xr:uid="{0BE1DDDB-9464-492A-981F-277C78E7EFA9}">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2FEDE-1A4D-48D4-B77F-64AC9B55E966}">
  <sheetPr>
    <pageSetUpPr fitToPage="1"/>
  </sheetPr>
  <dimension ref="A1:AF80"/>
  <sheetViews>
    <sheetView view="pageBreakPreview" zoomScale="95" zoomScaleNormal="95" zoomScaleSheetLayoutView="95" workbookViewId="0">
      <selection activeCell="I15" sqref="I15"/>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127</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121</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44197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
        <v>126</v>
      </c>
      <c r="F15" s="73"/>
      <c r="G15" s="73"/>
      <c r="H15" s="73"/>
      <c r="I15" s="29"/>
      <c r="J15" s="71"/>
      <c r="K15" s="71"/>
      <c r="L15" s="29"/>
      <c r="M15" s="46" t="s">
        <v>28</v>
      </c>
      <c r="N15" s="73"/>
      <c r="O15" s="73"/>
      <c r="P15" s="73"/>
      <c r="Q15" s="73"/>
      <c r="R15" s="31"/>
      <c r="T15" s="46" t="s">
        <v>28</v>
      </c>
      <c r="W15" s="74" t="str">
        <f>C5</f>
        <v>SHILADTYA GHOSH-40204</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5</v>
      </c>
      <c r="T23" s="53"/>
      <c r="U23" s="53"/>
      <c r="V23" s="53"/>
      <c r="W23" s="53"/>
      <c r="X23" s="53"/>
      <c r="Y23" s="53"/>
      <c r="Z23" s="53"/>
      <c r="AA23" s="78">
        <f>+S23*L23</f>
        <v>2.5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4.5</v>
      </c>
      <c r="T24" s="53"/>
      <c r="U24" s="53"/>
      <c r="V24" s="53"/>
      <c r="W24" s="53"/>
      <c r="X24" s="53"/>
      <c r="Y24" s="53"/>
      <c r="Z24" s="53"/>
      <c r="AA24" s="78">
        <f t="shared" ref="AA24:AA29" si="0">+S24*L24</f>
        <v>0.9</v>
      </c>
      <c r="AB24" s="78"/>
      <c r="AC24" s="78"/>
      <c r="AD24" s="78"/>
      <c r="AE24" s="6"/>
    </row>
    <row r="25" spans="1:32" ht="70.5" customHeight="1" x14ac:dyDescent="0.35">
      <c r="A25" s="5"/>
      <c r="B25" s="26" t="s">
        <v>6</v>
      </c>
      <c r="C25" s="51"/>
      <c r="D25" s="52"/>
      <c r="E25" s="52"/>
      <c r="F25" s="52"/>
      <c r="G25" s="52"/>
      <c r="H25" s="52"/>
      <c r="I25" s="52"/>
      <c r="J25" s="52"/>
      <c r="K25" s="27">
        <v>1</v>
      </c>
      <c r="L25" s="27">
        <v>0.1</v>
      </c>
      <c r="M25" s="75" t="s">
        <v>143</v>
      </c>
      <c r="N25" s="76"/>
      <c r="O25" s="76"/>
      <c r="P25" s="76"/>
      <c r="Q25" s="76"/>
      <c r="R25" s="77"/>
      <c r="S25" s="53">
        <v>4.75</v>
      </c>
      <c r="T25" s="53"/>
      <c r="U25" s="53"/>
      <c r="V25" s="53"/>
      <c r="W25" s="53"/>
      <c r="X25" s="53"/>
      <c r="Y25" s="53"/>
      <c r="Z25" s="53"/>
      <c r="AA25" s="78">
        <f t="shared" si="0"/>
        <v>0.47500000000000003</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144</v>
      </c>
      <c r="N26" s="76"/>
      <c r="O26" s="76"/>
      <c r="P26" s="76"/>
      <c r="Q26" s="76"/>
      <c r="R26" s="77"/>
      <c r="S26" s="53">
        <v>5</v>
      </c>
      <c r="T26" s="53"/>
      <c r="U26" s="53"/>
      <c r="V26" s="53"/>
      <c r="W26" s="53"/>
      <c r="X26" s="53"/>
      <c r="Y26" s="53"/>
      <c r="Z26" s="53"/>
      <c r="AA26" s="78">
        <f t="shared" si="0"/>
        <v>0.5</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5</v>
      </c>
      <c r="T27" s="53"/>
      <c r="U27" s="53"/>
      <c r="V27" s="53"/>
      <c r="W27" s="53"/>
      <c r="X27" s="53"/>
      <c r="Y27" s="53"/>
      <c r="Z27" s="53"/>
      <c r="AA27" s="78">
        <f t="shared" si="0"/>
        <v>0.25</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4.5</v>
      </c>
      <c r="T28" s="53"/>
      <c r="U28" s="53"/>
      <c r="V28" s="53"/>
      <c r="W28" s="53"/>
      <c r="X28" s="53"/>
      <c r="Y28" s="53"/>
      <c r="Z28" s="53"/>
      <c r="AA28" s="78">
        <f t="shared" si="0"/>
        <v>0.22500000000000001</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4.8499999999999996</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3.3949999999999996</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SHILADTYA GHOSH-40204</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3" priority="1" operator="containsText" text="Total must be 100%">
      <formula>NOT(ISERROR(SEARCH("Total must be 100%",L32)))</formula>
    </cfRule>
  </conditionalFormatting>
  <dataValidations count="3">
    <dataValidation type="decimal" allowBlank="1" showInputMessage="1" showErrorMessage="1" error="يجب أن يكون الرقم المدخل بين 1 و 5 درجات" sqref="S23:Z31" xr:uid="{4A375080-F255-42A5-8CC7-6F7BE9E34D59}">
      <formula1>1</formula1>
      <formula2>5</formula2>
    </dataValidation>
    <dataValidation type="whole" errorStyle="warning" operator="equal" allowBlank="1" showInputMessage="1" showErrorMessage="1" error="Total must equal 100%" sqref="L32" xr:uid="{2F4D306A-F7B9-4057-9AA5-1856E142E4AD}">
      <formula1>1</formula1>
    </dataValidation>
    <dataValidation type="decimal" allowBlank="1" showInputMessage="1" showErrorMessage="1" error="يجب أن تكون القيمة بين رقم 1 و 5 درجات" sqref="U38:AD42" xr:uid="{6A3ED205-E388-4A2A-9CA3-2BC2D780A4EA}">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21145-E646-4376-BFA2-9E2E3F27BC3C}">
  <sheetPr>
    <pageSetUpPr fitToPage="1"/>
  </sheetPr>
  <dimension ref="A1:AF80"/>
  <sheetViews>
    <sheetView view="pageBreakPreview" topLeftCell="A3" zoomScale="95" zoomScaleNormal="95" zoomScaleSheetLayoutView="95" workbookViewId="0">
      <selection activeCell="I15" sqref="I15"/>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124</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122</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44927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
        <v>123</v>
      </c>
      <c r="F15" s="73"/>
      <c r="G15" s="73"/>
      <c r="H15" s="73"/>
      <c r="I15" s="29"/>
      <c r="J15" s="71"/>
      <c r="K15" s="71"/>
      <c r="L15" s="29"/>
      <c r="M15" s="46" t="s">
        <v>28</v>
      </c>
      <c r="N15" s="73"/>
      <c r="O15" s="73"/>
      <c r="P15" s="73"/>
      <c r="Q15" s="73"/>
      <c r="R15" s="31"/>
      <c r="T15" s="46" t="s">
        <v>28</v>
      </c>
      <c r="W15" s="74" t="str">
        <f>C5</f>
        <v>JENISH PRAJAPATHI -40201</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5</v>
      </c>
      <c r="T23" s="53"/>
      <c r="U23" s="53"/>
      <c r="V23" s="53"/>
      <c r="W23" s="53"/>
      <c r="X23" s="53"/>
      <c r="Y23" s="53"/>
      <c r="Z23" s="53"/>
      <c r="AA23" s="78">
        <f>+S23*L23</f>
        <v>2.5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4.5</v>
      </c>
      <c r="T24" s="53"/>
      <c r="U24" s="53"/>
      <c r="V24" s="53"/>
      <c r="W24" s="53"/>
      <c r="X24" s="53"/>
      <c r="Y24" s="53"/>
      <c r="Z24" s="53"/>
      <c r="AA24" s="78">
        <f t="shared" ref="AA24:AA29" si="0">+S24*L24</f>
        <v>0.9</v>
      </c>
      <c r="AB24" s="78"/>
      <c r="AC24" s="78"/>
      <c r="AD24" s="78"/>
      <c r="AE24" s="6"/>
    </row>
    <row r="25" spans="1:32" ht="70.5" customHeight="1" x14ac:dyDescent="0.35">
      <c r="A25" s="5"/>
      <c r="B25" s="26" t="s">
        <v>6</v>
      </c>
      <c r="C25" s="51"/>
      <c r="D25" s="52"/>
      <c r="E25" s="52"/>
      <c r="F25" s="52"/>
      <c r="G25" s="52"/>
      <c r="H25" s="52"/>
      <c r="I25" s="52"/>
      <c r="J25" s="52"/>
      <c r="K25" s="27">
        <v>1</v>
      </c>
      <c r="L25" s="27">
        <v>0.1</v>
      </c>
      <c r="M25" s="75" t="s">
        <v>145</v>
      </c>
      <c r="N25" s="76"/>
      <c r="O25" s="76"/>
      <c r="P25" s="76"/>
      <c r="Q25" s="76"/>
      <c r="R25" s="77"/>
      <c r="S25" s="53">
        <v>4.75</v>
      </c>
      <c r="T25" s="53"/>
      <c r="U25" s="53"/>
      <c r="V25" s="53"/>
      <c r="W25" s="53"/>
      <c r="X25" s="53"/>
      <c r="Y25" s="53"/>
      <c r="Z25" s="53"/>
      <c r="AA25" s="78">
        <f t="shared" si="0"/>
        <v>0.47500000000000003</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146</v>
      </c>
      <c r="N26" s="76"/>
      <c r="O26" s="76"/>
      <c r="P26" s="76"/>
      <c r="Q26" s="76"/>
      <c r="R26" s="77"/>
      <c r="S26" s="53">
        <v>5</v>
      </c>
      <c r="T26" s="53"/>
      <c r="U26" s="53"/>
      <c r="V26" s="53"/>
      <c r="W26" s="53"/>
      <c r="X26" s="53"/>
      <c r="Y26" s="53"/>
      <c r="Z26" s="53"/>
      <c r="AA26" s="78">
        <f t="shared" si="0"/>
        <v>0.5</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5</v>
      </c>
      <c r="T27" s="53"/>
      <c r="U27" s="53"/>
      <c r="V27" s="53"/>
      <c r="W27" s="53"/>
      <c r="X27" s="53"/>
      <c r="Y27" s="53"/>
      <c r="Z27" s="53"/>
      <c r="AA27" s="78">
        <f t="shared" si="0"/>
        <v>0.25</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4.5</v>
      </c>
      <c r="T28" s="53"/>
      <c r="U28" s="53"/>
      <c r="V28" s="53"/>
      <c r="W28" s="53"/>
      <c r="X28" s="53"/>
      <c r="Y28" s="53"/>
      <c r="Z28" s="53"/>
      <c r="AA28" s="78">
        <f t="shared" si="0"/>
        <v>0.22500000000000001</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4.8499999999999996</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3.3949999999999996</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JENISH PRAJAPATHI -40201</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2" priority="1" operator="containsText" text="Total must be 100%">
      <formula>NOT(ISERROR(SEARCH("Total must be 100%",L32)))</formula>
    </cfRule>
  </conditionalFormatting>
  <dataValidations count="3">
    <dataValidation type="decimal" allowBlank="1" showInputMessage="1" showErrorMessage="1" error="يجب أن تكون القيمة بين رقم 1 و 5 درجات" sqref="U38:AD42" xr:uid="{F72341D6-BA2D-4EBF-B051-BFD7E5DD76F0}">
      <formula1>1</formula1>
      <formula2>5</formula2>
    </dataValidation>
    <dataValidation type="whole" errorStyle="warning" operator="equal" allowBlank="1" showInputMessage="1" showErrorMessage="1" error="Total must equal 100%" sqref="L32" xr:uid="{F2090089-01AC-4BE2-ADB3-9CFD2835CAD5}">
      <formula1>1</formula1>
    </dataValidation>
    <dataValidation type="decimal" allowBlank="1" showInputMessage="1" showErrorMessage="1" error="يجب أن يكون الرقم المدخل بين 1 و 5 درجات" sqref="S23:Z31" xr:uid="{A2C2FE83-9AD1-43A9-9B05-137334A66BAE}">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C4D75-590E-42F8-96E0-C683DEA507C4}">
  <sheetPr>
    <pageSetUpPr fitToPage="1"/>
  </sheetPr>
  <dimension ref="A1:AF80"/>
  <sheetViews>
    <sheetView view="pageBreakPreview" zoomScale="95" zoomScaleNormal="95" zoomScaleSheetLayoutView="95" workbookViewId="0">
      <selection activeCell="I15" sqref="I15"/>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128</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129</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44197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VEDPRAKASH GUPTA -40203</v>
      </c>
      <c r="F15" s="73"/>
      <c r="G15" s="73"/>
      <c r="H15" s="73"/>
      <c r="I15" s="29"/>
      <c r="J15" s="71"/>
      <c r="K15" s="71"/>
      <c r="L15" s="29"/>
      <c r="M15" s="46" t="s">
        <v>28</v>
      </c>
      <c r="N15" s="73"/>
      <c r="O15" s="73"/>
      <c r="P15" s="73"/>
      <c r="Q15" s="73"/>
      <c r="R15" s="31"/>
      <c r="T15" s="46" t="s">
        <v>28</v>
      </c>
      <c r="W15" s="74" t="str">
        <f>C5</f>
        <v>VEDPRAKASH GUPTA -40203</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5</v>
      </c>
      <c r="T23" s="53"/>
      <c r="U23" s="53"/>
      <c r="V23" s="53"/>
      <c r="W23" s="53"/>
      <c r="X23" s="53"/>
      <c r="Y23" s="53"/>
      <c r="Z23" s="53"/>
      <c r="AA23" s="78">
        <f>+S23*L23</f>
        <v>2.5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4.5</v>
      </c>
      <c r="T24" s="53"/>
      <c r="U24" s="53"/>
      <c r="V24" s="53"/>
      <c r="W24" s="53"/>
      <c r="X24" s="53"/>
      <c r="Y24" s="53"/>
      <c r="Z24" s="53"/>
      <c r="AA24" s="78">
        <f t="shared" ref="AA24:AA29" si="0">+S24*L24</f>
        <v>0.9</v>
      </c>
      <c r="AB24" s="78"/>
      <c r="AC24" s="78"/>
      <c r="AD24" s="78"/>
      <c r="AE24" s="6"/>
    </row>
    <row r="25" spans="1:32" ht="70.5" customHeight="1" x14ac:dyDescent="0.35">
      <c r="A25" s="5"/>
      <c r="B25" s="26" t="s">
        <v>6</v>
      </c>
      <c r="C25" s="51"/>
      <c r="D25" s="52"/>
      <c r="E25" s="52"/>
      <c r="F25" s="52"/>
      <c r="G25" s="52"/>
      <c r="H25" s="52"/>
      <c r="I25" s="52"/>
      <c r="J25" s="52"/>
      <c r="K25" s="27">
        <v>1</v>
      </c>
      <c r="L25" s="27">
        <v>0.1</v>
      </c>
      <c r="M25" s="75" t="s">
        <v>151</v>
      </c>
      <c r="N25" s="76"/>
      <c r="O25" s="76"/>
      <c r="P25" s="76"/>
      <c r="Q25" s="76"/>
      <c r="R25" s="77"/>
      <c r="S25" s="53">
        <v>4.75</v>
      </c>
      <c r="T25" s="53"/>
      <c r="U25" s="53"/>
      <c r="V25" s="53"/>
      <c r="W25" s="53"/>
      <c r="X25" s="53"/>
      <c r="Y25" s="53"/>
      <c r="Z25" s="53"/>
      <c r="AA25" s="78">
        <f t="shared" si="0"/>
        <v>0.47500000000000003</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152</v>
      </c>
      <c r="N26" s="76"/>
      <c r="O26" s="76"/>
      <c r="P26" s="76"/>
      <c r="Q26" s="76"/>
      <c r="R26" s="77"/>
      <c r="S26" s="53">
        <v>5</v>
      </c>
      <c r="T26" s="53"/>
      <c r="U26" s="53"/>
      <c r="V26" s="53"/>
      <c r="W26" s="53"/>
      <c r="X26" s="53"/>
      <c r="Y26" s="53"/>
      <c r="Z26" s="53"/>
      <c r="AA26" s="78">
        <f t="shared" si="0"/>
        <v>0.5</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5</v>
      </c>
      <c r="T27" s="53"/>
      <c r="U27" s="53"/>
      <c r="V27" s="53"/>
      <c r="W27" s="53"/>
      <c r="X27" s="53"/>
      <c r="Y27" s="53"/>
      <c r="Z27" s="53"/>
      <c r="AA27" s="78">
        <f t="shared" si="0"/>
        <v>0.25</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4.5</v>
      </c>
      <c r="T28" s="53"/>
      <c r="U28" s="53"/>
      <c r="V28" s="53"/>
      <c r="W28" s="53"/>
      <c r="X28" s="53"/>
      <c r="Y28" s="53"/>
      <c r="Z28" s="53"/>
      <c r="AA28" s="78">
        <f t="shared" si="0"/>
        <v>0.22500000000000001</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4.8499999999999996</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3.3949999999999996</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VEDPRAKASH GUPTA -40203</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1" priority="1" operator="containsText" text="Total must be 100%">
      <formula>NOT(ISERROR(SEARCH("Total must be 100%",L32)))</formula>
    </cfRule>
  </conditionalFormatting>
  <dataValidations count="3">
    <dataValidation type="decimal" allowBlank="1" showInputMessage="1" showErrorMessage="1" error="يجب أن يكون الرقم المدخل بين 1 و 5 درجات" sqref="S23:Z31" xr:uid="{FE6A2A3A-064B-4D02-AE33-03F8A6F16723}">
      <formula1>1</formula1>
      <formula2>5</formula2>
    </dataValidation>
    <dataValidation type="whole" errorStyle="warning" operator="equal" allowBlank="1" showInputMessage="1" showErrorMessage="1" error="Total must equal 100%" sqref="L32" xr:uid="{4679D6EB-3BAC-49A3-AC88-F28FEEADC187}">
      <formula1>1</formula1>
    </dataValidation>
    <dataValidation type="decimal" allowBlank="1" showInputMessage="1" showErrorMessage="1" error="يجب أن تكون القيمة بين رقم 1 و 5 درجات" sqref="U38:AD42" xr:uid="{A879D735-08C3-470A-BFC1-610190846A0A}">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8469F-F267-4FDA-9DC1-FE8733C4865C}">
  <sheetPr>
    <pageSetUpPr fitToPage="1"/>
  </sheetPr>
  <dimension ref="A1:AF80"/>
  <sheetViews>
    <sheetView view="pageBreakPreview" zoomScale="95" zoomScaleNormal="95" zoomScaleSheetLayoutView="95" workbookViewId="0">
      <selection activeCell="I15" sqref="I15"/>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153</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64</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44197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MOTILAL YADAV -40198</v>
      </c>
      <c r="F15" s="73"/>
      <c r="G15" s="73"/>
      <c r="H15" s="73"/>
      <c r="I15" s="29"/>
      <c r="J15" s="71"/>
      <c r="K15" s="71"/>
      <c r="L15" s="29"/>
      <c r="M15" s="46" t="s">
        <v>28</v>
      </c>
      <c r="N15" s="73"/>
      <c r="O15" s="73"/>
      <c r="P15" s="73"/>
      <c r="Q15" s="73"/>
      <c r="R15" s="31"/>
      <c r="T15" s="46" t="s">
        <v>28</v>
      </c>
      <c r="W15" s="74" t="str">
        <f>C5</f>
        <v>MOTILAL YADAV -40198</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5</v>
      </c>
      <c r="T23" s="53"/>
      <c r="U23" s="53"/>
      <c r="V23" s="53"/>
      <c r="W23" s="53"/>
      <c r="X23" s="53"/>
      <c r="Y23" s="53"/>
      <c r="Z23" s="53"/>
      <c r="AA23" s="78">
        <f>+S23*L23</f>
        <v>2.5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4.5</v>
      </c>
      <c r="T24" s="53"/>
      <c r="U24" s="53"/>
      <c r="V24" s="53"/>
      <c r="W24" s="53"/>
      <c r="X24" s="53"/>
      <c r="Y24" s="53"/>
      <c r="Z24" s="53"/>
      <c r="AA24" s="78">
        <f t="shared" ref="AA24:AA29" si="0">+S24*L24</f>
        <v>0.9</v>
      </c>
      <c r="AB24" s="78"/>
      <c r="AC24" s="78"/>
      <c r="AD24" s="78"/>
      <c r="AE24" s="6"/>
    </row>
    <row r="25" spans="1:32" ht="70.5" customHeight="1" x14ac:dyDescent="0.35">
      <c r="A25" s="5"/>
      <c r="B25" s="26" t="s">
        <v>6</v>
      </c>
      <c r="C25" s="51"/>
      <c r="D25" s="52"/>
      <c r="E25" s="52"/>
      <c r="F25" s="52"/>
      <c r="G25" s="52"/>
      <c r="H25" s="52"/>
      <c r="I25" s="52"/>
      <c r="J25" s="52"/>
      <c r="K25" s="27">
        <v>1</v>
      </c>
      <c r="L25" s="27">
        <v>0.1</v>
      </c>
      <c r="M25" s="75" t="s">
        <v>60</v>
      </c>
      <c r="N25" s="76"/>
      <c r="O25" s="76"/>
      <c r="P25" s="76"/>
      <c r="Q25" s="76"/>
      <c r="R25" s="77"/>
      <c r="S25" s="53">
        <v>4.75</v>
      </c>
      <c r="T25" s="53"/>
      <c r="U25" s="53"/>
      <c r="V25" s="53"/>
      <c r="W25" s="53"/>
      <c r="X25" s="53"/>
      <c r="Y25" s="53"/>
      <c r="Z25" s="53"/>
      <c r="AA25" s="78">
        <f t="shared" si="0"/>
        <v>0.47500000000000003</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61</v>
      </c>
      <c r="N26" s="76"/>
      <c r="O26" s="76"/>
      <c r="P26" s="76"/>
      <c r="Q26" s="76"/>
      <c r="R26" s="77"/>
      <c r="S26" s="53">
        <v>5</v>
      </c>
      <c r="T26" s="53"/>
      <c r="U26" s="53"/>
      <c r="V26" s="53"/>
      <c r="W26" s="53"/>
      <c r="X26" s="53"/>
      <c r="Y26" s="53"/>
      <c r="Z26" s="53"/>
      <c r="AA26" s="78">
        <f t="shared" si="0"/>
        <v>0.5</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5</v>
      </c>
      <c r="T27" s="53"/>
      <c r="U27" s="53"/>
      <c r="V27" s="53"/>
      <c r="W27" s="53"/>
      <c r="X27" s="53"/>
      <c r="Y27" s="53"/>
      <c r="Z27" s="53"/>
      <c r="AA27" s="78">
        <f t="shared" si="0"/>
        <v>0.25</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4.5</v>
      </c>
      <c r="T28" s="53"/>
      <c r="U28" s="53"/>
      <c r="V28" s="53"/>
      <c r="W28" s="53"/>
      <c r="X28" s="53"/>
      <c r="Y28" s="53"/>
      <c r="Z28" s="53"/>
      <c r="AA28" s="78">
        <f t="shared" si="0"/>
        <v>0.22500000000000001</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4.8499999999999996</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3.3949999999999996</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MOTILAL YADAV -40198</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0" priority="1" operator="containsText" text="Total must be 100%">
      <formula>NOT(ISERROR(SEARCH("Total must be 100%",L32)))</formula>
    </cfRule>
  </conditionalFormatting>
  <dataValidations count="3">
    <dataValidation type="decimal" allowBlank="1" showInputMessage="1" showErrorMessage="1" error="يجب أن تكون القيمة بين رقم 1 و 5 درجات" sqref="U38:AD42" xr:uid="{BDD1BC6B-B111-4E5E-8C00-877DA8AE7F98}">
      <formula1>1</formula1>
      <formula2>5</formula2>
    </dataValidation>
    <dataValidation type="whole" errorStyle="warning" operator="equal" allowBlank="1" showInputMessage="1" showErrorMessage="1" error="Total must equal 100%" sqref="L32" xr:uid="{B3F8A6BD-BBBC-468D-854E-B213059BA276}">
      <formula1>1</formula1>
    </dataValidation>
    <dataValidation type="decimal" allowBlank="1" showInputMessage="1" showErrorMessage="1" error="يجب أن يكون الرقم المدخل بين 1 و 5 درجات" sqref="S23:Z31" xr:uid="{F5D7491B-8C46-47E7-BFBA-B04383F2A22A}">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33953-CEB1-4F0C-A777-923AF3B27BDF}">
  <sheetPr>
    <pageSetUpPr fitToPage="1"/>
  </sheetPr>
  <dimension ref="A1:AF80"/>
  <sheetViews>
    <sheetView view="pageBreakPreview" topLeftCell="B1" zoomScale="95" zoomScaleNormal="95" zoomScaleSheetLayoutView="95" workbookViewId="0">
      <selection activeCell="AD4" sqref="B2:AD4"/>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74</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65</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44927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RAJESH - 40003</v>
      </c>
      <c r="F15" s="73"/>
      <c r="G15" s="73"/>
      <c r="H15" s="73"/>
      <c r="I15" s="29"/>
      <c r="J15" s="71"/>
      <c r="K15" s="71"/>
      <c r="L15" s="29"/>
      <c r="M15" s="46" t="s">
        <v>28</v>
      </c>
      <c r="N15" s="73"/>
      <c r="O15" s="73"/>
      <c r="P15" s="73"/>
      <c r="Q15" s="73"/>
      <c r="R15" s="31"/>
      <c r="T15" s="46" t="s">
        <v>28</v>
      </c>
      <c r="W15" s="74" t="str">
        <f>C5</f>
        <v>RAJESH - 40003</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5</v>
      </c>
      <c r="T23" s="53"/>
      <c r="U23" s="53"/>
      <c r="V23" s="53"/>
      <c r="W23" s="53"/>
      <c r="X23" s="53"/>
      <c r="Y23" s="53"/>
      <c r="Z23" s="53"/>
      <c r="AA23" s="78">
        <f>+S23*L23</f>
        <v>2.5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4.5</v>
      </c>
      <c r="T24" s="53"/>
      <c r="U24" s="53"/>
      <c r="V24" s="53"/>
      <c r="W24" s="53"/>
      <c r="X24" s="53"/>
      <c r="Y24" s="53"/>
      <c r="Z24" s="53"/>
      <c r="AA24" s="78">
        <f t="shared" ref="AA24:AA29" si="0">+S24*L24</f>
        <v>0.9</v>
      </c>
      <c r="AB24" s="78"/>
      <c r="AC24" s="78"/>
      <c r="AD24" s="78"/>
      <c r="AE24" s="6"/>
    </row>
    <row r="25" spans="1:32" ht="70.5" customHeight="1" x14ac:dyDescent="0.35">
      <c r="A25" s="5"/>
      <c r="B25" s="26" t="s">
        <v>6</v>
      </c>
      <c r="C25" s="51"/>
      <c r="D25" s="52"/>
      <c r="E25" s="52"/>
      <c r="F25" s="52"/>
      <c r="G25" s="52"/>
      <c r="H25" s="52"/>
      <c r="I25" s="52"/>
      <c r="J25" s="52"/>
      <c r="K25" s="27">
        <v>1</v>
      </c>
      <c r="L25" s="27">
        <v>0.1</v>
      </c>
      <c r="M25" s="75" t="s">
        <v>137</v>
      </c>
      <c r="N25" s="76"/>
      <c r="O25" s="76"/>
      <c r="P25" s="76"/>
      <c r="Q25" s="76"/>
      <c r="R25" s="77"/>
      <c r="S25" s="53">
        <v>4.7</v>
      </c>
      <c r="T25" s="53"/>
      <c r="U25" s="53"/>
      <c r="V25" s="53"/>
      <c r="W25" s="53"/>
      <c r="X25" s="53"/>
      <c r="Y25" s="53"/>
      <c r="Z25" s="53"/>
      <c r="AA25" s="78">
        <f t="shared" si="0"/>
        <v>0.47000000000000003</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136</v>
      </c>
      <c r="N26" s="76"/>
      <c r="O26" s="76"/>
      <c r="P26" s="76"/>
      <c r="Q26" s="76"/>
      <c r="R26" s="77"/>
      <c r="S26" s="53">
        <v>4.8</v>
      </c>
      <c r="T26" s="53"/>
      <c r="U26" s="53"/>
      <c r="V26" s="53"/>
      <c r="W26" s="53"/>
      <c r="X26" s="53"/>
      <c r="Y26" s="53"/>
      <c r="Z26" s="53"/>
      <c r="AA26" s="78">
        <f t="shared" si="0"/>
        <v>0.48</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5</v>
      </c>
      <c r="T27" s="53"/>
      <c r="U27" s="53"/>
      <c r="V27" s="53"/>
      <c r="W27" s="53"/>
      <c r="X27" s="53"/>
      <c r="Y27" s="53"/>
      <c r="Z27" s="53"/>
      <c r="AA27" s="78">
        <f t="shared" si="0"/>
        <v>0.25</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4.8</v>
      </c>
      <c r="T28" s="53"/>
      <c r="U28" s="53"/>
      <c r="V28" s="53"/>
      <c r="W28" s="53"/>
      <c r="X28" s="53"/>
      <c r="Y28" s="53"/>
      <c r="Z28" s="53"/>
      <c r="AA28" s="78">
        <f t="shared" si="0"/>
        <v>0.24</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4.84</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3.3879999999999999</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RAJESH - 40003</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52" priority="1" operator="containsText" text="Total must be 100%">
      <formula>NOT(ISERROR(SEARCH("Total must be 100%",L32)))</formula>
    </cfRule>
  </conditionalFormatting>
  <dataValidations count="3">
    <dataValidation type="decimal" allowBlank="1" showInputMessage="1" showErrorMessage="1" error="يجب أن يكون الرقم المدخل بين 1 و 5 درجات" sqref="S23:Z31" xr:uid="{25F52D97-A61C-4D1F-BAAE-30B49B3E084E}">
      <formula1>1</formula1>
      <formula2>5</formula2>
    </dataValidation>
    <dataValidation type="whole" errorStyle="warning" operator="equal" allowBlank="1" showInputMessage="1" showErrorMessage="1" error="Total must equal 100%" sqref="L32" xr:uid="{01785EF0-68FF-4BE5-B078-9C587BAC3BB0}">
      <formula1>1</formula1>
    </dataValidation>
    <dataValidation type="decimal" allowBlank="1" showInputMessage="1" showErrorMessage="1" error="يجب أن تكون القيمة بين رقم 1 و 5 درجات" sqref="U38:AD42" xr:uid="{8E9C2D9B-AB5B-494E-BC2F-AE419B655B98}">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D12C7-EA70-4F3A-BCBB-FB05D1C8E0BD}">
  <sheetPr>
    <pageSetUpPr fitToPage="1"/>
  </sheetPr>
  <dimension ref="A1:AF80"/>
  <sheetViews>
    <sheetView view="pageBreakPreview" topLeftCell="E1" zoomScale="95" zoomScaleNormal="95" zoomScaleSheetLayoutView="95" workbookViewId="0">
      <selection activeCell="S29" sqref="S29:Z29"/>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75</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64</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44927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JITENDRA - 40002</v>
      </c>
      <c r="F15" s="73"/>
      <c r="G15" s="73"/>
      <c r="H15" s="73"/>
      <c r="I15" s="29"/>
      <c r="J15" s="71"/>
      <c r="K15" s="71"/>
      <c r="L15" s="29"/>
      <c r="M15" s="46" t="s">
        <v>28</v>
      </c>
      <c r="N15" s="73"/>
      <c r="O15" s="73"/>
      <c r="P15" s="73"/>
      <c r="Q15" s="73"/>
      <c r="R15" s="31"/>
      <c r="T15" s="46" t="s">
        <v>28</v>
      </c>
      <c r="W15" s="74" t="str">
        <f>C5</f>
        <v>JITENDRA - 40002</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5</v>
      </c>
      <c r="T23" s="53"/>
      <c r="U23" s="53"/>
      <c r="V23" s="53"/>
      <c r="W23" s="53"/>
      <c r="X23" s="53"/>
      <c r="Y23" s="53"/>
      <c r="Z23" s="53"/>
      <c r="AA23" s="78">
        <f>+S23*L23</f>
        <v>2.5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5</v>
      </c>
      <c r="T24" s="53"/>
      <c r="U24" s="53"/>
      <c r="V24" s="53"/>
      <c r="W24" s="53"/>
      <c r="X24" s="53"/>
      <c r="Y24" s="53"/>
      <c r="Z24" s="53"/>
      <c r="AA24" s="78">
        <f t="shared" ref="AA24:AA29" si="0">+S24*L24</f>
        <v>1</v>
      </c>
      <c r="AB24" s="78"/>
      <c r="AC24" s="78"/>
      <c r="AD24" s="78"/>
      <c r="AE24" s="6"/>
    </row>
    <row r="25" spans="1:32" ht="70.5" customHeight="1" x14ac:dyDescent="0.35">
      <c r="A25" s="5"/>
      <c r="B25" s="26" t="s">
        <v>6</v>
      </c>
      <c r="C25" s="51"/>
      <c r="D25" s="52"/>
      <c r="E25" s="52"/>
      <c r="F25" s="52"/>
      <c r="G25" s="52"/>
      <c r="H25" s="52"/>
      <c r="I25" s="52"/>
      <c r="J25" s="52"/>
      <c r="K25" s="27">
        <v>1</v>
      </c>
      <c r="L25" s="27">
        <v>0.1</v>
      </c>
      <c r="M25" s="75" t="s">
        <v>134</v>
      </c>
      <c r="N25" s="76"/>
      <c r="O25" s="76"/>
      <c r="P25" s="76"/>
      <c r="Q25" s="76"/>
      <c r="R25" s="77"/>
      <c r="S25" s="53">
        <v>4.9000000000000004</v>
      </c>
      <c r="T25" s="53"/>
      <c r="U25" s="53"/>
      <c r="V25" s="53"/>
      <c r="W25" s="53"/>
      <c r="X25" s="53"/>
      <c r="Y25" s="53"/>
      <c r="Z25" s="53"/>
      <c r="AA25" s="78">
        <f t="shared" si="0"/>
        <v>0.49000000000000005</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136</v>
      </c>
      <c r="N26" s="76"/>
      <c r="O26" s="76"/>
      <c r="P26" s="76"/>
      <c r="Q26" s="76"/>
      <c r="R26" s="77"/>
      <c r="S26" s="53">
        <v>4.8</v>
      </c>
      <c r="T26" s="53"/>
      <c r="U26" s="53"/>
      <c r="V26" s="53"/>
      <c r="W26" s="53"/>
      <c r="X26" s="53"/>
      <c r="Y26" s="53"/>
      <c r="Z26" s="53"/>
      <c r="AA26" s="78">
        <f t="shared" si="0"/>
        <v>0.48</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4.9000000000000004</v>
      </c>
      <c r="T27" s="53"/>
      <c r="U27" s="53"/>
      <c r="V27" s="53"/>
      <c r="W27" s="53"/>
      <c r="X27" s="53"/>
      <c r="Y27" s="53"/>
      <c r="Z27" s="53"/>
      <c r="AA27" s="78">
        <f t="shared" si="0"/>
        <v>0.24500000000000002</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4.9000000000000004</v>
      </c>
      <c r="T28" s="53"/>
      <c r="U28" s="53"/>
      <c r="V28" s="53"/>
      <c r="W28" s="53"/>
      <c r="X28" s="53"/>
      <c r="Y28" s="53"/>
      <c r="Z28" s="53"/>
      <c r="AA28" s="78">
        <f t="shared" si="0"/>
        <v>0.24500000000000002</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4.9600000000000009</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3.4720000000000004</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JITENDRA - 40002</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51" priority="1" operator="containsText" text="Total must be 100%">
      <formula>NOT(ISERROR(SEARCH("Total must be 100%",L32)))</formula>
    </cfRule>
  </conditionalFormatting>
  <dataValidations count="3">
    <dataValidation type="decimal" allowBlank="1" showInputMessage="1" showErrorMessage="1" error="يجب أن يكون الرقم المدخل بين 1 و 5 درجات" sqref="S23:Z31" xr:uid="{DAB064F5-F869-451F-91C9-BBCF719E42D6}">
      <formula1>1</formula1>
      <formula2>5</formula2>
    </dataValidation>
    <dataValidation type="whole" errorStyle="warning" operator="equal" allowBlank="1" showInputMessage="1" showErrorMessage="1" error="Total must equal 100%" sqref="L32" xr:uid="{15C8C2C6-FE72-4BEA-A082-8DD1C5AD4567}">
      <formula1>1</formula1>
    </dataValidation>
    <dataValidation type="decimal" allowBlank="1" showInputMessage="1" showErrorMessage="1" error="يجب أن تكون القيمة بين رقم 1 و 5 درجات" sqref="U38:AD42" xr:uid="{43A64812-5A21-4891-AAA2-40F315618C53}">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97E3B-7393-46F8-A56F-2621F5A3B388}">
  <sheetPr>
    <pageSetUpPr fitToPage="1"/>
  </sheetPr>
  <dimension ref="A1:AF80"/>
  <sheetViews>
    <sheetView view="pageBreakPreview" zoomScale="95" zoomScaleNormal="95" zoomScaleSheetLayoutView="95" workbookViewId="0">
      <selection activeCell="M25" sqref="M25:R26"/>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76</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64</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44927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TUBIG - 30021</v>
      </c>
      <c r="F15" s="73"/>
      <c r="G15" s="73"/>
      <c r="H15" s="73"/>
      <c r="I15" s="29"/>
      <c r="J15" s="71"/>
      <c r="K15" s="71"/>
      <c r="L15" s="29"/>
      <c r="M15" s="46" t="s">
        <v>28</v>
      </c>
      <c r="N15" s="73"/>
      <c r="O15" s="73"/>
      <c r="P15" s="73"/>
      <c r="Q15" s="73"/>
      <c r="R15" s="31"/>
      <c r="T15" s="46" t="s">
        <v>28</v>
      </c>
      <c r="W15" s="74" t="str">
        <f>C5</f>
        <v>TUBIG - 30021</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4.9000000000000004</v>
      </c>
      <c r="T23" s="53"/>
      <c r="U23" s="53"/>
      <c r="V23" s="53"/>
      <c r="W23" s="53"/>
      <c r="X23" s="53"/>
      <c r="Y23" s="53"/>
      <c r="Z23" s="53"/>
      <c r="AA23" s="78">
        <f>+S23*L23</f>
        <v>2.4500000000000002</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4.9000000000000004</v>
      </c>
      <c r="T24" s="53"/>
      <c r="U24" s="53"/>
      <c r="V24" s="53"/>
      <c r="W24" s="53"/>
      <c r="X24" s="53"/>
      <c r="Y24" s="53"/>
      <c r="Z24" s="53"/>
      <c r="AA24" s="78">
        <f t="shared" ref="AA24:AA29" si="0">+S24*L24</f>
        <v>0.98000000000000009</v>
      </c>
      <c r="AB24" s="78"/>
      <c r="AC24" s="78"/>
      <c r="AD24" s="78"/>
      <c r="AE24" s="6"/>
    </row>
    <row r="25" spans="1:32" ht="70.5" customHeight="1" x14ac:dyDescent="0.35">
      <c r="A25" s="5"/>
      <c r="B25" s="26" t="s">
        <v>6</v>
      </c>
      <c r="C25" s="51"/>
      <c r="D25" s="52"/>
      <c r="E25" s="52"/>
      <c r="F25" s="52"/>
      <c r="G25" s="52"/>
      <c r="H25" s="52"/>
      <c r="I25" s="52"/>
      <c r="J25" s="52"/>
      <c r="K25" s="27">
        <v>1</v>
      </c>
      <c r="L25" s="27">
        <v>0.1</v>
      </c>
      <c r="M25" s="75" t="s">
        <v>134</v>
      </c>
      <c r="N25" s="76"/>
      <c r="O25" s="76"/>
      <c r="P25" s="76"/>
      <c r="Q25" s="76"/>
      <c r="R25" s="77"/>
      <c r="S25" s="53">
        <v>4.8</v>
      </c>
      <c r="T25" s="53"/>
      <c r="U25" s="53"/>
      <c r="V25" s="53"/>
      <c r="W25" s="53"/>
      <c r="X25" s="53"/>
      <c r="Y25" s="53"/>
      <c r="Z25" s="53"/>
      <c r="AA25" s="78">
        <f t="shared" si="0"/>
        <v>0.48</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136</v>
      </c>
      <c r="N26" s="76"/>
      <c r="O26" s="76"/>
      <c r="P26" s="76"/>
      <c r="Q26" s="76"/>
      <c r="R26" s="77"/>
      <c r="S26" s="53">
        <v>4.75</v>
      </c>
      <c r="T26" s="53"/>
      <c r="U26" s="53"/>
      <c r="V26" s="53"/>
      <c r="W26" s="53"/>
      <c r="X26" s="53"/>
      <c r="Y26" s="53"/>
      <c r="Z26" s="53"/>
      <c r="AA26" s="78">
        <f t="shared" si="0"/>
        <v>0.47500000000000003</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4.8</v>
      </c>
      <c r="T27" s="53"/>
      <c r="U27" s="53"/>
      <c r="V27" s="53"/>
      <c r="W27" s="53"/>
      <c r="X27" s="53"/>
      <c r="Y27" s="53"/>
      <c r="Z27" s="53"/>
      <c r="AA27" s="78">
        <f t="shared" si="0"/>
        <v>0.24</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4.8</v>
      </c>
      <c r="T28" s="53"/>
      <c r="U28" s="53"/>
      <c r="V28" s="53"/>
      <c r="W28" s="53"/>
      <c r="X28" s="53"/>
      <c r="Y28" s="53"/>
      <c r="Z28" s="53"/>
      <c r="AA28" s="78">
        <f t="shared" si="0"/>
        <v>0.24</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4.8650000000000002</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3.4055</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TUBIG - 30021</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50" priority="1" operator="containsText" text="Total must be 100%">
      <formula>NOT(ISERROR(SEARCH("Total must be 100%",L32)))</formula>
    </cfRule>
  </conditionalFormatting>
  <dataValidations count="3">
    <dataValidation type="decimal" allowBlank="1" showInputMessage="1" showErrorMessage="1" error="يجب أن يكون الرقم المدخل بين 1 و 5 درجات" sqref="S23:Z31" xr:uid="{AF42232B-7959-4BAF-97EB-83A6B47198DB}">
      <formula1>1</formula1>
      <formula2>5</formula2>
    </dataValidation>
    <dataValidation type="whole" errorStyle="warning" operator="equal" allowBlank="1" showInputMessage="1" showErrorMessage="1" error="Total must equal 100%" sqref="L32" xr:uid="{AB19481D-A6F7-4E9A-8085-9255851CAC50}">
      <formula1>1</formula1>
    </dataValidation>
    <dataValidation type="decimal" allowBlank="1" showInputMessage="1" showErrorMessage="1" error="يجب أن تكون القيمة بين رقم 1 و 5 درجات" sqref="U38:AD42" xr:uid="{7A82C030-15BB-404B-9CEE-0A701D67A1BE}">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9857A-B1B6-4BA2-A59A-C3A0A96188CC}">
  <sheetPr>
    <pageSetUpPr fitToPage="1"/>
  </sheetPr>
  <dimension ref="A1:AF80"/>
  <sheetViews>
    <sheetView view="pageBreakPreview" zoomScale="95" zoomScaleNormal="95" zoomScaleSheetLayoutView="95" workbookViewId="0">
      <selection activeCell="M25" sqref="M25:R26"/>
    </sheetView>
  </sheetViews>
  <sheetFormatPr defaultColWidth="9" defaultRowHeight="14.5" x14ac:dyDescent="0.35"/>
  <cols>
    <col min="1" max="1" width="2.7265625" style="4" customWidth="1"/>
    <col min="2" max="2" width="14.81640625" style="4" customWidth="1"/>
    <col min="3" max="3" width="0.7265625" style="4" customWidth="1"/>
    <col min="4" max="7" width="5.453125" style="4" customWidth="1"/>
    <col min="8" max="8" width="14.81640625" style="4" customWidth="1"/>
    <col min="9" max="9" width="1.7265625" style="4" customWidth="1"/>
    <col min="10" max="10" width="0.1796875" style="4" customWidth="1"/>
    <col min="11" max="11" width="15" style="4" customWidth="1"/>
    <col min="12" max="12" width="17.54296875" style="4" bestFit="1" customWidth="1"/>
    <col min="13" max="13" width="11.1796875" style="4" customWidth="1"/>
    <col min="14" max="14" width="12.81640625" style="4" customWidth="1"/>
    <col min="15" max="15" width="8" style="4" customWidth="1"/>
    <col min="16" max="17" width="7.54296875" style="4" customWidth="1"/>
    <col min="18" max="18" width="12.7265625" style="4" customWidth="1"/>
    <col min="19" max="19" width="4.453125" style="4" customWidth="1"/>
    <col min="20" max="20" width="11.7265625" style="4" customWidth="1"/>
    <col min="21" max="21" width="2.81640625" style="4" customWidth="1"/>
    <col min="22" max="22" width="6" style="4" customWidth="1"/>
    <col min="23" max="23" width="3.453125" style="4" hidden="1" customWidth="1"/>
    <col min="24" max="24" width="1.26953125" style="4" hidden="1" customWidth="1"/>
    <col min="25" max="25" width="0.54296875" style="4" customWidth="1"/>
    <col min="26" max="26" width="2.1796875" style="4" customWidth="1"/>
    <col min="27" max="27" width="2.7265625" style="4" customWidth="1"/>
    <col min="28" max="28" width="5.7265625" style="4" customWidth="1"/>
    <col min="29" max="29" width="3.453125" style="4" customWidth="1"/>
    <col min="30" max="30" width="67" style="4" customWidth="1"/>
    <col min="31" max="31" width="5.7265625" style="4" customWidth="1"/>
    <col min="32" max="32" width="2.7265625" style="4" customWidth="1"/>
    <col min="33" max="16384" width="9" style="4"/>
  </cols>
  <sheetData>
    <row r="1" spans="1:32" ht="9.75" customHeight="1" thickTop="1" thickBo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2" ht="15" customHeight="1" x14ac:dyDescent="0.35">
      <c r="A2" s="5"/>
      <c r="B2" s="54" t="s">
        <v>44</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6"/>
    </row>
    <row r="3" spans="1:32" ht="45.75" customHeight="1" thickBot="1" x14ac:dyDescent="0.4">
      <c r="A3" s="5"/>
      <c r="B3" s="57"/>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6"/>
    </row>
    <row r="4" spans="1:32" ht="16" thickBot="1" x14ac:dyDescent="0.4">
      <c r="A4" s="5"/>
      <c r="AD4" s="49" t="s">
        <v>16</v>
      </c>
      <c r="AE4" s="6"/>
    </row>
    <row r="5" spans="1:32" ht="27" thickTop="1" thickBot="1" x14ac:dyDescent="0.4">
      <c r="A5" s="5"/>
      <c r="C5" s="66" t="s">
        <v>77</v>
      </c>
      <c r="D5" s="67"/>
      <c r="E5" s="67"/>
      <c r="F5" s="67"/>
      <c r="G5" s="67"/>
      <c r="H5" s="67"/>
      <c r="I5" s="68"/>
      <c r="K5" s="44" t="s">
        <v>22</v>
      </c>
      <c r="N5" s="69"/>
      <c r="O5" s="69"/>
      <c r="P5" s="69"/>
      <c r="Q5" s="69"/>
      <c r="R5" s="8"/>
      <c r="AD5" s="49" t="s">
        <v>16</v>
      </c>
    </row>
    <row r="6" spans="1:32" ht="16.5" thickTop="1" thickBot="1" x14ac:dyDescent="0.4">
      <c r="A6" s="5"/>
      <c r="C6" s="9"/>
      <c r="D6" s="9"/>
      <c r="E6" s="9"/>
      <c r="F6" s="9"/>
      <c r="G6" s="9"/>
      <c r="H6" s="9" t="s">
        <v>16</v>
      </c>
      <c r="I6" s="9"/>
      <c r="K6" s="7"/>
      <c r="N6" s="10" t="s">
        <v>0</v>
      </c>
      <c r="AD6" s="49" t="s">
        <v>16</v>
      </c>
    </row>
    <row r="7" spans="1:32" ht="27" thickTop="1" thickBot="1" x14ac:dyDescent="0.4">
      <c r="A7" s="5"/>
      <c r="C7" s="66" t="s">
        <v>64</v>
      </c>
      <c r="D7" s="67"/>
      <c r="E7" s="67"/>
      <c r="F7" s="67"/>
      <c r="G7" s="67"/>
      <c r="H7" s="67"/>
      <c r="I7" s="68"/>
      <c r="K7" s="44" t="s">
        <v>23</v>
      </c>
      <c r="AD7" s="49" t="s">
        <v>16</v>
      </c>
    </row>
    <row r="8" spans="1:32" ht="16.5" thickTop="1" thickBot="1" x14ac:dyDescent="0.4">
      <c r="A8" s="5"/>
      <c r="H8" s="4" t="s">
        <v>16</v>
      </c>
      <c r="AD8" s="49" t="s">
        <v>16</v>
      </c>
    </row>
    <row r="9" spans="1:32" ht="21.4" customHeight="1" thickTop="1" thickBot="1" x14ac:dyDescent="0.4">
      <c r="A9" s="5"/>
      <c r="B9" s="11"/>
      <c r="C9" s="66" t="s">
        <v>125</v>
      </c>
      <c r="D9" s="67"/>
      <c r="E9" s="67"/>
      <c r="F9" s="67"/>
      <c r="G9" s="67"/>
      <c r="H9" s="67"/>
      <c r="I9" s="68"/>
      <c r="K9" s="45" t="s">
        <v>42</v>
      </c>
      <c r="AD9" s="49" t="s">
        <v>16</v>
      </c>
    </row>
    <row r="10" spans="1:32" ht="16.5" thickTop="1" thickBot="1" x14ac:dyDescent="0.4">
      <c r="A10" s="5"/>
      <c r="AD10" s="49" t="s">
        <v>16</v>
      </c>
      <c r="AF10" s="5"/>
    </row>
    <row r="11" spans="1:32" ht="35.25" customHeight="1" thickBot="1" x14ac:dyDescent="0.4">
      <c r="A11" s="5"/>
      <c r="B11" s="64" t="s">
        <v>24</v>
      </c>
      <c r="C11" s="64"/>
      <c r="D11" s="64"/>
      <c r="E11" s="64"/>
      <c r="F11" s="64"/>
      <c r="G11" s="64"/>
      <c r="H11" s="64"/>
      <c r="I11" s="64"/>
      <c r="J11" s="64"/>
      <c r="K11" s="64"/>
      <c r="L11" s="65"/>
      <c r="M11" s="60" t="s">
        <v>29</v>
      </c>
      <c r="N11" s="61"/>
      <c r="O11" s="61"/>
      <c r="P11" s="61"/>
      <c r="Q11" s="61"/>
      <c r="R11" s="61"/>
      <c r="S11" s="61"/>
      <c r="T11" s="60" t="s">
        <v>25</v>
      </c>
      <c r="U11" s="61"/>
      <c r="V11" s="61"/>
      <c r="W11" s="61"/>
      <c r="X11" s="61"/>
      <c r="Y11" s="61"/>
      <c r="Z11" s="61"/>
      <c r="AA11" s="61"/>
      <c r="AB11" s="61"/>
      <c r="AC11" s="61"/>
      <c r="AD11" s="61"/>
      <c r="AE11" s="62"/>
    </row>
    <row r="12" spans="1:32" ht="17.25" customHeight="1" x14ac:dyDescent="0.35">
      <c r="A12" s="5"/>
      <c r="B12" s="70"/>
      <c r="C12" s="71"/>
      <c r="D12" s="71"/>
      <c r="E12" s="71"/>
      <c r="F12" s="71"/>
      <c r="G12" s="71"/>
      <c r="H12" s="71"/>
      <c r="I12" s="71"/>
      <c r="J12" s="71"/>
      <c r="K12" s="71"/>
      <c r="L12" s="29"/>
      <c r="M12" s="28"/>
      <c r="N12" s="29"/>
      <c r="O12" s="29"/>
      <c r="P12" s="29"/>
      <c r="Q12" s="29"/>
      <c r="R12" s="29"/>
      <c r="S12" s="37"/>
      <c r="T12" s="41"/>
      <c r="AD12" s="4" t="s">
        <v>16</v>
      </c>
      <c r="AE12" s="39"/>
    </row>
    <row r="13" spans="1:32" ht="27" thickBot="1" x14ac:dyDescent="0.4">
      <c r="A13" s="5"/>
      <c r="B13" s="46" t="s">
        <v>26</v>
      </c>
      <c r="C13" s="29"/>
      <c r="D13" s="29"/>
      <c r="E13" s="72">
        <v>44927</v>
      </c>
      <c r="F13" s="72"/>
      <c r="G13" s="72"/>
      <c r="H13" s="72"/>
      <c r="I13" s="30"/>
      <c r="J13" s="71"/>
      <c r="K13" s="71"/>
      <c r="L13" s="29"/>
      <c r="M13" s="46" t="s">
        <v>26</v>
      </c>
      <c r="N13" s="72"/>
      <c r="O13" s="72"/>
      <c r="P13" s="72"/>
      <c r="Q13" s="72"/>
      <c r="R13" s="31"/>
      <c r="T13" s="46" t="s">
        <v>26</v>
      </c>
      <c r="W13" s="63" t="s">
        <v>59</v>
      </c>
      <c r="X13" s="63"/>
      <c r="Y13" s="63"/>
      <c r="Z13" s="63"/>
      <c r="AA13" s="63"/>
      <c r="AB13" s="63"/>
      <c r="AC13" s="63"/>
      <c r="AD13" s="63"/>
      <c r="AE13" s="39"/>
    </row>
    <row r="14" spans="1:32" x14ac:dyDescent="0.35">
      <c r="A14" s="5"/>
      <c r="B14" s="28"/>
      <c r="C14" s="29"/>
      <c r="D14" s="29"/>
      <c r="E14" s="29"/>
      <c r="F14" s="29"/>
      <c r="G14" s="29"/>
      <c r="H14" s="29" t="s">
        <v>16</v>
      </c>
      <c r="I14" s="29"/>
      <c r="J14" s="71"/>
      <c r="K14" s="71"/>
      <c r="L14" s="29"/>
      <c r="M14" s="28"/>
      <c r="N14" s="29"/>
      <c r="O14" s="29"/>
      <c r="P14" s="29"/>
      <c r="Q14" s="29"/>
      <c r="R14" s="29"/>
      <c r="T14" s="42"/>
      <c r="AD14" s="4" t="s">
        <v>16</v>
      </c>
      <c r="AE14" s="39"/>
    </row>
    <row r="15" spans="1:32" ht="27" thickBot="1" x14ac:dyDescent="0.4">
      <c r="A15" s="5"/>
      <c r="B15" s="46" t="s">
        <v>28</v>
      </c>
      <c r="C15" s="29"/>
      <c r="D15" s="29"/>
      <c r="E15" s="73" t="str">
        <f>C5</f>
        <v>MUKESH - 40039</v>
      </c>
      <c r="F15" s="73"/>
      <c r="G15" s="73"/>
      <c r="H15" s="73"/>
      <c r="I15" s="29"/>
      <c r="J15" s="71"/>
      <c r="K15" s="71"/>
      <c r="L15" s="29"/>
      <c r="M15" s="46" t="s">
        <v>28</v>
      </c>
      <c r="N15" s="73"/>
      <c r="O15" s="73"/>
      <c r="P15" s="73"/>
      <c r="Q15" s="73"/>
      <c r="R15" s="31"/>
      <c r="T15" s="46" t="s">
        <v>28</v>
      </c>
      <c r="W15" s="74" t="str">
        <f>C5</f>
        <v>MUKESH - 40039</v>
      </c>
      <c r="X15" s="74"/>
      <c r="Y15" s="74"/>
      <c r="Z15" s="74"/>
      <c r="AA15" s="74"/>
      <c r="AB15" s="74"/>
      <c r="AC15" s="74"/>
      <c r="AD15" s="74"/>
      <c r="AE15" s="39"/>
    </row>
    <row r="16" spans="1:32" x14ac:dyDescent="0.35">
      <c r="A16" s="5"/>
      <c r="B16" s="28"/>
      <c r="C16" s="29"/>
      <c r="D16" s="29"/>
      <c r="E16" s="29"/>
      <c r="F16" s="29"/>
      <c r="G16" s="29"/>
      <c r="H16" s="29" t="s">
        <v>16</v>
      </c>
      <c r="I16" s="29"/>
      <c r="J16" s="71"/>
      <c r="K16" s="71"/>
      <c r="L16" s="29"/>
      <c r="M16" s="28"/>
      <c r="N16" s="29"/>
      <c r="O16" s="29"/>
      <c r="P16" s="29"/>
      <c r="Q16" s="29"/>
      <c r="R16" s="29"/>
      <c r="T16" s="42"/>
      <c r="AD16" s="4" t="s">
        <v>16</v>
      </c>
      <c r="AE16" s="39"/>
    </row>
    <row r="17" spans="1:32" ht="27" thickBot="1" x14ac:dyDescent="0.4">
      <c r="A17" s="5"/>
      <c r="B17" s="46" t="s">
        <v>27</v>
      </c>
      <c r="C17" s="29"/>
      <c r="D17" s="29"/>
      <c r="E17" s="73" t="s">
        <v>68</v>
      </c>
      <c r="F17" s="73"/>
      <c r="G17" s="73"/>
      <c r="H17" s="73"/>
      <c r="I17" s="29"/>
      <c r="J17" s="71"/>
      <c r="K17" s="71"/>
      <c r="L17" s="29"/>
      <c r="M17" s="46" t="s">
        <v>27</v>
      </c>
      <c r="N17" s="73"/>
      <c r="O17" s="73"/>
      <c r="P17" s="73"/>
      <c r="Q17" s="73"/>
      <c r="R17" s="31"/>
      <c r="T17" s="46" t="s">
        <v>27</v>
      </c>
      <c r="W17" s="74" t="s">
        <v>68</v>
      </c>
      <c r="X17" s="74"/>
      <c r="Y17" s="74"/>
      <c r="Z17" s="74"/>
      <c r="AA17" s="74"/>
      <c r="AB17" s="74"/>
      <c r="AC17" s="74"/>
      <c r="AD17" s="74"/>
      <c r="AE17" s="39"/>
    </row>
    <row r="18" spans="1:32" ht="15" thickBot="1" x14ac:dyDescent="0.4">
      <c r="A18" s="5"/>
      <c r="B18" s="32"/>
      <c r="C18" s="33"/>
      <c r="D18" s="33"/>
      <c r="E18" s="33"/>
      <c r="F18" s="33"/>
      <c r="G18" s="33"/>
      <c r="H18" s="33"/>
      <c r="I18" s="33"/>
      <c r="J18" s="73"/>
      <c r="K18" s="73"/>
      <c r="L18" s="33"/>
      <c r="M18" s="32"/>
      <c r="N18" s="33"/>
      <c r="O18" s="33"/>
      <c r="P18" s="33"/>
      <c r="Q18" s="33"/>
      <c r="R18" s="33"/>
      <c r="S18" s="38"/>
      <c r="T18" s="43"/>
      <c r="U18" s="38"/>
      <c r="V18" s="38"/>
      <c r="W18" s="38"/>
      <c r="X18" s="38"/>
      <c r="Y18" s="38"/>
      <c r="Z18" s="38"/>
      <c r="AA18" s="38"/>
      <c r="AB18" s="38"/>
      <c r="AC18" s="38"/>
      <c r="AD18" s="38"/>
      <c r="AE18" s="40"/>
    </row>
    <row r="19" spans="1:32" ht="15" thickBot="1" x14ac:dyDescent="0.4">
      <c r="A19" s="15"/>
      <c r="B19" s="14"/>
      <c r="C19" s="12"/>
      <c r="D19" s="12"/>
      <c r="E19" s="12"/>
      <c r="F19" s="12"/>
      <c r="G19" s="12"/>
      <c r="H19" s="12"/>
      <c r="I19" s="12"/>
      <c r="J19" s="12"/>
      <c r="K19" s="12">
        <v>1</v>
      </c>
      <c r="L19" s="14"/>
      <c r="M19" s="12"/>
      <c r="N19" s="12"/>
      <c r="O19" s="12"/>
      <c r="P19" s="12"/>
      <c r="Q19" s="12"/>
      <c r="R19" s="12"/>
      <c r="S19" s="14"/>
      <c r="T19" s="12"/>
      <c r="U19" s="12"/>
      <c r="V19" s="12"/>
      <c r="W19" s="12"/>
      <c r="X19" s="12"/>
      <c r="Y19" s="12"/>
      <c r="Z19" s="12"/>
      <c r="AA19" s="12"/>
      <c r="AB19" s="12"/>
      <c r="AC19" s="12"/>
      <c r="AD19" s="12"/>
    </row>
    <row r="20" spans="1:32" ht="15" thickTop="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3"/>
    </row>
    <row r="21" spans="1:32" ht="47.25" customHeight="1" x14ac:dyDescent="0.35">
      <c r="A21" s="16"/>
      <c r="B21" s="79" t="s">
        <v>30</v>
      </c>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17"/>
      <c r="AF21" s="18"/>
    </row>
    <row r="22" spans="1:32" ht="57" customHeight="1" x14ac:dyDescent="0.35">
      <c r="A22" s="19"/>
      <c r="B22" s="34"/>
      <c r="C22" s="81" t="s">
        <v>48</v>
      </c>
      <c r="D22" s="82"/>
      <c r="E22" s="82"/>
      <c r="F22" s="82"/>
      <c r="G22" s="82"/>
      <c r="H22" s="82"/>
      <c r="I22" s="82"/>
      <c r="J22" s="82"/>
      <c r="K22" s="47">
        <v>0</v>
      </c>
      <c r="L22" s="48" t="s">
        <v>31</v>
      </c>
      <c r="M22" s="81" t="s">
        <v>32</v>
      </c>
      <c r="N22" s="82"/>
      <c r="O22" s="82"/>
      <c r="P22" s="82"/>
      <c r="Q22" s="82"/>
      <c r="R22" s="82"/>
      <c r="S22" s="81" t="s">
        <v>35</v>
      </c>
      <c r="T22" s="82"/>
      <c r="U22" s="82"/>
      <c r="V22" s="82"/>
      <c r="W22" s="82"/>
      <c r="X22" s="82"/>
      <c r="Y22" s="82"/>
      <c r="Z22" s="82"/>
      <c r="AA22" s="81" t="s">
        <v>34</v>
      </c>
      <c r="AB22" s="82"/>
      <c r="AC22" s="82"/>
      <c r="AD22" s="82"/>
      <c r="AE22" s="20"/>
      <c r="AF22" s="21"/>
    </row>
    <row r="23" spans="1:32" ht="58.15" customHeight="1" x14ac:dyDescent="0.35">
      <c r="A23" s="5"/>
      <c r="B23" s="26" t="s">
        <v>4</v>
      </c>
      <c r="C23" s="52"/>
      <c r="D23" s="52"/>
      <c r="E23" s="52"/>
      <c r="F23" s="52"/>
      <c r="G23" s="52"/>
      <c r="H23" s="52"/>
      <c r="I23" s="52"/>
      <c r="J23" s="52"/>
      <c r="K23" s="27">
        <v>0</v>
      </c>
      <c r="L23" s="27">
        <v>0.5</v>
      </c>
      <c r="M23" s="52" t="s">
        <v>56</v>
      </c>
      <c r="N23" s="52"/>
      <c r="O23" s="52"/>
      <c r="P23" s="52"/>
      <c r="Q23" s="52"/>
      <c r="R23" s="52"/>
      <c r="S23" s="53">
        <v>5</v>
      </c>
      <c r="T23" s="53"/>
      <c r="U23" s="53"/>
      <c r="V23" s="53"/>
      <c r="W23" s="53"/>
      <c r="X23" s="53"/>
      <c r="Y23" s="53"/>
      <c r="Z23" s="53"/>
      <c r="AA23" s="78">
        <f>+S23*L23</f>
        <v>2.5</v>
      </c>
      <c r="AB23" s="78"/>
      <c r="AC23" s="78"/>
      <c r="AD23" s="78"/>
      <c r="AE23" s="6"/>
    </row>
    <row r="24" spans="1:32" ht="68.25" customHeight="1" x14ac:dyDescent="0.35">
      <c r="A24" s="5"/>
      <c r="B24" s="26" t="s">
        <v>5</v>
      </c>
      <c r="C24" s="51"/>
      <c r="D24" s="51"/>
      <c r="E24" s="51"/>
      <c r="F24" s="51"/>
      <c r="G24" s="51"/>
      <c r="H24" s="51"/>
      <c r="I24" s="51"/>
      <c r="J24" s="51"/>
      <c r="K24" s="27">
        <v>1</v>
      </c>
      <c r="L24" s="27">
        <v>0.2</v>
      </c>
      <c r="M24" s="75" t="s">
        <v>57</v>
      </c>
      <c r="N24" s="76"/>
      <c r="O24" s="76"/>
      <c r="P24" s="76"/>
      <c r="Q24" s="76"/>
      <c r="R24" s="77"/>
      <c r="S24" s="53">
        <v>5</v>
      </c>
      <c r="T24" s="53"/>
      <c r="U24" s="53"/>
      <c r="V24" s="53"/>
      <c r="W24" s="53"/>
      <c r="X24" s="53"/>
      <c r="Y24" s="53"/>
      <c r="Z24" s="53"/>
      <c r="AA24" s="78">
        <f t="shared" ref="AA24:AA29" si="0">+S24*L24</f>
        <v>1</v>
      </c>
      <c r="AB24" s="78"/>
      <c r="AC24" s="78"/>
      <c r="AD24" s="78"/>
      <c r="AE24" s="6"/>
    </row>
    <row r="25" spans="1:32" ht="70.5" customHeight="1" x14ac:dyDescent="0.35">
      <c r="A25" s="5"/>
      <c r="B25" s="26" t="s">
        <v>6</v>
      </c>
      <c r="C25" s="51"/>
      <c r="D25" s="52"/>
      <c r="E25" s="52"/>
      <c r="F25" s="52"/>
      <c r="G25" s="52"/>
      <c r="H25" s="52"/>
      <c r="I25" s="52"/>
      <c r="J25" s="52"/>
      <c r="K25" s="27">
        <v>1</v>
      </c>
      <c r="L25" s="27">
        <v>0.1</v>
      </c>
      <c r="M25" s="75" t="s">
        <v>134</v>
      </c>
      <c r="N25" s="76"/>
      <c r="O25" s="76"/>
      <c r="P25" s="76"/>
      <c r="Q25" s="76"/>
      <c r="R25" s="77"/>
      <c r="S25" s="53">
        <v>4.9000000000000004</v>
      </c>
      <c r="T25" s="53"/>
      <c r="U25" s="53"/>
      <c r="V25" s="53"/>
      <c r="W25" s="53"/>
      <c r="X25" s="53"/>
      <c r="Y25" s="53"/>
      <c r="Z25" s="53"/>
      <c r="AA25" s="78">
        <f t="shared" si="0"/>
        <v>0.49000000000000005</v>
      </c>
      <c r="AB25" s="78"/>
      <c r="AC25" s="78"/>
      <c r="AD25" s="78"/>
      <c r="AE25" s="6"/>
    </row>
    <row r="26" spans="1:32" ht="70.5" customHeight="1" x14ac:dyDescent="0.35">
      <c r="A26" s="5"/>
      <c r="B26" s="26" t="s">
        <v>47</v>
      </c>
      <c r="C26" s="51" t="s">
        <v>16</v>
      </c>
      <c r="D26" s="52"/>
      <c r="E26" s="52"/>
      <c r="F26" s="52"/>
      <c r="G26" s="52"/>
      <c r="H26" s="52"/>
      <c r="I26" s="52"/>
      <c r="J26" s="52"/>
      <c r="K26" s="27">
        <v>1</v>
      </c>
      <c r="L26" s="27">
        <v>0.1</v>
      </c>
      <c r="M26" s="75" t="s">
        <v>136</v>
      </c>
      <c r="N26" s="76"/>
      <c r="O26" s="76"/>
      <c r="P26" s="76"/>
      <c r="Q26" s="76"/>
      <c r="R26" s="77"/>
      <c r="S26" s="53">
        <v>4.8</v>
      </c>
      <c r="T26" s="53"/>
      <c r="U26" s="53"/>
      <c r="V26" s="53"/>
      <c r="W26" s="53"/>
      <c r="X26" s="53"/>
      <c r="Y26" s="53"/>
      <c r="Z26" s="53"/>
      <c r="AA26" s="78">
        <f t="shared" si="0"/>
        <v>0.48</v>
      </c>
      <c r="AB26" s="78"/>
      <c r="AC26" s="78"/>
      <c r="AD26" s="78"/>
      <c r="AE26" s="6"/>
    </row>
    <row r="27" spans="1:32" ht="70.5" customHeight="1" x14ac:dyDescent="0.35">
      <c r="A27" s="5"/>
      <c r="B27" s="26" t="s">
        <v>50</v>
      </c>
      <c r="C27" s="51" t="s">
        <v>16</v>
      </c>
      <c r="D27" s="52"/>
      <c r="E27" s="52"/>
      <c r="F27" s="52"/>
      <c r="G27" s="52"/>
      <c r="H27" s="52"/>
      <c r="I27" s="52"/>
      <c r="J27" s="52"/>
      <c r="K27" s="27">
        <v>1</v>
      </c>
      <c r="L27" s="27">
        <v>0.05</v>
      </c>
      <c r="M27" s="75" t="s">
        <v>62</v>
      </c>
      <c r="N27" s="76"/>
      <c r="O27" s="76"/>
      <c r="P27" s="76"/>
      <c r="Q27" s="76"/>
      <c r="R27" s="77"/>
      <c r="S27" s="53">
        <v>5</v>
      </c>
      <c r="T27" s="53"/>
      <c r="U27" s="53"/>
      <c r="V27" s="53"/>
      <c r="W27" s="53"/>
      <c r="X27" s="53"/>
      <c r="Y27" s="53"/>
      <c r="Z27" s="53"/>
      <c r="AA27" s="78">
        <f t="shared" si="0"/>
        <v>0.25</v>
      </c>
      <c r="AB27" s="78"/>
      <c r="AC27" s="78"/>
      <c r="AD27" s="78"/>
      <c r="AE27" s="6"/>
    </row>
    <row r="28" spans="1:32" ht="70.5" customHeight="1" x14ac:dyDescent="0.35">
      <c r="A28" s="5"/>
      <c r="B28" s="26" t="s">
        <v>51</v>
      </c>
      <c r="C28" s="51" t="s">
        <v>16</v>
      </c>
      <c r="D28" s="52"/>
      <c r="E28" s="52"/>
      <c r="F28" s="52"/>
      <c r="G28" s="52"/>
      <c r="H28" s="52"/>
      <c r="I28" s="52"/>
      <c r="J28" s="52"/>
      <c r="K28" s="27">
        <v>0</v>
      </c>
      <c r="L28" s="27">
        <v>0.05</v>
      </c>
      <c r="M28" s="75" t="s">
        <v>63</v>
      </c>
      <c r="N28" s="76"/>
      <c r="O28" s="76"/>
      <c r="P28" s="76"/>
      <c r="Q28" s="76"/>
      <c r="R28" s="77"/>
      <c r="S28" s="53">
        <v>4.5</v>
      </c>
      <c r="T28" s="53"/>
      <c r="U28" s="53"/>
      <c r="V28" s="53"/>
      <c r="W28" s="53"/>
      <c r="X28" s="53"/>
      <c r="Y28" s="53"/>
      <c r="Z28" s="53"/>
      <c r="AA28" s="78">
        <f t="shared" si="0"/>
        <v>0.22500000000000001</v>
      </c>
      <c r="AB28" s="78"/>
      <c r="AC28" s="78"/>
      <c r="AD28" s="78"/>
      <c r="AE28" s="6"/>
    </row>
    <row r="29" spans="1:32" ht="70.5" customHeight="1" x14ac:dyDescent="0.35">
      <c r="A29" s="5"/>
      <c r="B29" s="26" t="s">
        <v>52</v>
      </c>
      <c r="C29" s="51" t="s">
        <v>16</v>
      </c>
      <c r="D29" s="52"/>
      <c r="E29" s="52"/>
      <c r="F29" s="52"/>
      <c r="G29" s="52"/>
      <c r="H29" s="52"/>
      <c r="I29" s="52"/>
      <c r="J29" s="52"/>
      <c r="K29" s="27">
        <v>0</v>
      </c>
      <c r="L29" s="27">
        <v>0</v>
      </c>
      <c r="M29" s="75" t="s">
        <v>16</v>
      </c>
      <c r="N29" s="76"/>
      <c r="O29" s="76"/>
      <c r="P29" s="76"/>
      <c r="Q29" s="76"/>
      <c r="R29" s="77"/>
      <c r="S29" s="53"/>
      <c r="T29" s="53"/>
      <c r="U29" s="53"/>
      <c r="V29" s="53"/>
      <c r="W29" s="53"/>
      <c r="X29" s="53"/>
      <c r="Y29" s="53"/>
      <c r="Z29" s="53"/>
      <c r="AA29" s="78">
        <f t="shared" si="0"/>
        <v>0</v>
      </c>
      <c r="AB29" s="78"/>
      <c r="AC29" s="78"/>
      <c r="AD29" s="78"/>
      <c r="AE29" s="6"/>
    </row>
    <row r="30" spans="1:32" ht="70.5" customHeight="1" x14ac:dyDescent="0.35">
      <c r="A30" s="5"/>
      <c r="B30" s="26" t="s">
        <v>53</v>
      </c>
      <c r="C30" s="51"/>
      <c r="D30" s="52"/>
      <c r="E30" s="52"/>
      <c r="F30" s="52"/>
      <c r="G30" s="52"/>
      <c r="H30" s="52"/>
      <c r="I30" s="52"/>
      <c r="J30" s="52"/>
      <c r="K30" s="27">
        <v>0</v>
      </c>
      <c r="L30" s="27">
        <v>0</v>
      </c>
      <c r="M30" s="75" t="s">
        <v>16</v>
      </c>
      <c r="N30" s="76"/>
      <c r="O30" s="76"/>
      <c r="P30" s="76"/>
      <c r="Q30" s="76"/>
      <c r="R30" s="77"/>
      <c r="S30" s="53"/>
      <c r="T30" s="53"/>
      <c r="U30" s="53"/>
      <c r="V30" s="53"/>
      <c r="W30" s="53"/>
      <c r="X30" s="53"/>
      <c r="Y30" s="53"/>
      <c r="Z30" s="53"/>
      <c r="AA30" s="78">
        <f>+S30*L30</f>
        <v>0</v>
      </c>
      <c r="AB30" s="78"/>
      <c r="AC30" s="78"/>
      <c r="AD30" s="78"/>
      <c r="AE30" s="6"/>
    </row>
    <row r="31" spans="1:32" ht="70.5" customHeight="1" x14ac:dyDescent="0.35">
      <c r="A31" s="5"/>
      <c r="B31" s="26" t="s">
        <v>54</v>
      </c>
      <c r="C31" s="51"/>
      <c r="D31" s="52"/>
      <c r="E31" s="52"/>
      <c r="F31" s="52"/>
      <c r="G31" s="52"/>
      <c r="H31" s="52"/>
      <c r="I31" s="52"/>
      <c r="J31" s="52"/>
      <c r="K31" s="27">
        <v>0</v>
      </c>
      <c r="L31" s="27">
        <v>0</v>
      </c>
      <c r="M31" s="75" t="s">
        <v>16</v>
      </c>
      <c r="N31" s="76"/>
      <c r="O31" s="76"/>
      <c r="P31" s="76"/>
      <c r="Q31" s="76"/>
      <c r="R31" s="77"/>
      <c r="S31" s="53"/>
      <c r="T31" s="53"/>
      <c r="U31" s="53"/>
      <c r="V31" s="53"/>
      <c r="W31" s="53"/>
      <c r="X31" s="53"/>
      <c r="Y31" s="53"/>
      <c r="Z31" s="53"/>
      <c r="AA31" s="78">
        <f>+S31*L31</f>
        <v>0</v>
      </c>
      <c r="AB31" s="78"/>
      <c r="AC31" s="78"/>
      <c r="AD31" s="78"/>
      <c r="AE31" s="6"/>
    </row>
    <row r="32" spans="1:32" ht="20.25" customHeight="1" thickBot="1" x14ac:dyDescent="0.4">
      <c r="A32" s="5"/>
      <c r="B32" s="83" t="s">
        <v>7</v>
      </c>
      <c r="C32" s="84"/>
      <c r="D32" s="84"/>
      <c r="E32" s="84"/>
      <c r="F32" s="84"/>
      <c r="G32" s="84"/>
      <c r="H32" s="84"/>
      <c r="I32" s="84"/>
      <c r="J32" s="85"/>
      <c r="K32" s="35"/>
      <c r="L32" s="50">
        <f>SUM(L23:L31)</f>
        <v>1</v>
      </c>
      <c r="M32" s="86" t="s">
        <v>8</v>
      </c>
      <c r="N32" s="87"/>
      <c r="O32" s="87"/>
      <c r="P32" s="87"/>
      <c r="Q32" s="87"/>
      <c r="R32" s="87"/>
      <c r="S32" s="88" t="s">
        <v>3</v>
      </c>
      <c r="T32" s="89"/>
      <c r="U32" s="89"/>
      <c r="V32" s="89"/>
      <c r="W32" s="89"/>
      <c r="X32" s="89"/>
      <c r="Y32" s="89"/>
      <c r="Z32" s="90"/>
      <c r="AA32" s="91">
        <f>SUM(AA23:AD28)</f>
        <v>4.9450000000000003</v>
      </c>
      <c r="AB32" s="92"/>
      <c r="AC32" s="92"/>
      <c r="AD32" s="92"/>
      <c r="AE32" s="6"/>
    </row>
    <row r="33" spans="1:32" ht="15.5" thickTop="1" thickBot="1" x14ac:dyDescent="0.4">
      <c r="A33" s="1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row>
    <row r="34" spans="1:32" ht="15.5"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3"/>
    </row>
    <row r="35" spans="1:32" ht="48" customHeight="1" thickTop="1" x14ac:dyDescent="0.35">
      <c r="A35" s="16"/>
      <c r="B35" s="160" t="s">
        <v>38</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2"/>
      <c r="AE35" s="17"/>
      <c r="AF35" s="18"/>
    </row>
    <row r="36" spans="1:32" ht="15.5" x14ac:dyDescent="0.35">
      <c r="A36" s="16"/>
      <c r="B36" s="163" t="s">
        <v>37</v>
      </c>
      <c r="C36" s="164"/>
      <c r="D36" s="164"/>
      <c r="E36" s="164"/>
      <c r="F36" s="165"/>
      <c r="G36" s="169" t="s">
        <v>32</v>
      </c>
      <c r="H36" s="170"/>
      <c r="I36" s="170"/>
      <c r="J36" s="170"/>
      <c r="K36" s="170"/>
      <c r="L36" s="170"/>
      <c r="M36" s="170"/>
      <c r="N36" s="170"/>
      <c r="O36" s="170"/>
      <c r="P36" s="170"/>
      <c r="Q36" s="171"/>
      <c r="R36" s="169" t="s">
        <v>36</v>
      </c>
      <c r="S36" s="170"/>
      <c r="T36" s="171"/>
      <c r="U36" s="169" t="s">
        <v>33</v>
      </c>
      <c r="V36" s="170"/>
      <c r="W36" s="170"/>
      <c r="X36" s="170"/>
      <c r="Y36" s="170"/>
      <c r="Z36" s="170"/>
      <c r="AA36" s="170"/>
      <c r="AB36" s="170"/>
      <c r="AC36" s="170"/>
      <c r="AD36" s="175"/>
      <c r="AE36" s="17"/>
      <c r="AF36" s="18"/>
    </row>
    <row r="37" spans="1:32" ht="67.5" customHeight="1" x14ac:dyDescent="0.35">
      <c r="A37" s="5"/>
      <c r="B37" s="166"/>
      <c r="C37" s="167"/>
      <c r="D37" s="167"/>
      <c r="E37" s="167"/>
      <c r="F37" s="168"/>
      <c r="G37" s="172"/>
      <c r="H37" s="173"/>
      <c r="I37" s="173"/>
      <c r="J37" s="173"/>
      <c r="K37" s="173"/>
      <c r="L37" s="173"/>
      <c r="M37" s="173"/>
      <c r="N37" s="173"/>
      <c r="O37" s="173"/>
      <c r="P37" s="173"/>
      <c r="Q37" s="174"/>
      <c r="R37" s="172"/>
      <c r="S37" s="173"/>
      <c r="T37" s="174"/>
      <c r="U37" s="172"/>
      <c r="V37" s="173"/>
      <c r="W37" s="173"/>
      <c r="X37" s="173"/>
      <c r="Y37" s="173"/>
      <c r="Z37" s="173"/>
      <c r="AA37" s="173"/>
      <c r="AB37" s="173"/>
      <c r="AC37" s="173"/>
      <c r="AD37" s="176"/>
      <c r="AE37" s="6"/>
    </row>
    <row r="38" spans="1:32" ht="37.5" customHeight="1" x14ac:dyDescent="0.35">
      <c r="A38" s="5"/>
      <c r="B38" s="106" t="s">
        <v>9</v>
      </c>
      <c r="C38" s="88" t="s">
        <v>10</v>
      </c>
      <c r="D38" s="89"/>
      <c r="E38" s="89"/>
      <c r="F38" s="90"/>
      <c r="G38" s="97" t="s">
        <v>49</v>
      </c>
      <c r="H38" s="98"/>
      <c r="I38" s="98"/>
      <c r="J38" s="98"/>
      <c r="K38" s="98"/>
      <c r="L38" s="98"/>
      <c r="M38" s="98"/>
      <c r="N38" s="98"/>
      <c r="O38" s="98"/>
      <c r="P38" s="98"/>
      <c r="Q38" s="99"/>
      <c r="R38" s="100"/>
      <c r="S38" s="101"/>
      <c r="T38" s="102"/>
      <c r="U38" s="103"/>
      <c r="V38" s="104"/>
      <c r="W38" s="104"/>
      <c r="X38" s="104"/>
      <c r="Y38" s="104"/>
      <c r="Z38" s="104"/>
      <c r="AA38" s="104"/>
      <c r="AB38" s="104"/>
      <c r="AC38" s="104"/>
      <c r="AD38" s="105"/>
      <c r="AE38" s="6"/>
    </row>
    <row r="39" spans="1:32" ht="48.75" customHeight="1" x14ac:dyDescent="0.35">
      <c r="A39" s="5"/>
      <c r="B39" s="107"/>
      <c r="C39" s="88" t="s">
        <v>11</v>
      </c>
      <c r="D39" s="89"/>
      <c r="E39" s="89"/>
      <c r="F39" s="90"/>
      <c r="G39" s="97" t="s">
        <v>21</v>
      </c>
      <c r="H39" s="98"/>
      <c r="I39" s="98"/>
      <c r="J39" s="98"/>
      <c r="K39" s="98"/>
      <c r="L39" s="98"/>
      <c r="M39" s="98"/>
      <c r="N39" s="98"/>
      <c r="O39" s="98"/>
      <c r="P39" s="98"/>
      <c r="Q39" s="99"/>
      <c r="R39" s="100"/>
      <c r="S39" s="101"/>
      <c r="T39" s="102"/>
      <c r="U39" s="103"/>
      <c r="V39" s="104"/>
      <c r="W39" s="104"/>
      <c r="X39" s="104"/>
      <c r="Y39" s="104"/>
      <c r="Z39" s="104"/>
      <c r="AA39" s="104"/>
      <c r="AB39" s="104"/>
      <c r="AC39" s="104"/>
      <c r="AD39" s="105"/>
      <c r="AE39" s="6"/>
    </row>
    <row r="40" spans="1:32" ht="32.25" customHeight="1" x14ac:dyDescent="0.35">
      <c r="A40" s="5"/>
      <c r="B40" s="107"/>
      <c r="C40" s="88" t="s">
        <v>12</v>
      </c>
      <c r="D40" s="89"/>
      <c r="E40" s="89"/>
      <c r="F40" s="90"/>
      <c r="G40" s="97" t="s">
        <v>18</v>
      </c>
      <c r="H40" s="98"/>
      <c r="I40" s="98"/>
      <c r="J40" s="98"/>
      <c r="K40" s="98"/>
      <c r="L40" s="98"/>
      <c r="M40" s="98"/>
      <c r="N40" s="98"/>
      <c r="O40" s="98"/>
      <c r="P40" s="98"/>
      <c r="Q40" s="99"/>
      <c r="R40" s="100"/>
      <c r="S40" s="101"/>
      <c r="T40" s="102"/>
      <c r="U40" s="103"/>
      <c r="V40" s="104"/>
      <c r="W40" s="104"/>
      <c r="X40" s="104"/>
      <c r="Y40" s="104"/>
      <c r="Z40" s="104"/>
      <c r="AA40" s="104"/>
      <c r="AB40" s="104"/>
      <c r="AC40" s="104"/>
      <c r="AD40" s="105"/>
      <c r="AE40" s="6"/>
    </row>
    <row r="41" spans="1:32" ht="56.25" customHeight="1" x14ac:dyDescent="0.35">
      <c r="A41" s="5"/>
      <c r="B41" s="107"/>
      <c r="C41" s="88" t="s">
        <v>13</v>
      </c>
      <c r="D41" s="89"/>
      <c r="E41" s="89"/>
      <c r="F41" s="90"/>
      <c r="G41" s="97" t="s">
        <v>20</v>
      </c>
      <c r="H41" s="98"/>
      <c r="I41" s="98"/>
      <c r="J41" s="98"/>
      <c r="K41" s="98"/>
      <c r="L41" s="98"/>
      <c r="M41" s="98"/>
      <c r="N41" s="98"/>
      <c r="O41" s="98"/>
      <c r="P41" s="98"/>
      <c r="Q41" s="99"/>
      <c r="R41" s="100"/>
      <c r="S41" s="101"/>
      <c r="T41" s="102"/>
      <c r="U41" s="103"/>
      <c r="V41" s="104"/>
      <c r="W41" s="104"/>
      <c r="X41" s="104"/>
      <c r="Y41" s="104"/>
      <c r="Z41" s="104"/>
      <c r="AA41" s="104"/>
      <c r="AB41" s="104"/>
      <c r="AC41" s="104"/>
      <c r="AD41" s="105"/>
      <c r="AE41" s="6"/>
    </row>
    <row r="42" spans="1:32" ht="29.25" customHeight="1" x14ac:dyDescent="0.35">
      <c r="A42" s="5"/>
      <c r="B42" s="108"/>
      <c r="C42" s="88" t="s">
        <v>14</v>
      </c>
      <c r="D42" s="89"/>
      <c r="E42" s="89"/>
      <c r="F42" s="90"/>
      <c r="G42" s="97" t="s">
        <v>19</v>
      </c>
      <c r="H42" s="98"/>
      <c r="I42" s="98"/>
      <c r="J42" s="98"/>
      <c r="K42" s="98"/>
      <c r="L42" s="98"/>
      <c r="M42" s="98"/>
      <c r="N42" s="98"/>
      <c r="O42" s="98"/>
      <c r="P42" s="98"/>
      <c r="Q42" s="99"/>
      <c r="R42" s="100"/>
      <c r="S42" s="101"/>
      <c r="T42" s="102"/>
      <c r="U42" s="103"/>
      <c r="V42" s="104"/>
      <c r="W42" s="104"/>
      <c r="X42" s="104"/>
      <c r="Y42" s="104"/>
      <c r="Z42" s="104"/>
      <c r="AA42" s="104"/>
      <c r="AB42" s="104"/>
      <c r="AC42" s="104"/>
      <c r="AD42" s="105"/>
      <c r="AE42" s="6"/>
    </row>
    <row r="43" spans="1:32" ht="23.25" customHeight="1" thickBot="1" x14ac:dyDescent="0.4">
      <c r="A43" s="5"/>
      <c r="B43" s="93" t="s">
        <v>16</v>
      </c>
      <c r="C43" s="94"/>
      <c r="D43" s="94"/>
      <c r="E43" s="94"/>
      <c r="F43" s="94"/>
      <c r="G43" s="94"/>
      <c r="H43" s="94"/>
      <c r="I43" s="94"/>
      <c r="J43" s="94"/>
      <c r="K43" s="94"/>
      <c r="L43" s="94"/>
      <c r="M43" s="94"/>
      <c r="N43" s="94"/>
      <c r="O43" s="94"/>
      <c r="P43" s="94"/>
      <c r="Q43" s="94"/>
      <c r="R43" s="94"/>
      <c r="S43" s="94"/>
      <c r="T43" s="94"/>
      <c r="U43" s="95">
        <f>+SUM(U38:AD42)/5</f>
        <v>0</v>
      </c>
      <c r="V43" s="96"/>
      <c r="W43" s="96"/>
      <c r="X43" s="96"/>
      <c r="Y43" s="96"/>
      <c r="Z43" s="96"/>
      <c r="AA43" s="96"/>
      <c r="AB43" s="96"/>
      <c r="AC43" s="96"/>
      <c r="AD43" s="96"/>
      <c r="AE43" s="6"/>
    </row>
    <row r="44" spans="1:32" ht="15.5" thickTop="1" thickBot="1" x14ac:dyDescent="0.4">
      <c r="A44" s="1"/>
      <c r="B44" s="2"/>
      <c r="C44" s="2"/>
      <c r="D44" s="2"/>
      <c r="E44" s="2"/>
      <c r="F44" s="2"/>
      <c r="G44" s="2"/>
      <c r="H44" s="2"/>
      <c r="I44" s="2"/>
      <c r="J44" s="2"/>
      <c r="K44" s="2"/>
      <c r="L44" s="2"/>
      <c r="M44" s="2"/>
      <c r="N44" s="2"/>
      <c r="Z44" s="22"/>
      <c r="AE44" s="3"/>
    </row>
    <row r="45" spans="1:32" ht="48.75" customHeight="1" thickTop="1" x14ac:dyDescent="0.35">
      <c r="A45" s="16"/>
      <c r="B45" s="157" t="s">
        <v>39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9"/>
      <c r="AE45" s="17"/>
      <c r="AF45" s="18"/>
    </row>
    <row r="46" spans="1:32" ht="57" customHeight="1" thickBot="1" x14ac:dyDescent="0.4">
      <c r="A46" s="16"/>
      <c r="B46" s="148" t="s">
        <v>55</v>
      </c>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50"/>
      <c r="AE46" s="17"/>
      <c r="AF46" s="18"/>
    </row>
    <row r="47" spans="1:32" ht="15.75" customHeight="1" thickTop="1" x14ac:dyDescent="0.35">
      <c r="A47" s="5"/>
      <c r="B47" s="151" t="s">
        <v>15</v>
      </c>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3"/>
      <c r="AE47" s="6"/>
    </row>
    <row r="48" spans="1:32" ht="15.75" customHeight="1" thickBot="1" x14ac:dyDescent="0.4">
      <c r="A48" s="5"/>
      <c r="B48" s="154" t="s">
        <v>17</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6"/>
      <c r="AE48" s="6"/>
    </row>
    <row r="49" spans="1:31" ht="15.5" thickTop="1" thickBot="1" x14ac:dyDescent="0.4">
      <c r="A49" s="5"/>
      <c r="AE49" s="6"/>
    </row>
    <row r="50" spans="1:31" ht="15" thickTop="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3"/>
    </row>
    <row r="51" spans="1:31" ht="15" thickBot="1" x14ac:dyDescent="0.4">
      <c r="A51" s="15"/>
      <c r="B51" s="12" t="s">
        <v>16</v>
      </c>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3"/>
    </row>
    <row r="52" spans="1:31" ht="15.5" thickTop="1" thickBo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3"/>
    </row>
    <row r="53" spans="1:31" ht="39.75" customHeight="1" thickTop="1" thickBot="1" x14ac:dyDescent="0.4">
      <c r="A53" s="5"/>
      <c r="B53" s="110" t="s">
        <v>45</v>
      </c>
      <c r="C53" s="111"/>
      <c r="D53" s="111"/>
      <c r="E53" s="111"/>
      <c r="F53" s="111"/>
      <c r="G53" s="111"/>
      <c r="H53" s="111"/>
      <c r="I53" s="111"/>
      <c r="J53" s="111"/>
      <c r="K53" s="111"/>
      <c r="L53" s="111"/>
      <c r="M53" s="111"/>
      <c r="N53" s="111"/>
      <c r="O53" s="111"/>
      <c r="P53" s="111"/>
      <c r="Q53" s="112"/>
      <c r="R53" s="113" t="s">
        <v>40</v>
      </c>
      <c r="S53" s="114"/>
      <c r="T53" s="114"/>
      <c r="U53" s="114"/>
      <c r="V53" s="114"/>
      <c r="W53" s="114"/>
      <c r="X53" s="115"/>
      <c r="Y53" s="36"/>
      <c r="Z53" s="116">
        <f>+(AA32*0.7)+(U43*0.3)</f>
        <v>3.4615</v>
      </c>
      <c r="AA53" s="116"/>
      <c r="AB53" s="116"/>
      <c r="AC53" s="116"/>
      <c r="AD53" s="117"/>
      <c r="AE53" s="6"/>
    </row>
    <row r="54" spans="1:31" ht="15.5" thickTop="1" thickBot="1" x14ac:dyDescent="0.4">
      <c r="A54" s="5"/>
      <c r="AE54" s="6"/>
    </row>
    <row r="55" spans="1:31" ht="42.75" customHeight="1" thickTop="1" x14ac:dyDescent="0.4">
      <c r="A55" s="5"/>
      <c r="B55" s="118" t="s">
        <v>46</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20"/>
      <c r="AE55" s="6"/>
    </row>
    <row r="56" spans="1:31" x14ac:dyDescent="0.35">
      <c r="A56" s="5"/>
      <c r="B56" s="12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3"/>
      <c r="AE56" s="6"/>
    </row>
    <row r="57" spans="1:31" x14ac:dyDescent="0.35">
      <c r="A57" s="5"/>
      <c r="B57" s="124"/>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6"/>
      <c r="AE57" s="6"/>
    </row>
    <row r="58" spans="1:31" x14ac:dyDescent="0.35">
      <c r="A58" s="5"/>
      <c r="B58" s="124"/>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6"/>
      <c r="AE58" s="6"/>
    </row>
    <row r="59" spans="1:31" x14ac:dyDescent="0.35">
      <c r="A59" s="5"/>
      <c r="B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6"/>
      <c r="AE59" s="6"/>
    </row>
    <row r="60" spans="1:31" ht="15" thickBot="1" x14ac:dyDescent="0.4">
      <c r="A60" s="5"/>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9"/>
      <c r="AE60" s="6"/>
    </row>
    <row r="61" spans="1:31" ht="15.5" thickTop="1" thickBot="1" x14ac:dyDescent="0.4">
      <c r="A61" s="5"/>
      <c r="AE61" s="6"/>
    </row>
    <row r="62" spans="1:31" ht="47.25" customHeight="1" thickTop="1" x14ac:dyDescent="0.4">
      <c r="A62" s="5"/>
      <c r="B62" s="130" t="s">
        <v>41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2"/>
      <c r="AE62" s="6"/>
    </row>
    <row r="63" spans="1:31" ht="15" customHeight="1" x14ac:dyDescent="0.35">
      <c r="A63" s="5"/>
      <c r="B63" s="133"/>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3"/>
      <c r="AE63" s="6"/>
    </row>
    <row r="64" spans="1:31" x14ac:dyDescent="0.35">
      <c r="A64" s="5"/>
      <c r="B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6"/>
      <c r="AE64" s="6"/>
    </row>
    <row r="65" spans="1:31" x14ac:dyDescent="0.35">
      <c r="A65" s="5"/>
      <c r="B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6"/>
      <c r="AE65" s="6"/>
    </row>
    <row r="66" spans="1:31" ht="15" thickBot="1" x14ac:dyDescent="0.4">
      <c r="A66" s="5"/>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9"/>
      <c r="AE66" s="6"/>
    </row>
    <row r="67" spans="1:31" ht="15.5" thickTop="1" thickBot="1" x14ac:dyDescent="0.4">
      <c r="A67" s="5"/>
      <c r="AE67" s="6"/>
    </row>
    <row r="68" spans="1:31" ht="48" customHeight="1" thickTop="1" x14ac:dyDescent="0.4">
      <c r="A68" s="5"/>
      <c r="B68" s="130" t="s">
        <v>43</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5"/>
      <c r="AE68" s="6"/>
    </row>
    <row r="69" spans="1:31" x14ac:dyDescent="0.35">
      <c r="A69" s="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8"/>
      <c r="AE69" s="6"/>
    </row>
    <row r="70" spans="1:31" x14ac:dyDescent="0.35">
      <c r="A70" s="5"/>
      <c r="B70" s="139"/>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1"/>
      <c r="AE70" s="6"/>
    </row>
    <row r="71" spans="1:31" x14ac:dyDescent="0.35">
      <c r="A71" s="5"/>
      <c r="B71" s="139"/>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c r="AE71" s="6"/>
    </row>
    <row r="72" spans="1:31" ht="15" thickBot="1" x14ac:dyDescent="0.4">
      <c r="A72" s="5"/>
      <c r="B72" s="142"/>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4"/>
      <c r="AE72" s="6"/>
    </row>
    <row r="73" spans="1:31" ht="15.5" thickTop="1" thickBot="1" x14ac:dyDescent="0.4">
      <c r="A73" s="1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3"/>
    </row>
    <row r="74" spans="1:31" ht="15.5"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3"/>
    </row>
    <row r="75" spans="1:31" ht="15" thickTop="1" x14ac:dyDescent="0.35">
      <c r="A75" s="5"/>
      <c r="B75" s="1"/>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3"/>
      <c r="AE75" s="6"/>
    </row>
    <row r="76" spans="1:31" x14ac:dyDescent="0.35">
      <c r="A76" s="5"/>
      <c r="B76" s="5"/>
      <c r="AD76" s="6"/>
      <c r="AE76" s="6"/>
    </row>
    <row r="77" spans="1:31" ht="16" thickBot="1" x14ac:dyDescent="0.4">
      <c r="A77" s="5"/>
      <c r="B77" s="23" t="s">
        <v>2</v>
      </c>
      <c r="C77" s="145" t="str">
        <f>C5</f>
        <v>MUKESH - 40039</v>
      </c>
      <c r="D77" s="145"/>
      <c r="E77" s="145"/>
      <c r="F77" s="145"/>
      <c r="G77" s="145"/>
      <c r="H77" s="145"/>
      <c r="I77" s="145"/>
      <c r="J77" s="145"/>
      <c r="K77" s="145"/>
      <c r="L77" s="145"/>
      <c r="M77" s="145"/>
      <c r="N77" s="145"/>
      <c r="O77" s="145"/>
      <c r="P77" s="145"/>
      <c r="Q77" s="145"/>
      <c r="R77" s="145"/>
      <c r="S77" s="145"/>
      <c r="U77" s="24" t="s">
        <v>1</v>
      </c>
      <c r="V77" s="146"/>
      <c r="W77" s="147"/>
      <c r="X77" s="147"/>
      <c r="Y77" s="147"/>
      <c r="Z77" s="147"/>
      <c r="AA77" s="147"/>
      <c r="AB77" s="147"/>
      <c r="AC77" s="147"/>
      <c r="AD77" s="6"/>
      <c r="AE77" s="6"/>
    </row>
    <row r="78" spans="1:31" ht="15" thickBot="1" x14ac:dyDescent="0.4">
      <c r="A78" s="5"/>
      <c r="B78" s="15"/>
      <c r="C78" s="109"/>
      <c r="D78" s="109"/>
      <c r="E78" s="109"/>
      <c r="F78" s="109"/>
      <c r="G78" s="109"/>
      <c r="H78" s="109"/>
      <c r="I78" s="109"/>
      <c r="J78" s="109"/>
      <c r="K78" s="25"/>
      <c r="L78" s="12"/>
      <c r="M78" s="12"/>
      <c r="N78" s="12"/>
      <c r="O78" s="12"/>
      <c r="P78" s="12"/>
      <c r="Q78" s="12"/>
      <c r="R78" s="12"/>
      <c r="S78" s="12"/>
      <c r="T78" s="12"/>
      <c r="U78" s="12"/>
      <c r="V78" s="12"/>
      <c r="W78" s="12"/>
      <c r="X78" s="12"/>
      <c r="Y78" s="12"/>
      <c r="Z78" s="12"/>
      <c r="AA78" s="12"/>
      <c r="AB78" s="12"/>
      <c r="AC78" s="12"/>
      <c r="AD78" s="13"/>
      <c r="AE78" s="6"/>
    </row>
    <row r="79" spans="1:31" ht="15.5" thickTop="1" thickBot="1" x14ac:dyDescent="0.4">
      <c r="A79" s="1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3"/>
    </row>
    <row r="80" spans="1:31" ht="15" thickTop="1" x14ac:dyDescent="0.35"/>
  </sheetData>
  <mergeCells count="108">
    <mergeCell ref="B63:AD66"/>
    <mergeCell ref="B68:AD68"/>
    <mergeCell ref="B69:AD72"/>
    <mergeCell ref="C77:S77"/>
    <mergeCell ref="V77:AC77"/>
    <mergeCell ref="C78:J78"/>
    <mergeCell ref="B53:Q53"/>
    <mergeCell ref="R53:X53"/>
    <mergeCell ref="Z53:AD53"/>
    <mergeCell ref="B55:AD55"/>
    <mergeCell ref="B56:AD60"/>
    <mergeCell ref="B62:AD62"/>
    <mergeCell ref="B43:T43"/>
    <mergeCell ref="U43:AD43"/>
    <mergeCell ref="B45:AD45"/>
    <mergeCell ref="B46:AD46"/>
    <mergeCell ref="B47:AD47"/>
    <mergeCell ref="B48:AD48"/>
    <mergeCell ref="C41:F41"/>
    <mergeCell ref="G41:Q41"/>
    <mergeCell ref="R41:T41"/>
    <mergeCell ref="U41:AD41"/>
    <mergeCell ref="C42:F42"/>
    <mergeCell ref="G42:Q42"/>
    <mergeCell ref="R42:T42"/>
    <mergeCell ref="U42:AD42"/>
    <mergeCell ref="C39:F39"/>
    <mergeCell ref="G39:Q39"/>
    <mergeCell ref="R39:T39"/>
    <mergeCell ref="U39:AD39"/>
    <mergeCell ref="C40:F40"/>
    <mergeCell ref="G40:Q40"/>
    <mergeCell ref="R40:T40"/>
    <mergeCell ref="U40:AD40"/>
    <mergeCell ref="B35:AD35"/>
    <mergeCell ref="B36:F37"/>
    <mergeCell ref="G36:Q37"/>
    <mergeCell ref="R36:T37"/>
    <mergeCell ref="U36:AD37"/>
    <mergeCell ref="B38:B42"/>
    <mergeCell ref="C38:F38"/>
    <mergeCell ref="G38:Q38"/>
    <mergeCell ref="R38:T38"/>
    <mergeCell ref="U38:AD38"/>
    <mergeCell ref="C31:J31"/>
    <mergeCell ref="M31:R31"/>
    <mergeCell ref="S31:Z31"/>
    <mergeCell ref="AA31:AD31"/>
    <mergeCell ref="B32:J32"/>
    <mergeCell ref="M32:R32"/>
    <mergeCell ref="S32:Z32"/>
    <mergeCell ref="AA32:AD32"/>
    <mergeCell ref="C29:J29"/>
    <mergeCell ref="M29:R29"/>
    <mergeCell ref="S29:Z29"/>
    <mergeCell ref="AA29:AD29"/>
    <mergeCell ref="C30:J30"/>
    <mergeCell ref="M30:R30"/>
    <mergeCell ref="S30:Z30"/>
    <mergeCell ref="AA30:AD30"/>
    <mergeCell ref="C27:J27"/>
    <mergeCell ref="M27:R27"/>
    <mergeCell ref="S27:Z27"/>
    <mergeCell ref="AA27:AD27"/>
    <mergeCell ref="C28:J28"/>
    <mergeCell ref="M28:R28"/>
    <mergeCell ref="S28:Z28"/>
    <mergeCell ref="AA28:AD28"/>
    <mergeCell ref="C25:J25"/>
    <mergeCell ref="M25:R25"/>
    <mergeCell ref="S25:Z25"/>
    <mergeCell ref="AA25:AD25"/>
    <mergeCell ref="C26:J26"/>
    <mergeCell ref="M26:R26"/>
    <mergeCell ref="S26:Z26"/>
    <mergeCell ref="AA26:AD26"/>
    <mergeCell ref="C23:J23"/>
    <mergeCell ref="M23:R23"/>
    <mergeCell ref="S23:Z23"/>
    <mergeCell ref="AA23:AD23"/>
    <mergeCell ref="C24:J24"/>
    <mergeCell ref="M24:R24"/>
    <mergeCell ref="S24:Z24"/>
    <mergeCell ref="AA24:AD24"/>
    <mergeCell ref="W17:AD17"/>
    <mergeCell ref="B21:AD21"/>
    <mergeCell ref="C22:J22"/>
    <mergeCell ref="M22:R22"/>
    <mergeCell ref="S22:Z22"/>
    <mergeCell ref="AA22:AD22"/>
    <mergeCell ref="E13:H13"/>
    <mergeCell ref="J13:K18"/>
    <mergeCell ref="N13:Q13"/>
    <mergeCell ref="W13:AD13"/>
    <mergeCell ref="E15:H15"/>
    <mergeCell ref="N15:Q15"/>
    <mergeCell ref="W15:AD15"/>
    <mergeCell ref="E17:H17"/>
    <mergeCell ref="N17:Q17"/>
    <mergeCell ref="B2:AD3"/>
    <mergeCell ref="C5:I5"/>
    <mergeCell ref="N5:Q5"/>
    <mergeCell ref="C7:I7"/>
    <mergeCell ref="C9:I9"/>
    <mergeCell ref="B11:L11"/>
    <mergeCell ref="M11:S11"/>
    <mergeCell ref="T11:AE11"/>
    <mergeCell ref="B12:K12"/>
  </mergeCells>
  <conditionalFormatting sqref="L32">
    <cfRule type="containsText" dxfId="49" priority="1" operator="containsText" text="Total must be 100%">
      <formula>NOT(ISERROR(SEARCH("Total must be 100%",L32)))</formula>
    </cfRule>
  </conditionalFormatting>
  <dataValidations count="3">
    <dataValidation type="decimal" allowBlank="1" showInputMessage="1" showErrorMessage="1" error="يجب أن يكون الرقم المدخل بين 1 و 5 درجات" sqref="S23:Z31" xr:uid="{57988768-FDF5-493C-864E-99227B8F6C38}">
      <formula1>1</formula1>
      <formula2>5</formula2>
    </dataValidation>
    <dataValidation type="whole" errorStyle="warning" operator="equal" allowBlank="1" showInputMessage="1" showErrorMessage="1" error="Total must equal 100%" sqref="L32" xr:uid="{9B4CFE6A-2318-4325-87C4-94410DFC6288}">
      <formula1>1</formula1>
    </dataValidation>
    <dataValidation type="decimal" allowBlank="1" showInputMessage="1" showErrorMessage="1" error="يجب أن تكون القيمة بين رقم 1 و 5 درجات" sqref="U38:AD42" xr:uid="{62FF4F22-C816-41F2-8AD2-47503B66DB1B}">
      <formula1>1</formula1>
      <formula2>5</formula2>
    </dataValidation>
  </dataValidations>
  <printOptions horizontalCentered="1"/>
  <pageMargins left="0" right="0" top="0" bottom="0" header="0" footer="0"/>
  <pageSetup paperSize="9" scale="35" orientation="portrait" r:id="rId1"/>
  <rowBreaks count="1" manualBreakCount="1">
    <brk id="32" max="16383" man="1"/>
  </rowBreaks>
  <colBreaks count="1" manualBreakCount="1">
    <brk id="31" min="1" max="7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58</vt:i4>
      </vt:variant>
      <vt:variant>
        <vt:lpstr>Named Ranges</vt:lpstr>
      </vt:variant>
      <vt:variant>
        <vt:i4>58</vt:i4>
      </vt:variant>
    </vt:vector>
  </HeadingPairs>
  <TitlesOfParts>
    <vt:vector size="116" baseType="lpstr">
      <vt:lpstr>الأهداف</vt:lpstr>
      <vt:lpstr>الأهداف (2)</vt:lpstr>
      <vt:lpstr>الأهداف (3)</vt:lpstr>
      <vt:lpstr>الأهداف (4)</vt:lpstr>
      <vt:lpstr>الأهداف (5)</vt:lpstr>
      <vt:lpstr>الأهداف (6)</vt:lpstr>
      <vt:lpstr>الأهداف (7)</vt:lpstr>
      <vt:lpstr>الأهداف (8)</vt:lpstr>
      <vt:lpstr>الأهداف (9)</vt:lpstr>
      <vt:lpstr>الأهداف (10)</vt:lpstr>
      <vt:lpstr>الأهداف (11)</vt:lpstr>
      <vt:lpstr>الأهداف (12)</vt:lpstr>
      <vt:lpstr>الأهداف (13)</vt:lpstr>
      <vt:lpstr>الأهداف (14)</vt:lpstr>
      <vt:lpstr>الأهداف (15)</vt:lpstr>
      <vt:lpstr>الأهداف (16)</vt:lpstr>
      <vt:lpstr>الأهداف (17)</vt:lpstr>
      <vt:lpstr>الأهداف (18)</vt:lpstr>
      <vt:lpstr>الأهداف (19)</vt:lpstr>
      <vt:lpstr>الأهداف (20)</vt:lpstr>
      <vt:lpstr>الأهداف (21)</vt:lpstr>
      <vt:lpstr>الأهداف (22)</vt:lpstr>
      <vt:lpstr>الأهداف (23)</vt:lpstr>
      <vt:lpstr>الأهداف (24)</vt:lpstr>
      <vt:lpstr>الأهداف (25)</vt:lpstr>
      <vt:lpstr>الأهداف (26)</vt:lpstr>
      <vt:lpstr>الأهداف (27)</vt:lpstr>
      <vt:lpstr>الأهداف (28)</vt:lpstr>
      <vt:lpstr>الأهداف (29)</vt:lpstr>
      <vt:lpstr>الأهداف (30)</vt:lpstr>
      <vt:lpstr>الأهداف (31)</vt:lpstr>
      <vt:lpstr>الأهداف (32)</vt:lpstr>
      <vt:lpstr>الأهداف (33)</vt:lpstr>
      <vt:lpstr>الأهداف (34)</vt:lpstr>
      <vt:lpstr>الأهداف (35)</vt:lpstr>
      <vt:lpstr>الأهداف (36)</vt:lpstr>
      <vt:lpstr>الأهداف (37)</vt:lpstr>
      <vt:lpstr>الأهداف (38)</vt:lpstr>
      <vt:lpstr>الأهداف (39)</vt:lpstr>
      <vt:lpstr>الأهداف (40)</vt:lpstr>
      <vt:lpstr>الأهداف (41)</vt:lpstr>
      <vt:lpstr>الأهداف (42)</vt:lpstr>
      <vt:lpstr>الأهداف (43)</vt:lpstr>
      <vt:lpstr>الأهداف (44)</vt:lpstr>
      <vt:lpstr>الأهداف (45)</vt:lpstr>
      <vt:lpstr>الأهداف (46)</vt:lpstr>
      <vt:lpstr>الأهداف (47)</vt:lpstr>
      <vt:lpstr>الأهداف (48)</vt:lpstr>
      <vt:lpstr>الأهداف (49)</vt:lpstr>
      <vt:lpstr>الأهداف (50)</vt:lpstr>
      <vt:lpstr>الأهداف (51)</vt:lpstr>
      <vt:lpstr>الأهداف (52)</vt:lpstr>
      <vt:lpstr>الأهداف (53)</vt:lpstr>
      <vt:lpstr>الأهداف (54)</vt:lpstr>
      <vt:lpstr>الأهداف (55)</vt:lpstr>
      <vt:lpstr>الأهداف (56)</vt:lpstr>
      <vt:lpstr>الأهداف (57)</vt:lpstr>
      <vt:lpstr>الأهداف (58)</vt:lpstr>
      <vt:lpstr>الأهداف!Print_Area</vt:lpstr>
      <vt:lpstr>'الأهداف (10)'!Print_Area</vt:lpstr>
      <vt:lpstr>'الأهداف (11)'!Print_Area</vt:lpstr>
      <vt:lpstr>'الأهداف (12)'!Print_Area</vt:lpstr>
      <vt:lpstr>'الأهداف (13)'!Print_Area</vt:lpstr>
      <vt:lpstr>'الأهداف (14)'!Print_Area</vt:lpstr>
      <vt:lpstr>'الأهداف (15)'!Print_Area</vt:lpstr>
      <vt:lpstr>'الأهداف (16)'!Print_Area</vt:lpstr>
      <vt:lpstr>'الأهداف (17)'!Print_Area</vt:lpstr>
      <vt:lpstr>'الأهداف (18)'!Print_Area</vt:lpstr>
      <vt:lpstr>'الأهداف (19)'!Print_Area</vt:lpstr>
      <vt:lpstr>'الأهداف (2)'!Print_Area</vt:lpstr>
      <vt:lpstr>'الأهداف (20)'!Print_Area</vt:lpstr>
      <vt:lpstr>'الأهداف (21)'!Print_Area</vt:lpstr>
      <vt:lpstr>'الأهداف (22)'!Print_Area</vt:lpstr>
      <vt:lpstr>'الأهداف (23)'!Print_Area</vt:lpstr>
      <vt:lpstr>'الأهداف (24)'!Print_Area</vt:lpstr>
      <vt:lpstr>'الأهداف (25)'!Print_Area</vt:lpstr>
      <vt:lpstr>'الأهداف (26)'!Print_Area</vt:lpstr>
      <vt:lpstr>'الأهداف (27)'!Print_Area</vt:lpstr>
      <vt:lpstr>'الأهداف (28)'!Print_Area</vt:lpstr>
      <vt:lpstr>'الأهداف (29)'!Print_Area</vt:lpstr>
      <vt:lpstr>'الأهداف (3)'!Print_Area</vt:lpstr>
      <vt:lpstr>'الأهداف (30)'!Print_Area</vt:lpstr>
      <vt:lpstr>'الأهداف (31)'!Print_Area</vt:lpstr>
      <vt:lpstr>'الأهداف (32)'!Print_Area</vt:lpstr>
      <vt:lpstr>'الأهداف (33)'!Print_Area</vt:lpstr>
      <vt:lpstr>'الأهداف (34)'!Print_Area</vt:lpstr>
      <vt:lpstr>'الأهداف (35)'!Print_Area</vt:lpstr>
      <vt:lpstr>'الأهداف (36)'!Print_Area</vt:lpstr>
      <vt:lpstr>'الأهداف (37)'!Print_Area</vt:lpstr>
      <vt:lpstr>'الأهداف (38)'!Print_Area</vt:lpstr>
      <vt:lpstr>'الأهداف (39)'!Print_Area</vt:lpstr>
      <vt:lpstr>'الأهداف (4)'!Print_Area</vt:lpstr>
      <vt:lpstr>'الأهداف (40)'!Print_Area</vt:lpstr>
      <vt:lpstr>'الأهداف (41)'!Print_Area</vt:lpstr>
      <vt:lpstr>'الأهداف (42)'!Print_Area</vt:lpstr>
      <vt:lpstr>'الأهداف (43)'!Print_Area</vt:lpstr>
      <vt:lpstr>'الأهداف (44)'!Print_Area</vt:lpstr>
      <vt:lpstr>'الأهداف (45)'!Print_Area</vt:lpstr>
      <vt:lpstr>'الأهداف (46)'!Print_Area</vt:lpstr>
      <vt:lpstr>'الأهداف (47)'!Print_Area</vt:lpstr>
      <vt:lpstr>'الأهداف (48)'!Print_Area</vt:lpstr>
      <vt:lpstr>'الأهداف (49)'!Print_Area</vt:lpstr>
      <vt:lpstr>'الأهداف (5)'!Print_Area</vt:lpstr>
      <vt:lpstr>'الأهداف (50)'!Print_Area</vt:lpstr>
      <vt:lpstr>'الأهداف (51)'!Print_Area</vt:lpstr>
      <vt:lpstr>'الأهداف (52)'!Print_Area</vt:lpstr>
      <vt:lpstr>'الأهداف (53)'!Print_Area</vt:lpstr>
      <vt:lpstr>'الأهداف (54)'!Print_Area</vt:lpstr>
      <vt:lpstr>'الأهداف (55)'!Print_Area</vt:lpstr>
      <vt:lpstr>'الأهداف (56)'!Print_Area</vt:lpstr>
      <vt:lpstr>'الأهداف (57)'!Print_Area</vt:lpstr>
      <vt:lpstr>'الأهداف (58)'!Print_Area</vt:lpstr>
      <vt:lpstr>'الأهداف (6)'!Print_Area</vt:lpstr>
      <vt:lpstr>'الأهداف (7)'!Print_Area</vt:lpstr>
      <vt:lpstr>'الأهداف (8)'!Print_Area</vt:lpstr>
      <vt:lpstr>'الأهداف (9)'!Print_Area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فواز خالد الفايز</dc:creator>
  <cp:lastModifiedBy>Nambiar, Sarath</cp:lastModifiedBy>
  <cp:lastPrinted>2021-12-21T05:00:31Z</cp:lastPrinted>
  <dcterms:created xsi:type="dcterms:W3CDTF">2020-12-17T15:44:42Z</dcterms:created>
  <dcterms:modified xsi:type="dcterms:W3CDTF">2023-01-15T06:31:33Z</dcterms:modified>
</cp:coreProperties>
</file>