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83ec1521f9bd98/Documents/data analysis/"/>
    </mc:Choice>
  </mc:AlternateContent>
  <xr:revisionPtr revIDLastSave="0" documentId="8_{DF009F1F-1C92-4373-8B82-8C259156138B}" xr6:coauthVersionLast="47" xr6:coauthVersionMax="47" xr10:uidLastSave="{00000000-0000-0000-0000-000000000000}"/>
  <bookViews>
    <workbookView xWindow="-108" yWindow="-108" windowWidth="23256" windowHeight="12456" xr2:uid="{0AE34033-2BE6-4ACC-8583-36FA5E31C3CD}"/>
  </bookViews>
  <sheets>
    <sheet name="Goal Seak" sheetId="1" r:id="rId1"/>
    <sheet name="Answer Report 1" sheetId="4" r:id="rId2"/>
    <sheet name="Sensitivity Report 1" sheetId="5" r:id="rId3"/>
    <sheet name="Limits Report 1" sheetId="6" r:id="rId4"/>
    <sheet name="solver" sheetId="2" r:id="rId5"/>
    <sheet name="Endless Delivery" sheetId="3" r:id="rId6"/>
    <sheet name="Sheet7" sheetId="7" r:id="rId7"/>
  </sheets>
  <definedNames>
    <definedName name="solver_adj" localSheetId="5" hidden="1">'Endless Delivery'!$B$2:$G$11</definedName>
    <definedName name="solver_adj" localSheetId="4" hidden="1">solver!$B$2:$B$4</definedName>
    <definedName name="solver_cvg" localSheetId="5" hidden="1">0.0001</definedName>
    <definedName name="solver_cvg" localSheetId="4" hidden="1">0.0001</definedName>
    <definedName name="solver_drv" localSheetId="5" hidden="1">1</definedName>
    <definedName name="solver_drv" localSheetId="4" hidden="1">1</definedName>
    <definedName name="solver_eng" localSheetId="5" hidden="1">1</definedName>
    <definedName name="solver_eng" localSheetId="0" hidden="1">1</definedName>
    <definedName name="solver_eng" localSheetId="4" hidden="1">1</definedName>
    <definedName name="solver_est" localSheetId="5" hidden="1">1</definedName>
    <definedName name="solver_est" localSheetId="4" hidden="1">1</definedName>
    <definedName name="solver_itr" localSheetId="5" hidden="1">2147483647</definedName>
    <definedName name="solver_itr" localSheetId="4" hidden="1">2147483647</definedName>
    <definedName name="solver_lhs1" localSheetId="5" hidden="1">'Endless Delivery'!$B$2:$G$11</definedName>
    <definedName name="solver_lhs1" localSheetId="4" hidden="1">solver!$B$2:$B$4</definedName>
    <definedName name="solver_lhs2" localSheetId="5" hidden="1">'Endless Delivery'!$G$2:$G$11</definedName>
    <definedName name="solver_lhs2" localSheetId="4" hidden="1">solver!$B$3</definedName>
    <definedName name="solver_mip" localSheetId="5" hidden="1">2147483647</definedName>
    <definedName name="solver_mip" localSheetId="4" hidden="1">2147483647</definedName>
    <definedName name="solver_mni" localSheetId="5" hidden="1">30</definedName>
    <definedName name="solver_mni" localSheetId="4" hidden="1">30</definedName>
    <definedName name="solver_mrt" localSheetId="5" hidden="1">0.075</definedName>
    <definedName name="solver_mrt" localSheetId="4" hidden="1">0.075</definedName>
    <definedName name="solver_msl" localSheetId="5" hidden="1">2</definedName>
    <definedName name="solver_msl" localSheetId="4" hidden="1">2</definedName>
    <definedName name="solver_neg" localSheetId="5" hidden="1">1</definedName>
    <definedName name="solver_neg" localSheetId="0" hidden="1">1</definedName>
    <definedName name="solver_neg" localSheetId="4" hidden="1">1</definedName>
    <definedName name="solver_nod" localSheetId="5" hidden="1">2147483647</definedName>
    <definedName name="solver_nod" localSheetId="4" hidden="1">2147483647</definedName>
    <definedName name="solver_num" localSheetId="5" hidden="1">2</definedName>
    <definedName name="solver_num" localSheetId="0" hidden="1">0</definedName>
    <definedName name="solver_num" localSheetId="4" hidden="1">2</definedName>
    <definedName name="solver_nwt" localSheetId="5" hidden="1">1</definedName>
    <definedName name="solver_nwt" localSheetId="4" hidden="1">1</definedName>
    <definedName name="solver_opt" localSheetId="5" hidden="1">'Endless Delivery'!$H$12</definedName>
    <definedName name="solver_opt" localSheetId="0" hidden="1">'Goal Seak'!$F$2</definedName>
    <definedName name="solver_opt" localSheetId="4" hidden="1">solver!$F$5</definedName>
    <definedName name="solver_pre" localSheetId="5" hidden="1">0.000001</definedName>
    <definedName name="solver_pre" localSheetId="4" hidden="1">0.000001</definedName>
    <definedName name="solver_rbv" localSheetId="5" hidden="1">1</definedName>
    <definedName name="solver_rbv" localSheetId="4" hidden="1">1</definedName>
    <definedName name="solver_rel1" localSheetId="5" hidden="1">4</definedName>
    <definedName name="solver_rel1" localSheetId="4" hidden="1">4</definedName>
    <definedName name="solver_rel2" localSheetId="5" hidden="1">1</definedName>
    <definedName name="solver_rel2" localSheetId="4" hidden="1">2</definedName>
    <definedName name="solver_rhs1" localSheetId="5" hidden="1">"integer"</definedName>
    <definedName name="solver_rhs1" localSheetId="4" hidden="1">"integer"</definedName>
    <definedName name="solver_rhs2" localSheetId="5" hidden="1">20</definedName>
    <definedName name="solver_rhs2" localSheetId="4" hidden="1">10</definedName>
    <definedName name="solver_rlx" localSheetId="5" hidden="1">2</definedName>
    <definedName name="solver_rlx" localSheetId="4" hidden="1">2</definedName>
    <definedName name="solver_rsd" localSheetId="5" hidden="1">0</definedName>
    <definedName name="solver_rsd" localSheetId="4" hidden="1">0</definedName>
    <definedName name="solver_scl" localSheetId="5" hidden="1">1</definedName>
    <definedName name="solver_scl" localSheetId="4" hidden="1">1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sz" localSheetId="5" hidden="1">100</definedName>
    <definedName name="solver_ssz" localSheetId="4" hidden="1">100</definedName>
    <definedName name="solver_tim" localSheetId="5" hidden="1">2147483647</definedName>
    <definedName name="solver_tim" localSheetId="4" hidden="1">2147483647</definedName>
    <definedName name="solver_tol" localSheetId="5" hidden="1">0.01</definedName>
    <definedName name="solver_tol" localSheetId="4" hidden="1">0.01</definedName>
    <definedName name="solver_typ" localSheetId="5" hidden="1">3</definedName>
    <definedName name="solver_typ" localSheetId="0" hidden="1">1</definedName>
    <definedName name="solver_typ" localSheetId="4" hidden="1">3</definedName>
    <definedName name="solver_val" localSheetId="5" hidden="1">2000</definedName>
    <definedName name="solver_val" localSheetId="0" hidden="1">0</definedName>
    <definedName name="solver_val" localSheetId="4" hidden="1">100000</definedName>
    <definedName name="solver_ver" localSheetId="5" hidden="1">3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2" i="3"/>
  <c r="B5" i="2"/>
  <c r="F2" i="2"/>
  <c r="F3" i="2"/>
  <c r="F4" i="2"/>
  <c r="E2" i="2"/>
  <c r="E3" i="2"/>
  <c r="E4" i="2"/>
  <c r="E5" i="2"/>
  <c r="F2" i="1"/>
  <c r="E2" i="1"/>
  <c r="H12" i="3" l="1"/>
  <c r="F5" i="2"/>
</calcChain>
</file>

<file path=xl/sharedStrings.xml><?xml version="1.0" encoding="utf-8"?>
<sst xmlns="http://schemas.openxmlformats.org/spreadsheetml/2006/main" count="131" uniqueCount="82">
  <si>
    <t>product</t>
  </si>
  <si>
    <t>Unit Sold</t>
  </si>
  <si>
    <t>Sale Price</t>
  </si>
  <si>
    <t>Cost Price</t>
  </si>
  <si>
    <t>Profit</t>
  </si>
  <si>
    <t>Total Profit</t>
  </si>
  <si>
    <t>Rice</t>
  </si>
  <si>
    <t>Products</t>
  </si>
  <si>
    <t>Sales Price</t>
  </si>
  <si>
    <t>Cost Per Unit</t>
  </si>
  <si>
    <t>Profit Per Unit</t>
  </si>
  <si>
    <t>Tv</t>
  </si>
  <si>
    <t>Air Conditioner</t>
  </si>
  <si>
    <t>Refrigrator</t>
  </si>
  <si>
    <t>Units Sold</t>
  </si>
  <si>
    <t>Microsoft Excel 16.0 Answer Report</t>
  </si>
  <si>
    <t>Worksheet: [Book1]solver</t>
  </si>
  <si>
    <t>Report Created: 18-01-2025 14:32:19</t>
  </si>
  <si>
    <t>Result: Solver found a solution.  All Constraints and optimality conditions are satisfied.</t>
  </si>
  <si>
    <t>Solver Engine</t>
  </si>
  <si>
    <t>Engine: GRG Nonlinear</t>
  </si>
  <si>
    <t>Solution Time: 0.344 Seconds.</t>
  </si>
  <si>
    <t>Iterations: 2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</si>
  <si>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</si>
  <si>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</si>
  <si>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</si>
  <si>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</si>
  <si>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</si>
  <si>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</si>
  <si>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</si>
  <si>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</si>
  <si>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</si>
  <si>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</si>
  <si>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</si>
  <si>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</si>
  <si>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</si>
  <si>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</si>
  <si>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</si>
  <si>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</si>
  <si>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$F$5</t>
  </si>
  <si>
    <t>$B$2</t>
  </si>
  <si>
    <t>Tv Units Sold</t>
  </si>
  <si>
    <t>Contin</t>
  </si>
  <si>
    <t>$B$3</t>
  </si>
  <si>
    <t>Air Conditioner Units Sold</t>
  </si>
  <si>
    <t>$B$4</t>
  </si>
  <si>
    <t>Refrigrator Units Sold</t>
  </si>
  <si>
    <t>$F$5=100000</t>
  </si>
  <si>
    <t>Binding</t>
  </si>
  <si>
    <t>Microsoft Excel 16.0 Sensitivity Report</t>
  </si>
  <si>
    <t>Report Created: 18-01-2025 14:32:20</t>
  </si>
  <si>
    <t>Final</t>
  </si>
  <si>
    <t>Value</t>
  </si>
  <si>
    <t>Reduced</t>
  </si>
  <si>
    <t>Gradient</t>
  </si>
  <si>
    <t>Lagrange</t>
  </si>
  <si>
    <t>Multiplier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</si>
  <si>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</si>
  <si>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</si>
  <si>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</si>
  <si>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</si>
  <si>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</si>
  <si>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</si>
  <si>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</si>
  <si>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Employee</t>
  </si>
  <si>
    <t>Mon</t>
  </si>
  <si>
    <t>Tue</t>
  </si>
  <si>
    <t>Wed</t>
  </si>
  <si>
    <t>Thu</t>
  </si>
  <si>
    <t>Fri</t>
  </si>
  <si>
    <t>Sat</t>
  </si>
  <si>
    <t>Total Package</t>
  </si>
  <si>
    <t>Em1</t>
  </si>
  <si>
    <t>Em2</t>
  </si>
  <si>
    <t>Em3</t>
  </si>
  <si>
    <t>Em4</t>
  </si>
  <si>
    <t>Em5</t>
  </si>
  <si>
    <t>Em6</t>
  </si>
  <si>
    <t>Em7</t>
  </si>
  <si>
    <t>Em8</t>
  </si>
  <si>
    <t>Em9</t>
  </si>
  <si>
    <t>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</si>
</sst>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7" formatCode="&quot;₹&quot;\ #,##0.00;&quot;₹&quot;\ \-#,##0.00"/>
    <numFmt numFmtId="44" formatCode="_ &quot;₹&quot;\ * #,##0.00_ ;_ &quot;₹&quot;\ * \-#,##0.00_ ;_ &quot;₹&quot;\ * &quot;-&quot;??_ ;_ @_ "/>
    <numFmt numFmtId="167" formatCode="_ [$₹-4009]\ * #,##0_ ;_ [$₹-4009]\ * \-#,##0_ ;_ [$₹-4009]\ * &quot;-&quot;??_ ;_ @_ "/>
    <numFmt numFmtId="169" formatCode="_ &quot;₹&quot;\ * #,##0_ ;_ &quot;₹&quot;\ * \-#,##0_ ;_ &quot;₹&quot;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/>
    <xf numFmtId="169" fontId="0" fillId="0" borderId="0" xfId="1" applyNumberFormat="1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9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7" fontId="0" fillId="0" borderId="4" xfId="0" applyNumberFormat="1" applyFill="1" applyBorder="1" applyAlignme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Currency" xfId="1" builtinId="4"/>
    <cellStyle name="Normal" xfId="0" builtinId="0"/>
  </cellStyles>
  <dxfs count="7">
    <dxf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center" textRotation="0" wrapText="0" indent="0" justifyLastLine="0" shrinkToFit="0" readingOrder="0"/>
    </dxf>
    <dxf>
      <numFmt numFmtId="169" formatCode="_ &quot;₹&quot;\ * #,##0_ ;_ &quot;₹&quot;\ * \-#,##0_ ;_ &quot;₹&quot;\ * &quot;-&quot;??_ ;_ @_ "/>
    </dxf>
    <dxf>
      <numFmt numFmtId="167" formatCode="_ [$₹-4009]\ * #,##0_ ;_ [$₹-4009]\ * \-#,##0_ ;_ [$₹-4009]\ * &quot;-&quot;??_ ;_ @_ "/>
    </dxf>
    <dxf>
      <numFmt numFmtId="169" formatCode="_ &quot;₹&quot;\ * #,##0_ ;_ &quot;₹&quot;\ * \-#,##0_ ;_ &quot;₹&quot;\ * &quot;-&quot;??_ ;_ @_ "/>
    </dxf>
    <dxf>
      <numFmt numFmtId="169" formatCode="_ &quot;₹&quot;\ * #,##0_ ;_ &quot;₹&quot;\ * \-#,##0_ ;_ &quot;₹&quot;\ * &quot;-&quot;??_ ;_ @_ "/>
    </dxf>
  </dxfs>
  <tableStyles count="1" defaultTableStyle="TableStyleMedium2" defaultPivotStyle="PivotStyleLight16">
    <tableStyle name="Invisible" pivot="0" table="0" count="0" xr9:uid="{CBF5FCDA-AE90-4380-B113-EB8B5B61DA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BB8AB-2ED4-48FF-A192-C49C6EBED918}" name="Table1" displayName="Table1" ref="A1:F5" totalsRowShown="0">
  <autoFilter ref="A1:F5" xr:uid="{FD5BB8AB-2ED4-48FF-A192-C49C6EBED9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FDEB04D-AC48-4DB5-A0E3-AFCF91D571D7}" name="Products"/>
    <tableColumn id="2" xr3:uid="{3FE3334D-BB02-440B-9EA5-D56EEC2D1039}" name="Units Sold"/>
    <tableColumn id="3" xr3:uid="{04E132F7-5737-4BD4-9BD6-1DD23F95A164}" name="Sales Price" dataDxfId="5" dataCellStyle="Currency"/>
    <tableColumn id="4" xr3:uid="{EC3485CF-47DC-43BF-9057-BD3373DA8746}" name="Cost Per Unit" dataDxfId="6" dataCellStyle="Currency"/>
    <tableColumn id="5" xr3:uid="{DFA3236A-2782-4BAB-9D1A-C4B86C851542}" name="Profit Per Unit" dataDxfId="4">
      <calculatedColumnFormula>Table1[[#This Row],[Sales Price]]-Table1[[#This Row],[Cost Per Unit]]</calculatedColumnFormula>
    </tableColumn>
    <tableColumn id="6" xr3:uid="{BF0234E0-1D38-413D-89BA-BEB565A32278}" name="Total Profit" dataDxfId="3" dataCellStyle="Currency">
      <calculatedColumnFormula>Table1[[#This Row],[Profit Per Unit]]*Table1[[#This Row],[Units Sold]]</calculatedColumnFormula>
    </tableColumn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EBB74-73CA-4542-816B-2CB14F7CB84B}" name="Table2" displayName="Table2" ref="A1:H12" totalsRowCount="1" headerRowDxfId="1">
  <autoFilter ref="A1:H11" xr:uid="{6B1EBB74-73CA-4542-816B-2CB14F7CB8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5DBD15F-2CF7-445C-945B-4AA26B302888}" name="Employee"/>
    <tableColumn id="2" xr3:uid="{41CFFA86-3FAC-4BFC-B0F6-CDAD41789F41}" name="Mon"/>
    <tableColumn id="3" xr3:uid="{A05A731A-93A7-4AE2-8DA9-AC0924D32D8D}" name="Tue"/>
    <tableColumn id="4" xr3:uid="{A4BE4F4C-19F8-4EC7-AEC5-D3BF822ACBB4}" name="Wed"/>
    <tableColumn id="5" xr3:uid="{8710861E-E398-4422-930A-33E2C8A91EB4}" name="Thu"/>
    <tableColumn id="6" xr3:uid="{E5299729-67E4-440E-A5F9-B96D10D8AD38}" name="Fri"/>
    <tableColumn id="7" xr3:uid="{70D921AA-0575-45C5-A559-0B157A030592}" name="Sat"/>
    <tableColumn id="8" xr3:uid="{2DE9648E-8BCF-4D32-B0A8-C90452EB2A1A}" name="Total Package" totalsRowFunction="custom" dataDxfId="2" totalsRowDxfId="0">
      <calculatedColumnFormula>SUM(Table2[[#This Row],[Mon]:[Sat]])</calculatedColumnFormula>
      <totalsRowFormula>SUM(Table2[Total Package])</totalsRowFormula>
    </tableColumn>
  </tableColumns>
  <tableStyleInfo name="TableStyleLight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9E76-9F9C-44FD-ACC3-9D97825BBF56}">
  <dimension ref="A1:F2"/>
  <sheetViews>
    <sheetView tabSelected="1" workbookViewId="0">
      <selection activeCell="F2" sqref="F2"/>
    </sheetView>
  </sheetViews>
  <sheetFormatPr defaultRowHeight="14.4" x14ac:dyDescent="0.3"/>
  <cols>
    <col min="4" max="4" width="11.109375" customWidth="1"/>
    <col min="5" max="5" width="10.5546875" customWidth="1"/>
    <col min="6" max="6" width="12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333.33333333333337</v>
      </c>
      <c r="C2" s="3">
        <v>70</v>
      </c>
      <c r="D2" s="2">
        <v>67</v>
      </c>
      <c r="E2">
        <f>C2-D2</f>
        <v>3</v>
      </c>
      <c r="F2">
        <f>B2*E2</f>
        <v>1000.0000000000001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7A99-9427-4A10-88F3-D625DE98C7D1}">
  <dimension ref="A1:G28"/>
  <sheetViews>
    <sheetView showGridLines="0" workbookViewId="0"/>
  </sheetViews>
  <sheetFormatPr defaultRowHeight="14.4" x14ac:dyDescent="0.3"/>
  <cols>
    <col min="1" max="1" width="2.33203125" customWidth="1"/>
    <col min="2" max="2" width="4.88671875" bestFit="1" customWidth="1"/>
    <col min="3" max="3" width="22.109375" bestFit="1" customWidth="1"/>
    <col min="4" max="4" width="12.6640625" bestFit="1" customWidth="1"/>
    <col min="5" max="5" width="12" bestFit="1" customWidth="1"/>
    <col min="6" max="6" width="7" bestFit="1" customWidth="1"/>
    <col min="7" max="7" width="5.33203125" bestFit="1" customWidth="1"/>
  </cols>
  <sheetData>
    <row r="1" spans="1:5" x14ac:dyDescent="0.3">
      <c r="A1" s="1" t="s">
        <v>15</v>
      </c>
    </row>
    <row r="2" spans="1:5" x14ac:dyDescent="0.3">
      <c r="A2" s="1" t="s">
        <v>16</v>
      </c>
    </row>
    <row r="3" spans="1:5" x14ac:dyDescent="0.3">
      <c r="A3" s="1" t="s">
        <v>17</v>
      </c>
    </row>
    <row r="4" spans="1:5" x14ac:dyDescent="0.3">
      <c r="A4" s="1" t="s">
        <v>18</v>
      </c>
    </row>
    <row r="5" spans="1:5" x14ac:dyDescent="0.3">
      <c r="A5" s="1" t="s">
        <v>19</v>
      </c>
    </row>
    <row r="6" spans="1:5" x14ac:dyDescent="0.3">
      <c r="A6" s="1"/>
      <c r="B6" t="s">
        <v>20</v>
      </c>
    </row>
    <row r="7" spans="1:5" x14ac:dyDescent="0.3">
      <c r="A7" s="1"/>
      <c r="B7" t="s">
        <v>21</v>
      </c>
    </row>
    <row r="8" spans="1:5" x14ac:dyDescent="0.3">
      <c r="A8" s="1"/>
      <c r="B8" t="s">
        <v>22</v>
      </c>
    </row>
    <row r="9" spans="1:5" x14ac:dyDescent="0.3">
      <c r="A9" s="1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2" spans="1:5" x14ac:dyDescent="0.3">
      <c r="B12" t="s">
        <v>26</v>
      </c>
    </row>
    <row r="14" spans="1:5" ht="15" thickBot="1" x14ac:dyDescent="0.35">
      <c r="A14" t="s">
        <v>27</v>
      </c>
    </row>
    <row r="15" spans="1:5" ht="15" thickBot="1" x14ac:dyDescent="0.35">
      <c r="B15" s="7" t="s">
        <v>28</v>
      </c>
      <c r="C15" s="7" t="s">
        <v>29</v>
      </c>
      <c r="D15" s="7" t="s">
        <v>30</v>
      </c>
      <c r="E15" s="7" t="s">
        <v>31</v>
      </c>
    </row>
    <row r="16" spans="1:5" ht="15" thickBot="1" x14ac:dyDescent="0.35">
      <c r="B16" s="6" t="s">
        <v>39</v>
      </c>
      <c r="C16" s="6" t="s">
        <v>5</v>
      </c>
      <c r="D16" s="9">
        <v>26000</v>
      </c>
      <c r="E16" s="9">
        <v>100000.026</v>
      </c>
    </row>
    <row r="19" spans="1:7" ht="15" thickBot="1" x14ac:dyDescent="0.35">
      <c r="A19" t="s">
        <v>32</v>
      </c>
    </row>
    <row r="20" spans="1:7" ht="15" thickBot="1" x14ac:dyDescent="0.35">
      <c r="B20" s="7" t="s">
        <v>28</v>
      </c>
      <c r="C20" s="7" t="s">
        <v>29</v>
      </c>
      <c r="D20" s="7" t="s">
        <v>30</v>
      </c>
      <c r="E20" s="7" t="s">
        <v>31</v>
      </c>
      <c r="F20" s="7" t="s">
        <v>33</v>
      </c>
    </row>
    <row r="21" spans="1:7" x14ac:dyDescent="0.3">
      <c r="B21" s="8" t="s">
        <v>40</v>
      </c>
      <c r="C21" s="8" t="s">
        <v>41</v>
      </c>
      <c r="D21" s="10">
        <v>2</v>
      </c>
      <c r="E21" s="10">
        <v>3.0136990185811716</v>
      </c>
      <c r="F21" s="8" t="s">
        <v>42</v>
      </c>
    </row>
    <row r="22" spans="1:7" x14ac:dyDescent="0.3">
      <c r="B22" s="8" t="s">
        <v>43</v>
      </c>
      <c r="C22" s="8" t="s">
        <v>44</v>
      </c>
      <c r="D22" s="10">
        <v>4</v>
      </c>
      <c r="E22" s="10">
        <v>16.164387830236471</v>
      </c>
      <c r="F22" s="8" t="s">
        <v>42</v>
      </c>
    </row>
    <row r="23" spans="1:7" ht="15" thickBot="1" x14ac:dyDescent="0.35">
      <c r="B23" s="6" t="s">
        <v>45</v>
      </c>
      <c r="C23" s="6" t="s">
        <v>46</v>
      </c>
      <c r="D23" s="11">
        <v>6</v>
      </c>
      <c r="E23" s="11">
        <v>24.246581745354707</v>
      </c>
      <c r="F23" s="6" t="s">
        <v>42</v>
      </c>
    </row>
    <row r="26" spans="1:7" ht="15" thickBot="1" x14ac:dyDescent="0.35">
      <c r="A26" t="s">
        <v>34</v>
      </c>
    </row>
    <row r="27" spans="1:7" ht="15" thickBot="1" x14ac:dyDescent="0.35">
      <c r="B27" s="7" t="s">
        <v>28</v>
      </c>
      <c r="C27" s="7" t="s">
        <v>29</v>
      </c>
      <c r="D27" s="7" t="s">
        <v>35</v>
      </c>
      <c r="E27" s="7" t="s">
        <v>36</v>
      </c>
      <c r="F27" s="7" t="s">
        <v>37</v>
      </c>
      <c r="G27" s="7" t="s">
        <v>38</v>
      </c>
    </row>
    <row r="28" spans="1:7" ht="15" thickBot="1" x14ac:dyDescent="0.35">
      <c r="B28" s="6" t="s">
        <v>39</v>
      </c>
      <c r="C28" s="6" t="s">
        <v>5</v>
      </c>
      <c r="D28" s="9">
        <v>100000.03</v>
      </c>
      <c r="E28" s="6" t="s">
        <v>47</v>
      </c>
      <c r="F28" s="6" t="s">
        <v>48</v>
      </c>
      <c r="G28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87D7-8A72-4584-9340-27A81F94EA5D}">
  <dimension ref="A1:E16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22.109375" bestFit="1" customWidth="1"/>
    <col min="4" max="4" width="12" bestFit="1" customWidth="1"/>
    <col min="5" max="5" width="9.109375" bestFit="1" customWidth="1"/>
  </cols>
  <sheetData>
    <row r="1" spans="1:5" x14ac:dyDescent="0.3">
      <c r="A1" s="1" t="s">
        <v>49</v>
      </c>
    </row>
    <row r="2" spans="1:5" x14ac:dyDescent="0.3">
      <c r="A2" s="1" t="s">
        <v>16</v>
      </c>
    </row>
    <row r="3" spans="1:5" x14ac:dyDescent="0.3">
      <c r="A3" s="1" t="s">
        <v>50</v>
      </c>
    </row>
    <row r="6" spans="1:5" ht="15" thickBot="1" x14ac:dyDescent="0.35">
      <c r="A6" t="s">
        <v>32</v>
      </c>
    </row>
    <row r="7" spans="1:5" x14ac:dyDescent="0.3">
      <c r="B7" s="12"/>
      <c r="C7" s="12"/>
      <c r="D7" s="12" t="s">
        <v>51</v>
      </c>
      <c r="E7" s="12" t="s">
        <v>53</v>
      </c>
    </row>
    <row r="8" spans="1:5" ht="15" thickBot="1" x14ac:dyDescent="0.35">
      <c r="B8" s="13" t="s">
        <v>28</v>
      </c>
      <c r="C8" s="13" t="s">
        <v>29</v>
      </c>
      <c r="D8" s="13" t="s">
        <v>52</v>
      </c>
      <c r="E8" s="13" t="s">
        <v>54</v>
      </c>
    </row>
    <row r="9" spans="1:5" x14ac:dyDescent="0.3">
      <c r="B9" s="8" t="s">
        <v>40</v>
      </c>
      <c r="C9" s="8" t="s">
        <v>41</v>
      </c>
      <c r="D9" s="8">
        <v>3.0136990185811716</v>
      </c>
      <c r="E9" s="8">
        <v>0</v>
      </c>
    </row>
    <row r="10" spans="1:5" x14ac:dyDescent="0.3">
      <c r="B10" s="8" t="s">
        <v>43</v>
      </c>
      <c r="C10" s="8" t="s">
        <v>44</v>
      </c>
      <c r="D10" s="8">
        <v>16.164387830236471</v>
      </c>
      <c r="E10" s="8">
        <v>0</v>
      </c>
    </row>
    <row r="11" spans="1:5" ht="15" thickBot="1" x14ac:dyDescent="0.35">
      <c r="B11" s="6" t="s">
        <v>45</v>
      </c>
      <c r="C11" s="6" t="s">
        <v>46</v>
      </c>
      <c r="D11" s="6">
        <v>24.246581745354707</v>
      </c>
      <c r="E11" s="6">
        <v>0</v>
      </c>
    </row>
    <row r="13" spans="1:5" ht="15" thickBot="1" x14ac:dyDescent="0.35">
      <c r="A13" t="s">
        <v>34</v>
      </c>
    </row>
    <row r="14" spans="1:5" x14ac:dyDescent="0.3">
      <c r="B14" s="12"/>
      <c r="C14" s="12"/>
      <c r="D14" s="12" t="s">
        <v>51</v>
      </c>
      <c r="E14" s="12" t="s">
        <v>55</v>
      </c>
    </row>
    <row r="15" spans="1:5" ht="15" thickBot="1" x14ac:dyDescent="0.35">
      <c r="B15" s="13" t="s">
        <v>28</v>
      </c>
      <c r="C15" s="13" t="s">
        <v>29</v>
      </c>
      <c r="D15" s="13" t="s">
        <v>52</v>
      </c>
      <c r="E15" s="13" t="s">
        <v>56</v>
      </c>
    </row>
    <row r="16" spans="1:5" ht="15" thickBot="1" x14ac:dyDescent="0.35">
      <c r="B16" s="6" t="s">
        <v>39</v>
      </c>
      <c r="C16" s="6" t="s">
        <v>5</v>
      </c>
      <c r="D16" s="14">
        <v>100000.03</v>
      </c>
      <c r="E16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76B2-E8A2-4A28-AB66-B9F66D61FA85}">
  <dimension ref="A1:J15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22.109375" bestFit="1" customWidth="1"/>
    <col min="4" max="4" width="12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1" t="s">
        <v>57</v>
      </c>
    </row>
    <row r="2" spans="1:10" x14ac:dyDescent="0.3">
      <c r="A2" s="1" t="s">
        <v>16</v>
      </c>
    </row>
    <row r="3" spans="1:10" x14ac:dyDescent="0.3">
      <c r="A3" s="1" t="s">
        <v>50</v>
      </c>
    </row>
    <row r="5" spans="1:10" ht="15" thickBot="1" x14ac:dyDescent="0.35"/>
    <row r="6" spans="1:10" x14ac:dyDescent="0.3">
      <c r="B6" s="12"/>
      <c r="C6" s="12" t="s">
        <v>58</v>
      </c>
      <c r="D6" s="12"/>
    </row>
    <row r="7" spans="1:10" ht="15" thickBot="1" x14ac:dyDescent="0.35">
      <c r="B7" s="13" t="s">
        <v>28</v>
      </c>
      <c r="C7" s="13" t="s">
        <v>29</v>
      </c>
      <c r="D7" s="13" t="s">
        <v>52</v>
      </c>
    </row>
    <row r="8" spans="1:10" ht="15" thickBot="1" x14ac:dyDescent="0.35">
      <c r="B8" s="6" t="s">
        <v>39</v>
      </c>
      <c r="C8" s="6" t="s">
        <v>5</v>
      </c>
      <c r="D8" s="9">
        <v>100000.026</v>
      </c>
    </row>
    <row r="10" spans="1:10" ht="15" thickBot="1" x14ac:dyDescent="0.35"/>
    <row r="11" spans="1:10" x14ac:dyDescent="0.3">
      <c r="B11" s="12"/>
      <c r="C11" s="12" t="s">
        <v>59</v>
      </c>
      <c r="D11" s="12"/>
      <c r="F11" s="12" t="s">
        <v>60</v>
      </c>
      <c r="G11" s="12" t="s">
        <v>58</v>
      </c>
      <c r="I11" s="12" t="s">
        <v>63</v>
      </c>
      <c r="J11" s="12" t="s">
        <v>58</v>
      </c>
    </row>
    <row r="12" spans="1:10" ht="15" thickBot="1" x14ac:dyDescent="0.35">
      <c r="B12" s="13" t="s">
        <v>28</v>
      </c>
      <c r="C12" s="13" t="s">
        <v>29</v>
      </c>
      <c r="D12" s="13" t="s">
        <v>52</v>
      </c>
      <c r="F12" s="13" t="s">
        <v>61</v>
      </c>
      <c r="G12" s="13" t="s">
        <v>62</v>
      </c>
      <c r="I12" s="13" t="s">
        <v>61</v>
      </c>
      <c r="J12" s="13" t="s">
        <v>62</v>
      </c>
    </row>
    <row r="13" spans="1:10" x14ac:dyDescent="0.3">
      <c r="B13" s="8" t="s">
        <v>40</v>
      </c>
      <c r="C13" s="8" t="s">
        <v>41</v>
      </c>
      <c r="D13" s="10">
        <v>3.0136990185811716</v>
      </c>
      <c r="F13" s="10">
        <v>0</v>
      </c>
      <c r="G13" s="10">
        <v>96986.33</v>
      </c>
      <c r="I13" s="8" t="e">
        <v>#N/A</v>
      </c>
      <c r="J13" s="8" t="e">
        <v>#N/A</v>
      </c>
    </row>
    <row r="14" spans="1:10" x14ac:dyDescent="0.3">
      <c r="B14" s="8" t="s">
        <v>43</v>
      </c>
      <c r="C14" s="8" t="s">
        <v>44</v>
      </c>
      <c r="D14" s="10">
        <v>16.164387830236471</v>
      </c>
      <c r="F14" s="10">
        <v>0</v>
      </c>
      <c r="G14" s="10">
        <v>51506.86</v>
      </c>
      <c r="I14" s="8" t="e">
        <v>#N/A</v>
      </c>
      <c r="J14" s="8" t="e">
        <v>#N/A</v>
      </c>
    </row>
    <row r="15" spans="1:10" ht="15" thickBot="1" x14ac:dyDescent="0.35">
      <c r="B15" s="6" t="s">
        <v>45</v>
      </c>
      <c r="C15" s="6" t="s">
        <v>46</v>
      </c>
      <c r="D15" s="11">
        <v>24.246581745354707</v>
      </c>
      <c r="F15" s="11">
        <v>0</v>
      </c>
      <c r="G15" s="11">
        <v>51506.86</v>
      </c>
      <c r="I15" s="6" t="e">
        <v>#N/A</v>
      </c>
      <c r="J15" s="6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0311-944D-4245-8B57-50CA6AA05429}">
  <dimension ref="A1:F5"/>
  <sheetViews>
    <sheetView workbookViewId="0">
      <selection activeCell="C5" sqref="C5"/>
    </sheetView>
  </sheetViews>
  <sheetFormatPr defaultRowHeight="14.4" x14ac:dyDescent="0.3"/>
  <cols>
    <col min="1" max="1" width="15.44140625" customWidth="1"/>
    <col min="2" max="2" width="12.44140625" customWidth="1"/>
    <col min="3" max="3" width="11.6640625" style="5" customWidth="1"/>
    <col min="4" max="4" width="13.77734375" style="5" customWidth="1"/>
    <col min="5" max="5" width="14.77734375" style="4" customWidth="1"/>
    <col min="6" max="6" width="16.44140625" style="5" customWidth="1"/>
  </cols>
  <sheetData>
    <row r="1" spans="1:6" x14ac:dyDescent="0.3">
      <c r="A1" t="s">
        <v>7</v>
      </c>
      <c r="B1" t="s">
        <v>14</v>
      </c>
      <c r="C1" s="5" t="s">
        <v>8</v>
      </c>
      <c r="D1" s="5" t="s">
        <v>9</v>
      </c>
      <c r="E1" s="4" t="s">
        <v>10</v>
      </c>
      <c r="F1" s="5" t="s">
        <v>5</v>
      </c>
    </row>
    <row r="2" spans="1:6" x14ac:dyDescent="0.3">
      <c r="A2" t="s">
        <v>11</v>
      </c>
      <c r="B2">
        <v>4</v>
      </c>
      <c r="C2" s="5">
        <v>20000</v>
      </c>
      <c r="D2" s="5">
        <v>19000</v>
      </c>
      <c r="E2" s="4">
        <f>Table1[[#This Row],[Sales Price]]-Table1[[#This Row],[Cost Per Unit]]</f>
        <v>1000</v>
      </c>
      <c r="F2" s="5">
        <f>Table1[[#This Row],[Profit Per Unit]]*Table1[[#This Row],[Units Sold]]</f>
        <v>4000</v>
      </c>
    </row>
    <row r="3" spans="1:6" x14ac:dyDescent="0.3">
      <c r="A3" t="s">
        <v>12</v>
      </c>
      <c r="B3">
        <v>10</v>
      </c>
      <c r="C3" s="5">
        <v>35000</v>
      </c>
      <c r="D3" s="5">
        <v>32000</v>
      </c>
      <c r="E3" s="4">
        <f>Table1[[#This Row],[Sales Price]]-Table1[[#This Row],[Cost Per Unit]]</f>
        <v>3000</v>
      </c>
      <c r="F3" s="5">
        <f>Table1[[#This Row],[Profit Per Unit]]*Table1[[#This Row],[Units Sold]]</f>
        <v>30000</v>
      </c>
    </row>
    <row r="4" spans="1:6" x14ac:dyDescent="0.3">
      <c r="A4" t="s">
        <v>13</v>
      </c>
      <c r="B4">
        <v>33</v>
      </c>
      <c r="C4" s="5">
        <v>22000</v>
      </c>
      <c r="D4" s="5">
        <v>20000</v>
      </c>
      <c r="E4" s="4">
        <f>Table1[[#This Row],[Sales Price]]-Table1[[#This Row],[Cost Per Unit]]</f>
        <v>2000</v>
      </c>
      <c r="F4" s="5">
        <f>Table1[[#This Row],[Profit Per Unit]]*Table1[[#This Row],[Units Sold]]</f>
        <v>66000</v>
      </c>
    </row>
    <row r="5" spans="1:6" x14ac:dyDescent="0.3">
      <c r="B5">
        <f>SUBTOTAL(109,B2:B4)</f>
        <v>47</v>
      </c>
      <c r="E5" s="4">
        <f>Table1[[#This Row],[Sales Price]]-Table1[[#This Row],[Cost Per Unit]]</f>
        <v>0</v>
      </c>
      <c r="F5" s="5">
        <f>SUM(F2:F4)</f>
        <v>100000</v>
      </c>
    </row>
  </sheetData>
  <pageMargins left="0.7" right="0.7" top="0.75" bottom="0.75" header="0.3" footer="0.3"/>
  <ignoredErrors>
    <ignoredError sqref="F5" calculatedColumn="1"/>
  </ignoredErrors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BE0B3-22CD-4D34-85AD-ADFFF6520F7C}">
  <dimension ref="A1:H12"/>
  <sheetViews>
    <sheetView workbookViewId="0">
      <selection activeCell="G2" sqref="G2"/>
    </sheetView>
  </sheetViews>
  <sheetFormatPr defaultRowHeight="14.4" x14ac:dyDescent="0.3"/>
  <cols>
    <col min="1" max="1" width="13.88671875" customWidth="1"/>
    <col min="2" max="2" width="13" customWidth="1"/>
    <col min="8" max="8" width="15.109375" style="16" customWidth="1"/>
  </cols>
  <sheetData>
    <row r="1" spans="1:8" x14ac:dyDescent="0.3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5" t="s">
        <v>71</v>
      </c>
    </row>
    <row r="2" spans="1:8" x14ac:dyDescent="0.3">
      <c r="A2" t="s">
        <v>72</v>
      </c>
      <c r="B2">
        <v>36</v>
      </c>
      <c r="C2">
        <v>36</v>
      </c>
      <c r="D2">
        <v>36</v>
      </c>
      <c r="E2">
        <v>36</v>
      </c>
      <c r="F2">
        <v>36</v>
      </c>
      <c r="G2">
        <v>20</v>
      </c>
      <c r="H2" s="16">
        <f>SUM(Table2[[#This Row],[Mon]:[Sat]])</f>
        <v>200</v>
      </c>
    </row>
    <row r="3" spans="1:8" x14ac:dyDescent="0.3">
      <c r="A3" t="s">
        <v>73</v>
      </c>
      <c r="B3">
        <v>36</v>
      </c>
      <c r="C3">
        <v>36</v>
      </c>
      <c r="D3">
        <v>36</v>
      </c>
      <c r="E3">
        <v>36</v>
      </c>
      <c r="F3">
        <v>36</v>
      </c>
      <c r="G3">
        <v>20</v>
      </c>
      <c r="H3" s="16">
        <f>SUM(Table2[[#This Row],[Mon]:[Sat]])</f>
        <v>200</v>
      </c>
    </row>
    <row r="4" spans="1:8" x14ac:dyDescent="0.3">
      <c r="A4" t="s">
        <v>74</v>
      </c>
      <c r="B4">
        <v>36</v>
      </c>
      <c r="C4">
        <v>36</v>
      </c>
      <c r="D4">
        <v>36</v>
      </c>
      <c r="E4">
        <v>36</v>
      </c>
      <c r="F4">
        <v>36</v>
      </c>
      <c r="G4">
        <v>20</v>
      </c>
      <c r="H4" s="16">
        <f>SUM(Table2[[#This Row],[Mon]:[Sat]])</f>
        <v>200</v>
      </c>
    </row>
    <row r="5" spans="1:8" x14ac:dyDescent="0.3">
      <c r="A5" t="s">
        <v>75</v>
      </c>
      <c r="B5">
        <v>36</v>
      </c>
      <c r="C5">
        <v>36</v>
      </c>
      <c r="D5">
        <v>36</v>
      </c>
      <c r="E5">
        <v>36</v>
      </c>
      <c r="F5">
        <v>36</v>
      </c>
      <c r="G5">
        <v>20</v>
      </c>
      <c r="H5" s="16">
        <f>SUM(Table2[[#This Row],[Mon]:[Sat]])</f>
        <v>200</v>
      </c>
    </row>
    <row r="6" spans="1:8" x14ac:dyDescent="0.3">
      <c r="A6" t="s">
        <v>76</v>
      </c>
      <c r="B6">
        <v>36</v>
      </c>
      <c r="C6">
        <v>36</v>
      </c>
      <c r="D6">
        <v>36</v>
      </c>
      <c r="E6">
        <v>36</v>
      </c>
      <c r="F6">
        <v>36</v>
      </c>
      <c r="G6">
        <v>20</v>
      </c>
      <c r="H6" s="16">
        <f>SUM(Table2[[#This Row],[Mon]:[Sat]])</f>
        <v>200</v>
      </c>
    </row>
    <row r="7" spans="1:8" x14ac:dyDescent="0.3">
      <c r="A7" t="s">
        <v>77</v>
      </c>
      <c r="B7">
        <v>36</v>
      </c>
      <c r="C7">
        <v>36</v>
      </c>
      <c r="D7">
        <v>36</v>
      </c>
      <c r="E7">
        <v>36</v>
      </c>
      <c r="F7">
        <v>36</v>
      </c>
      <c r="G7">
        <v>20</v>
      </c>
      <c r="H7" s="16">
        <f>SUM(Table2[[#This Row],[Mon]:[Sat]])</f>
        <v>200</v>
      </c>
    </row>
    <row r="8" spans="1:8" x14ac:dyDescent="0.3">
      <c r="A8" t="s">
        <v>78</v>
      </c>
      <c r="B8">
        <v>36</v>
      </c>
      <c r="C8">
        <v>36</v>
      </c>
      <c r="D8">
        <v>36</v>
      </c>
      <c r="E8">
        <v>36</v>
      </c>
      <c r="F8">
        <v>36</v>
      </c>
      <c r="G8">
        <v>20</v>
      </c>
      <c r="H8" s="16">
        <f>SUM(Table2[[#This Row],[Mon]:[Sat]])</f>
        <v>200</v>
      </c>
    </row>
    <row r="9" spans="1:8" x14ac:dyDescent="0.3">
      <c r="A9" t="s">
        <v>79</v>
      </c>
      <c r="B9">
        <v>36</v>
      </c>
      <c r="C9">
        <v>36</v>
      </c>
      <c r="D9">
        <v>36</v>
      </c>
      <c r="E9">
        <v>36</v>
      </c>
      <c r="F9">
        <v>36</v>
      </c>
      <c r="G9">
        <v>20</v>
      </c>
      <c r="H9" s="16">
        <f>SUM(Table2[[#This Row],[Mon]:[Sat]])</f>
        <v>200</v>
      </c>
    </row>
    <row r="10" spans="1:8" x14ac:dyDescent="0.3">
      <c r="A10" t="s">
        <v>80</v>
      </c>
      <c r="B10">
        <v>36</v>
      </c>
      <c r="C10">
        <v>36</v>
      </c>
      <c r="D10">
        <v>36</v>
      </c>
      <c r="E10">
        <v>36</v>
      </c>
      <c r="F10">
        <v>36</v>
      </c>
      <c r="G10">
        <v>20</v>
      </c>
      <c r="H10" s="16">
        <f>SUM(Table2[[#This Row],[Mon]:[Sat]])</f>
        <v>200</v>
      </c>
    </row>
    <row r="11" spans="1:8" x14ac:dyDescent="0.3">
      <c r="A11" t="s">
        <v>81</v>
      </c>
      <c r="B11">
        <v>36</v>
      </c>
      <c r="C11">
        <v>36</v>
      </c>
      <c r="D11">
        <v>36</v>
      </c>
      <c r="E11">
        <v>36</v>
      </c>
      <c r="F11">
        <v>36</v>
      </c>
      <c r="G11">
        <v>20</v>
      </c>
      <c r="H11" s="16">
        <f>SUM(Table2[[#This Row],[Mon]:[Sat]])</f>
        <v>200</v>
      </c>
    </row>
    <row r="12" spans="1:8" x14ac:dyDescent="0.3">
      <c r="H12" s="16">
        <f>SUM(Table2[Total Package])</f>
        <v>2000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4048-5EE3-4BCA-8E8B-01EE6A2C7CA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Goal Seak</vt:lpstr>
      <vt:lpstr>Answer Report 1</vt:lpstr>
      <vt:lpstr>Sensitivity Report 1</vt:lpstr>
      <vt:lpstr>Limits Report 1</vt:lpstr>
      <vt:lpstr>solver</vt:lpstr>
      <vt:lpstr>Endless Delivery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R</dc:creator>
  <cp:lastModifiedBy>Saravanan R</cp:lastModifiedBy>
  <dcterms:created xsi:type="dcterms:W3CDTF">2025-01-18T07:47:43Z</dcterms:created>
  <dcterms:modified xsi:type="dcterms:W3CDTF">2025-01-18T09:55:55Z</dcterms:modified>
</cp:coreProperties>
</file>