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rita\Desktop\ExcelR Solutions\Excel assignments\Excel Assignments\"/>
    </mc:Choice>
  </mc:AlternateContent>
  <xr:revisionPtr revIDLastSave="0" documentId="13_ncr:1_{F61B3EBB-8264-490F-BC02-CB4302176572}" xr6:coauthVersionLast="47" xr6:coauthVersionMax="47" xr10:uidLastSave="{00000000-0000-0000-0000-000000000000}"/>
  <bookViews>
    <workbookView xWindow="-120" yWindow="-120" windowWidth="20730" windowHeight="11160" firstSheet="2" activeTab="5" xr2:uid="{BB2BDD45-36FA-4AB7-B77A-B920A4A1B46F}"/>
  </bookViews>
  <sheets>
    <sheet name="Q11-Conditional" sheetId="2" r:id="rId1"/>
    <sheet name="Q12 - SUMIF" sheetId="3" r:id="rId2"/>
    <sheet name="Headcount Table" sheetId="4" r:id="rId3"/>
    <sheet name="Q13 - Result Sheet" sheetId="5" r:id="rId4"/>
    <sheet name="Q14 - Graph" sheetId="6" r:id="rId5"/>
    <sheet name=" Graph" sheetId="9" r:id="rId6"/>
    <sheet name="Q15 - Date Function" sheetId="7" r:id="rId7"/>
  </sheets>
  <definedNames>
    <definedName name="_xlnm._FilterDatabase" localSheetId="6" hidden="1">'Q15 - Date Function'!$B$4:$E$4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7" l="1"/>
  <c r="B7" i="7"/>
  <c r="B8" i="7"/>
  <c r="B9" i="7"/>
  <c r="B10" i="7"/>
  <c r="B11" i="7"/>
  <c r="B12" i="7"/>
  <c r="B13" i="7"/>
  <c r="B5" i="7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18" i="5"/>
  <c r="D19" i="5"/>
  <c r="D20" i="5"/>
  <c r="D17" i="5"/>
  <c r="D7" i="5"/>
  <c r="D8" i="5"/>
  <c r="D9" i="5"/>
  <c r="D10" i="5"/>
  <c r="D11" i="5"/>
  <c r="D12" i="5"/>
  <c r="D13" i="5"/>
  <c r="D14" i="5"/>
  <c r="D15" i="5"/>
  <c r="D16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14" i="5"/>
  <c r="C15" i="5"/>
  <c r="C16" i="5"/>
  <c r="C17" i="5"/>
  <c r="C18" i="5"/>
  <c r="C7" i="5"/>
  <c r="C8" i="5"/>
  <c r="C9" i="5"/>
  <c r="C10" i="5"/>
  <c r="C11" i="5"/>
  <c r="C12" i="5"/>
  <c r="C13" i="5"/>
  <c r="D6" i="5"/>
  <c r="C6" i="5"/>
  <c r="B6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7" i="5"/>
  <c r="B8" i="5"/>
  <c r="B9" i="5"/>
  <c r="B10" i="5"/>
  <c r="B11" i="5"/>
  <c r="B12" i="5"/>
  <c r="B13" i="5"/>
  <c r="B14" i="5"/>
  <c r="B15" i="5"/>
  <c r="B16" i="5"/>
  <c r="B17" i="5"/>
  <c r="E24" i="3"/>
  <c r="D24" i="3"/>
  <c r="E16" i="3"/>
  <c r="D16" i="3"/>
  <c r="E21" i="3"/>
  <c r="E22" i="3"/>
  <c r="E23" i="3"/>
  <c r="E20" i="3"/>
  <c r="D21" i="3"/>
  <c r="D22" i="3"/>
  <c r="D23" i="3"/>
  <c r="D20" i="3"/>
  <c r="E13" i="3"/>
  <c r="E14" i="3"/>
  <c r="E15" i="3"/>
  <c r="E12" i="3"/>
  <c r="D13" i="3"/>
  <c r="D14" i="3"/>
  <c r="D15" i="3"/>
  <c r="D12" i="3"/>
  <c r="K21" i="2"/>
  <c r="J21" i="2"/>
  <c r="I21" i="2"/>
  <c r="D8" i="3"/>
  <c r="E8" i="3"/>
  <c r="A12" i="3"/>
  <c r="B21" i="2"/>
  <c r="C21" i="2"/>
  <c r="D21" i="2"/>
</calcChain>
</file>

<file path=xl/sharedStrings.xml><?xml version="1.0" encoding="utf-8"?>
<sst xmlns="http://schemas.openxmlformats.org/spreadsheetml/2006/main" count="586" uniqueCount="222">
  <si>
    <t>Antonio Bendera</t>
  </si>
  <si>
    <t>Chi Lyn Cheng</t>
  </si>
  <si>
    <t>Jennifer Flynn</t>
  </si>
  <si>
    <t>Katie Wilson</t>
  </si>
  <si>
    <t>Tony Jackson</t>
  </si>
  <si>
    <t>Su Li Macado</t>
  </si>
  <si>
    <t>Maria Consuelo</t>
  </si>
  <si>
    <t>Jon Allen</t>
  </si>
  <si>
    <t>March</t>
  </si>
  <si>
    <t>February</t>
  </si>
  <si>
    <t>January</t>
  </si>
  <si>
    <t>Q - Use conditional formatting in such a manner that any Cell which has more than the average for that month will have a green colour else Red color</t>
  </si>
  <si>
    <t>Larry</t>
  </si>
  <si>
    <t>Total</t>
  </si>
  <si>
    <t>Brian</t>
  </si>
  <si>
    <t>Dave</t>
  </si>
  <si>
    <t>Doug</t>
  </si>
  <si>
    <t>Revenue ($k)</t>
  </si>
  <si>
    <t>Units</t>
  </si>
  <si>
    <t>Central</t>
  </si>
  <si>
    <t>Q 2. What is the Total Units &amp; Revenue for each of the Builders for "Central" Region?</t>
  </si>
  <si>
    <t>Q 1. What is the Total Units &amp; Revenue for each of the Builders?</t>
  </si>
  <si>
    <t>West</t>
  </si>
  <si>
    <t>South</t>
  </si>
  <si>
    <t>North</t>
  </si>
  <si>
    <t>East</t>
  </si>
  <si>
    <t>Builder</t>
  </si>
  <si>
    <t>Region</t>
  </si>
  <si>
    <t>Date</t>
  </si>
  <si>
    <t>MISHRA, DIVYANSHU</t>
  </si>
  <si>
    <t>KARAPATTA, ROOPESH</t>
  </si>
  <si>
    <t>Sharma, Prakash D</t>
  </si>
  <si>
    <t>SSSM, RAMESH KV</t>
  </si>
  <si>
    <t>Prasad BK, Guru</t>
  </si>
  <si>
    <t>SANKARALINGAM, VIJAY</t>
  </si>
  <si>
    <t>Kishore, Ram N</t>
  </si>
  <si>
    <t>Raj, Mohan</t>
  </si>
  <si>
    <t>Maben, Emmanual</t>
  </si>
  <si>
    <t>Joseph, Ancel</t>
  </si>
  <si>
    <t>MG, Praveen</t>
  </si>
  <si>
    <t>Chaitanya, Venkatasatya</t>
  </si>
  <si>
    <t>Bhat, DivyaShree</t>
  </si>
  <si>
    <t>TBD MANAGER 1</t>
  </si>
  <si>
    <t>T Patil, Yuvaraj</t>
  </si>
  <si>
    <t>FERNANDES, VICTOR</t>
  </si>
  <si>
    <t>JOSHI, HEMANTH</t>
  </si>
  <si>
    <t>S, Mukund</t>
  </si>
  <si>
    <t>VISWANATHAN, SHIVAKUMAR</t>
  </si>
  <si>
    <t>Shetty, Deepak</t>
  </si>
  <si>
    <t>Subbarao, Roshani</t>
  </si>
  <si>
    <t>Bali, M Anitha</t>
  </si>
  <si>
    <t>KUMAR, VIMAL</t>
  </si>
  <si>
    <t>TS, Renuka</t>
  </si>
  <si>
    <t>VM, Sajna</t>
  </si>
  <si>
    <t>Swamy, Vinoda</t>
  </si>
  <si>
    <t>Shah E B, Richard</t>
  </si>
  <si>
    <t>Swaminathan, Rajesh</t>
  </si>
  <si>
    <t>KADAM, AMIT</t>
  </si>
  <si>
    <t>Bhushan N, Shashi</t>
  </si>
  <si>
    <t>T D, Dhanajaya</t>
  </si>
  <si>
    <t>Mohan Rao, Jagan</t>
  </si>
  <si>
    <t>RAO, HEMANTH</t>
  </si>
  <si>
    <t>Sreechandra, Prashanth D</t>
  </si>
  <si>
    <t>Baskaran, Murugan</t>
  </si>
  <si>
    <t>H, Divya</t>
  </si>
  <si>
    <t>PEREIRA, ALEX</t>
  </si>
  <si>
    <t>M V, Ajay</t>
  </si>
  <si>
    <t>Hussain, Irfan</t>
  </si>
  <si>
    <t>Alam, Mohammed</t>
  </si>
  <si>
    <t>G V Raju, Satyanarayana</t>
  </si>
  <si>
    <t>Shetty, Madhusudhan</t>
  </si>
  <si>
    <t>Begum, Mubeena</t>
  </si>
  <si>
    <t>N, ARVIND</t>
  </si>
  <si>
    <t>Kumar.S, Prince Priya</t>
  </si>
  <si>
    <t>Deepak, KC</t>
  </si>
  <si>
    <t>Saha, Rudrajit</t>
  </si>
  <si>
    <t>Francis, Leslie</t>
  </si>
  <si>
    <t>Garg, Smriti</t>
  </si>
  <si>
    <t>Banerjee, Deepjyoti</t>
  </si>
  <si>
    <t>Nath, Shibani</t>
  </si>
  <si>
    <t>Majumder, Priyanka</t>
  </si>
  <si>
    <t>Banu, Farzana</t>
  </si>
  <si>
    <t>Ahmed R, Naveed</t>
  </si>
  <si>
    <t>Roopa, K</t>
  </si>
  <si>
    <t>Vinayak, DM</t>
  </si>
  <si>
    <t>Prasad, Keerthana E</t>
  </si>
  <si>
    <t>Gururaja, Arun</t>
  </si>
  <si>
    <t>Darshan, MS</t>
  </si>
  <si>
    <t>Latha, MP</t>
  </si>
  <si>
    <t>Kashyap A, Prajwal</t>
  </si>
  <si>
    <t>Lala, Pratush</t>
  </si>
  <si>
    <t>Prasanna, XD</t>
  </si>
  <si>
    <t>R Dey, Sandeep</t>
  </si>
  <si>
    <t>Khadri, Asadulla</t>
  </si>
  <si>
    <t>A, Shalini</t>
  </si>
  <si>
    <t>V Kumar, Akshatha</t>
  </si>
  <si>
    <t>Sreenivas, BR</t>
  </si>
  <si>
    <t>Parida, Milan Kumar</t>
  </si>
  <si>
    <t>Sarkar, Nilanjana</t>
  </si>
  <si>
    <t>P, Sharath</t>
  </si>
  <si>
    <t>N, Rashmi</t>
  </si>
  <si>
    <t>Padiyar, M Padmanabh</t>
  </si>
  <si>
    <t>D, Karthic</t>
  </si>
  <si>
    <t>Prasad, P Eshwar</t>
  </si>
  <si>
    <t>Muddaiah, CK Kiran</t>
  </si>
  <si>
    <t>K P, Adarsh</t>
  </si>
  <si>
    <t>Varma, Praveen S</t>
  </si>
  <si>
    <t>ROY, ARAKAMITRA</t>
  </si>
  <si>
    <t>VIJAYANATH, NISHA</t>
  </si>
  <si>
    <t>K, SHREELAKSHMI</t>
  </si>
  <si>
    <t>Faby, Sebastian</t>
  </si>
  <si>
    <t>Aul, Suruchi</t>
  </si>
  <si>
    <t>Anand, Vijay</t>
  </si>
  <si>
    <t>Aguiar, Romanick Arcenio</t>
  </si>
  <si>
    <t>Devarajan, Cecil</t>
  </si>
  <si>
    <t>Muthulakshman, R</t>
  </si>
  <si>
    <t>Zuhaib, Haroon</t>
  </si>
  <si>
    <t>Duff, Olivia</t>
  </si>
  <si>
    <t>C, Konika</t>
  </si>
  <si>
    <t>Das, Anirban</t>
  </si>
  <si>
    <t>D, Shephen F</t>
  </si>
  <si>
    <t>Aneesh, V</t>
  </si>
  <si>
    <t>Kumar, AS Suresha</t>
  </si>
  <si>
    <t>Krishna, Gopal PN</t>
  </si>
  <si>
    <t>CJ, Deepa</t>
  </si>
  <si>
    <t>Sajitha, P</t>
  </si>
  <si>
    <t>Balakrishnan, Prabha</t>
  </si>
  <si>
    <t>Joseph, Roshan</t>
  </si>
  <si>
    <t>Menon, Ajit</t>
  </si>
  <si>
    <t>Vishwanath, C</t>
  </si>
  <si>
    <t>Shankar T, Vikram Bala</t>
  </si>
  <si>
    <t>H S, Hemanth</t>
  </si>
  <si>
    <t>Vinita, M</t>
  </si>
  <si>
    <t>V Pallavi, Anu</t>
  </si>
  <si>
    <t>V Peter, Vivian</t>
  </si>
  <si>
    <t>Suresh, Ashwin</t>
  </si>
  <si>
    <t>Janakiram, Pravin</t>
  </si>
  <si>
    <t>Choudhury, Summit</t>
  </si>
  <si>
    <t>Srinivasaiah, Balaji</t>
  </si>
  <si>
    <t>R, Tharaa</t>
  </si>
  <si>
    <t>Mallappa, Shaila BM</t>
  </si>
  <si>
    <t>Babu, N</t>
  </si>
  <si>
    <t>Vasu, Vineesh</t>
  </si>
  <si>
    <t>kannah, M Rakesh</t>
  </si>
  <si>
    <t>Fathima, Seemeen</t>
  </si>
  <si>
    <t>Kumar S, Sendhil</t>
  </si>
  <si>
    <t>Rajan, S Soundar</t>
  </si>
  <si>
    <t>Alva, Ashwin</t>
  </si>
  <si>
    <t>Puttaiah, Sudhakar</t>
  </si>
  <si>
    <t>B, SRIRAM</t>
  </si>
  <si>
    <t>VIJAYARAM, JAGADISH</t>
  </si>
  <si>
    <t>H, ARAVIND</t>
  </si>
  <si>
    <t>Krishna, Gopi K</t>
  </si>
  <si>
    <t>Swaminathan, Vishy</t>
  </si>
  <si>
    <t>Gopal, Sujith</t>
  </si>
  <si>
    <t>Vaz, Milton</t>
  </si>
  <si>
    <t>Lacerda, Janice Ida</t>
  </si>
  <si>
    <t>Sekhar, Soumya</t>
  </si>
  <si>
    <t>Gurung, Tulsi</t>
  </si>
  <si>
    <t>Athif, Mohammed</t>
  </si>
  <si>
    <t>Varughese, Sovee N</t>
  </si>
  <si>
    <t>S V, Raghavan</t>
  </si>
  <si>
    <t>Kala, R</t>
  </si>
  <si>
    <t>Raghavendra, NJ</t>
  </si>
  <si>
    <t>Jamuna, G</t>
  </si>
  <si>
    <t>Kombettu, Sachin</t>
  </si>
  <si>
    <t>Vishal, Pravin</t>
  </si>
  <si>
    <t>J, LEENA</t>
  </si>
  <si>
    <t>VADOR, NIRAV</t>
  </si>
  <si>
    <t>T M, SHRIDHAR</t>
  </si>
  <si>
    <t>RASHINKAR, GOURI</t>
  </si>
  <si>
    <t>Vijay, Bhavanishankar</t>
  </si>
  <si>
    <t>Cherian, Susana</t>
  </si>
  <si>
    <t>Sigamani, Satish Kumar</t>
  </si>
  <si>
    <t>Krishthuraj Dinesh, Anand</t>
  </si>
  <si>
    <t>Rashmi Lobo, Vivette</t>
  </si>
  <si>
    <t>Ravi, K</t>
  </si>
  <si>
    <t>Naseerullah, Zaheer Ahmed</t>
  </si>
  <si>
    <t>Krishnan, Sujith G</t>
  </si>
  <si>
    <t>R R, Kiran</t>
  </si>
  <si>
    <t>Singh, Shobhit Kumar</t>
  </si>
  <si>
    <t>Mahadevaiah, Janaki</t>
  </si>
  <si>
    <t>Choudhury, Deborshi</t>
  </si>
  <si>
    <t>Saravanan, G</t>
  </si>
  <si>
    <t>Thomas, Tessith Abraham</t>
  </si>
  <si>
    <t>Gurupur, Gurudatta</t>
  </si>
  <si>
    <t>Dsouza, Laveena</t>
  </si>
  <si>
    <t>AM Name</t>
  </si>
  <si>
    <t>Manager Name</t>
  </si>
  <si>
    <t>Agent Name</t>
  </si>
  <si>
    <t>Agent Badge</t>
  </si>
  <si>
    <t>Q. Populate the Result sheet with Agent Name, Manager Name &amp; Area Manager Name using Vlookup             Headcount Table(in next sheet) contains the Complete list of data needed to fill the result sheet</t>
  </si>
  <si>
    <t>Week12</t>
  </si>
  <si>
    <t>Week11</t>
  </si>
  <si>
    <t>Week10</t>
  </si>
  <si>
    <t>Week9</t>
  </si>
  <si>
    <t>Week8</t>
  </si>
  <si>
    <t>Week7</t>
  </si>
  <si>
    <t>Week6</t>
  </si>
  <si>
    <t>Week5</t>
  </si>
  <si>
    <t>Week4</t>
  </si>
  <si>
    <t>Week3</t>
  </si>
  <si>
    <t>Week2</t>
  </si>
  <si>
    <t>Week1</t>
  </si>
  <si>
    <t>Grand Total</t>
  </si>
  <si>
    <t>Fri</t>
  </si>
  <si>
    <t>Thu</t>
  </si>
  <si>
    <t>Wed</t>
  </si>
  <si>
    <t>Tue</t>
  </si>
  <si>
    <t>Mon</t>
  </si>
  <si>
    <t>Sat</t>
  </si>
  <si>
    <t>WE</t>
  </si>
  <si>
    <t>Plot a graph for Weeks against AHT (Average handle time) and show the trend WoW with respect to Total ( Try to work both the tasks in one graph)</t>
  </si>
  <si>
    <t>Date (mm/dd/yyyy)</t>
  </si>
  <si>
    <t>Date (yyyymmdd.000)</t>
  </si>
  <si>
    <t>Q. Convert the date from first format to the second format and sort in ascending order.</t>
  </si>
  <si>
    <t>average</t>
  </si>
  <si>
    <t>3. Graph</t>
  </si>
  <si>
    <t>2. Graph</t>
  </si>
  <si>
    <t>AHT</t>
  </si>
  <si>
    <t>Plot a graph for Weeks against AHT (Average handle time) and show the trend WoW with respect to Total and also for Week 12 show Day wise trend</t>
  </si>
  <si>
    <t>1.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</si>
</sst>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_);_(&quot;$&quot;* \(#,##0\);_(&quot;$&quot;* &quot;-&quot;??_);_(@_)"/>
    <numFmt numFmtId="165" formatCode="_(&quot;$&quot;* #,##0.00_);_(&quot;$&quot;* \(#,##0.00\);_(&quot;$&quot;* &quot;-&quot;??_);_(@_)"/>
    <numFmt numFmtId="166" formatCode="[$-409]d\-mmm\-yy;@"/>
    <numFmt numFmtId="167" formatCode="_(* #,##0.00_);_(* \(#,##0.00\);_(* &quot;-&quot;??_);_(@_)"/>
    <numFmt numFmtId="168" formatCode="_-* #,##0_-;\-* #,##0_-;_-* &quot;-&quot;??_-;_-@_-"/>
    <numFmt numFmtId="169" formatCode="mm/dd/yyyy\ hh:mm:ss"/>
    <numFmt numFmtId="170" formatCode="mm/dd/yyyy"/>
    <numFmt numFmtId="171" formatCode="[$$-409]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useo Sans For Del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Courier New"/>
      <family val="3"/>
    </font>
    <font>
      <b/>
      <sz val="10"/>
      <color indexed="13"/>
      <name val="Verdana"/>
      <family val="2"/>
    </font>
    <font>
      <sz val="8"/>
      <name val="Verdana"/>
      <family val="2"/>
    </font>
    <font>
      <b/>
      <sz val="8"/>
      <color indexed="13"/>
      <name val="Verdana"/>
      <family val="2"/>
    </font>
    <font>
      <b/>
      <sz val="9"/>
      <name val="Verdana"/>
      <family val="2"/>
    </font>
    <font>
      <b/>
      <sz val="10"/>
      <color theme="1"/>
      <name val="Museo For Dell"/>
    </font>
    <font>
      <b/>
      <sz val="10"/>
      <color theme="0"/>
      <name val="Museo For Dell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indexed="4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206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167" fontId="1" fillId="0" borderId="0" applyFont="0" applyFill="0" applyBorder="0" applyAlignment="0" applyProtection="0"/>
  </cellStyleXfs>
  <cellXfs count="82">
    <xf numFmtId="0" fontId="0" fillId="0" borderId="0" xfId="0"/>
    <xf numFmtId="164" fontId="0" fillId="0" borderId="0" xfId="0" applyNumberFormat="1"/>
    <xf numFmtId="0" fontId="0" fillId="0" borderId="1" xfId="0" applyBorder="1"/>
    <xf numFmtId="164" fontId="2" fillId="2" borderId="0" xfId="1" applyNumberFormat="1" applyFill="1"/>
    <xf numFmtId="0" fontId="4" fillId="3" borderId="0" xfId="2" applyFont="1" applyFill="1"/>
    <xf numFmtId="0" fontId="3" fillId="0" borderId="0" xfId="2"/>
    <xf numFmtId="1" fontId="0" fillId="4" borderId="0" xfId="0" applyNumberFormat="1" applyFill="1"/>
    <xf numFmtId="0" fontId="6" fillId="0" borderId="0" xfId="0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168" fontId="8" fillId="0" borderId="0" xfId="3" applyNumberFormat="1" applyFont="1" applyAlignment="1">
      <alignment horizontal="center"/>
    </xf>
    <xf numFmtId="1" fontId="8" fillId="0" borderId="0" xfId="3" applyNumberFormat="1" applyFont="1" applyAlignment="1">
      <alignment horizontal="center"/>
    </xf>
    <xf numFmtId="166" fontId="9" fillId="0" borderId="0" xfId="0" applyNumberFormat="1" applyFont="1"/>
    <xf numFmtId="168" fontId="8" fillId="0" borderId="0" xfId="3" applyNumberFormat="1" applyFont="1" applyBorder="1" applyAlignment="1">
      <alignment horizontal="center"/>
    </xf>
    <xf numFmtId="1" fontId="8" fillId="0" borderId="0" xfId="3" applyNumberFormat="1" applyFont="1" applyBorder="1" applyAlignment="1">
      <alignment horizontal="center"/>
    </xf>
    <xf numFmtId="1" fontId="0" fillId="0" borderId="0" xfId="0" applyNumberFormat="1"/>
    <xf numFmtId="1" fontId="6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left"/>
    </xf>
    <xf numFmtId="168" fontId="8" fillId="0" borderId="1" xfId="3" applyNumberFormat="1" applyFont="1" applyBorder="1" applyAlignment="1">
      <alignment horizontal="center"/>
    </xf>
    <xf numFmtId="1" fontId="8" fillId="0" borderId="1" xfId="3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168" fontId="0" fillId="0" borderId="0" xfId="0" applyNumberFormat="1"/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169" fontId="10" fillId="3" borderId="3" xfId="0" applyNumberFormat="1" applyFont="1" applyFill="1" applyBorder="1" applyAlignment="1">
      <alignment horizontal="center"/>
    </xf>
    <xf numFmtId="169" fontId="10" fillId="3" borderId="4" xfId="0" applyNumberFormat="1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169" fontId="10" fillId="3" borderId="6" xfId="0" applyNumberFormat="1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12" fillId="6" borderId="1" xfId="0" applyFont="1" applyFill="1" applyBorder="1"/>
    <xf numFmtId="0" fontId="12" fillId="7" borderId="1" xfId="0" applyFont="1" applyFill="1" applyBorder="1" applyAlignment="1">
      <alignment horizontal="center"/>
    </xf>
    <xf numFmtId="0" fontId="13" fillId="5" borderId="1" xfId="0" applyFont="1" applyFill="1" applyBorder="1"/>
    <xf numFmtId="21" fontId="15" fillId="0" borderId="1" xfId="0" applyNumberFormat="1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170" fontId="0" fillId="10" borderId="11" xfId="0" applyNumberFormat="1" applyFill="1" applyBorder="1"/>
    <xf numFmtId="0" fontId="0" fillId="3" borderId="16" xfId="0" applyFill="1" applyBorder="1" applyAlignment="1">
      <alignment horizontal="right"/>
    </xf>
    <xf numFmtId="0" fontId="0" fillId="3" borderId="25" xfId="0" applyFill="1" applyBorder="1" applyAlignment="1">
      <alignment horizontal="right"/>
    </xf>
    <xf numFmtId="49" fontId="0" fillId="3" borderId="26" xfId="0" applyNumberFormat="1" applyFill="1" applyBorder="1" applyAlignment="1">
      <alignment horizontal="right"/>
    </xf>
    <xf numFmtId="0" fontId="17" fillId="11" borderId="1" xfId="0" applyFont="1" applyFill="1" applyBorder="1"/>
    <xf numFmtId="0" fontId="18" fillId="0" borderId="0" xfId="0" applyFont="1"/>
    <xf numFmtId="171" fontId="0" fillId="0" borderId="1" xfId="0" applyNumberFormat="1" applyBorder="1"/>
    <xf numFmtId="0" fontId="0" fillId="12" borderId="1" xfId="0" applyFill="1" applyBorder="1"/>
    <xf numFmtId="171" fontId="0" fillId="13" borderId="1" xfId="0" applyNumberFormat="1" applyFill="1" applyBorder="1"/>
    <xf numFmtId="21" fontId="15" fillId="0" borderId="1" xfId="0" applyNumberFormat="1" applyFont="1" applyBorder="1" applyAlignment="1">
      <alignment horizontal="center"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21" fontId="0" fillId="0" borderId="1" xfId="0" applyNumberFormat="1" applyBorder="1" applyAlignment="1">
      <alignment horizontal="left"/>
    </xf>
    <xf numFmtId="21" fontId="15" fillId="0" borderId="1" xfId="0" applyNumberFormat="1" applyFont="1" applyBorder="1" applyAlignment="1">
      <alignment horizontal="left" vertical="center"/>
    </xf>
    <xf numFmtId="14" fontId="15" fillId="0" borderId="1" xfId="0" applyNumberFormat="1" applyFont="1" applyBorder="1" applyAlignment="1">
      <alignment horizontal="left" vertical="center"/>
    </xf>
    <xf numFmtId="0" fontId="16" fillId="9" borderId="1" xfId="0" applyFont="1" applyFill="1" applyBorder="1" applyAlignment="1">
      <alignment horizontal="center" vertical="center" wrapText="1"/>
    </xf>
    <xf numFmtId="21" fontId="0" fillId="0" borderId="1" xfId="0" applyNumberFormat="1" applyBorder="1"/>
    <xf numFmtId="0" fontId="16" fillId="9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4" fillId="8" borderId="15" xfId="0" applyFont="1" applyFill="1" applyBorder="1" applyAlignment="1">
      <alignment horizontal="center" vertical="center" wrapText="1"/>
    </xf>
    <xf numFmtId="0" fontId="14" fillId="8" borderId="14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0" fontId="14" fillId="8" borderId="12" xfId="0" applyFont="1" applyFill="1" applyBorder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4" fillId="8" borderId="11" xfId="0" applyFont="1" applyFill="1" applyBorder="1" applyAlignment="1">
      <alignment horizontal="center" vertical="center" wrapText="1"/>
    </xf>
    <xf numFmtId="0" fontId="14" fillId="8" borderId="10" xfId="0" applyFont="1" applyFill="1" applyBorder="1" applyAlignment="1">
      <alignment horizontal="center" vertical="center" wrapText="1"/>
    </xf>
    <xf numFmtId="0" fontId="14" fillId="8" borderId="2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4" xfId="0" applyFont="1" applyFill="1" applyBorder="1" applyAlignment="1">
      <alignment horizontal="center" vertical="top" wrapText="1"/>
    </xf>
    <xf numFmtId="0" fontId="14" fillId="8" borderId="23" xfId="0" applyFont="1" applyFill="1" applyBorder="1" applyAlignment="1">
      <alignment horizontal="center" vertical="top" wrapText="1"/>
    </xf>
    <xf numFmtId="0" fontId="14" fillId="8" borderId="22" xfId="0" applyFont="1" applyFill="1" applyBorder="1" applyAlignment="1">
      <alignment horizontal="center" vertical="top" wrapText="1"/>
    </xf>
    <xf numFmtId="0" fontId="14" fillId="8" borderId="21" xfId="0" applyFont="1" applyFill="1" applyBorder="1" applyAlignment="1">
      <alignment horizontal="center" vertical="top" wrapText="1"/>
    </xf>
    <xf numFmtId="0" fontId="14" fillId="8" borderId="0" xfId="0" applyFont="1" applyFill="1" applyAlignment="1">
      <alignment horizontal="center" vertical="top" wrapText="1"/>
    </xf>
    <xf numFmtId="0" fontId="14" fillId="8" borderId="20" xfId="0" applyFont="1" applyFill="1" applyBorder="1" applyAlignment="1">
      <alignment horizontal="center" vertical="top" wrapText="1"/>
    </xf>
    <xf numFmtId="0" fontId="14" fillId="8" borderId="19" xfId="0" applyFont="1" applyFill="1" applyBorder="1" applyAlignment="1">
      <alignment horizontal="center" vertical="top" wrapText="1"/>
    </xf>
    <xf numFmtId="0" fontId="14" fillId="8" borderId="18" xfId="0" applyFont="1" applyFill="1" applyBorder="1" applyAlignment="1">
      <alignment horizontal="center" vertical="top" wrapText="1"/>
    </xf>
    <xf numFmtId="0" fontId="14" fillId="8" borderId="17" xfId="0" applyFont="1" applyFill="1" applyBorder="1" applyAlignment="1">
      <alignment horizontal="center" vertical="top" wrapText="1"/>
    </xf>
    <xf numFmtId="0" fontId="19" fillId="14" borderId="0" xfId="0" applyFont="1" applyFill="1" applyAlignment="1">
      <alignment horizontal="center"/>
    </xf>
  </cellXfs>
  <cellStyles count="4">
    <cellStyle name="Comma 2" xfId="3" xr:uid="{2E6FD239-5741-43EA-AF04-FFAA209563E1}"/>
    <cellStyle name="Currency 3" xfId="1" xr:uid="{E1D11973-8CC7-4FF9-AB2C-BF7E0B509464}"/>
    <cellStyle name="Normal" xfId="0" builtinId="0"/>
    <cellStyle name="Normal 4" xfId="2" xr:uid="{A9ABCB00-9A79-4CE1-8128-EEA7993405F2}"/>
  </cellStyles>
  <dxfs count="12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72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66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Graph'!$B$14</c:f>
              <c:strCache>
                <c:ptCount val="1"/>
                <c:pt idx="0">
                  <c:v>Sat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 Graph'!$B$15:$B$26</c:f>
              <c:numCache>
                <c:formatCode>h:mm:ss</c:formatCode>
                <c:ptCount val="12"/>
                <c:pt idx="0">
                  <c:v>2.4168427938808374E-2</c:v>
                </c:pt>
                <c:pt idx="1">
                  <c:v>2.4550495262704568E-2</c:v>
                </c:pt>
                <c:pt idx="2">
                  <c:v>2.4931561996779386E-2</c:v>
                </c:pt>
                <c:pt idx="3">
                  <c:v>2.5467388344226582E-2</c:v>
                </c:pt>
                <c:pt idx="4">
                  <c:v>2.4490367383512544E-2</c:v>
                </c:pt>
                <c:pt idx="5">
                  <c:v>2.5582373532068655E-2</c:v>
                </c:pt>
                <c:pt idx="6">
                  <c:v>2.2959401709401708E-2</c:v>
                </c:pt>
                <c:pt idx="7">
                  <c:v>2.530545491143317E-2</c:v>
                </c:pt>
                <c:pt idx="8">
                  <c:v>1.8955938697318007E-2</c:v>
                </c:pt>
                <c:pt idx="9">
                  <c:v>2.7745861391694722E-2</c:v>
                </c:pt>
                <c:pt idx="10">
                  <c:v>2.1674272486772488E-2</c:v>
                </c:pt>
                <c:pt idx="11">
                  <c:v>2.7292917917917915E-2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D-43C6-863B-7ECA38D54CD8}"/>
            </c:ext>
          </c:extLst>
        </c:ser>
        <c:ser>
          <c:idx val="1"/>
          <c:order val="1"/>
          <c:tx>
            <c:strRef>
              <c:f>' Graph'!$C$14</c:f>
              <c:strCache>
                <c:ptCount val="1"/>
                <c:pt idx="0">
                  <c:v>Mon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 Graph'!$C$15:$C$26</c:f>
              <c:numCache>
                <c:formatCode>h:mm:ss</c:formatCode>
                <c:ptCount val="12"/>
                <c:pt idx="0">
                  <c:v>2.9803240740740741E-2</c:v>
                </c:pt>
                <c:pt idx="1">
                  <c:v>2.9400115740740741E-2</c:v>
                </c:pt>
                <c:pt idx="2">
                  <c:v>2.6817611882716048E-2</c:v>
                </c:pt>
                <c:pt idx="3">
                  <c:v>3.2617448391013965E-2</c:v>
                </c:pt>
                <c:pt idx="4">
                  <c:v>2.7244300497976968E-2</c:v>
                </c:pt>
                <c:pt idx="5">
                  <c:v>2.4073962784900288E-2</c:v>
                </c:pt>
                <c:pt idx="6">
                  <c:v>2.5457508514261387E-2</c:v>
                </c:pt>
                <c:pt idx="7">
                  <c:v>3.0196214596949891E-2</c:v>
                </c:pt>
                <c:pt idx="8">
                  <c:v>2.2659286762009536E-2</c:v>
                </c:pt>
                <c:pt idx="9">
                  <c:v>2.7162296642436828E-2</c:v>
                </c:pt>
                <c:pt idx="10">
                  <c:v>2.5630787037037039E-2</c:v>
                </c:pt>
                <c:pt idx="11">
                  <c:v>2.3030835619570186E-2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D-43C6-863B-7ECA38D54CD8}"/>
            </c:ext>
          </c:extLst>
        </c:ser>
        <c:ser>
          <c:idx val="2"/>
          <c:order val="2"/>
          <c:tx>
            <c:strRef>
              <c:f>' Graph'!$D$14</c:f>
              <c:strCache>
                <c:ptCount val="1"/>
                <c:pt idx="0">
                  <c:v>Tue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 Graph'!$D$15:$D$26</c:f>
              <c:numCache>
                <c:formatCode>h:mm:ss</c:formatCode>
                <c:ptCount val="12"/>
                <c:pt idx="0">
                  <c:v>2.9069855486327449E-2</c:v>
                </c:pt>
                <c:pt idx="1">
                  <c:v>3.5468399270482606E-2</c:v>
                </c:pt>
                <c:pt idx="2">
                  <c:v>3.7552224480578142E-2</c:v>
                </c:pt>
                <c:pt idx="3">
                  <c:v>3.0166245791245792E-2</c:v>
                </c:pt>
                <c:pt idx="4">
                  <c:v>2.8568239795918368E-2</c:v>
                </c:pt>
                <c:pt idx="5">
                  <c:v>2.628299474847982E-2</c:v>
                </c:pt>
                <c:pt idx="6">
                  <c:v>3.0746527777777779E-2</c:v>
                </c:pt>
                <c:pt idx="7">
                  <c:v>2.7687274948559673E-2</c:v>
                </c:pt>
                <c:pt idx="8">
                  <c:v>3.0019907407407405E-2</c:v>
                </c:pt>
                <c:pt idx="9">
                  <c:v>3.3400046816479401E-2</c:v>
                </c:pt>
                <c:pt idx="10">
                  <c:v>2.9449279184247539E-2</c:v>
                </c:pt>
                <c:pt idx="11">
                  <c:v>2.5450571895424837E-2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8D-43C6-863B-7ECA38D54CD8}"/>
            </c:ext>
          </c:extLst>
        </c:ser>
        <c:ser>
          <c:idx val="3"/>
          <c:order val="3"/>
          <c:tx>
            <c:strRef>
              <c:f>' Graph'!$E$14</c:f>
              <c:strCache>
                <c:ptCount val="1"/>
                <c:pt idx="0">
                  <c:v>Wed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 Graph'!$E$15:$E$26</c:f>
              <c:numCache>
                <c:formatCode>h:mm:ss</c:formatCode>
                <c:ptCount val="12"/>
                <c:pt idx="0">
                  <c:v>3.1534887566137565E-2</c:v>
                </c:pt>
                <c:pt idx="1">
                  <c:v>2.9046682098765431E-2</c:v>
                </c:pt>
                <c:pt idx="2">
                  <c:v>2.8469484269215455E-2</c:v>
                </c:pt>
                <c:pt idx="3">
                  <c:v>2.5069198187549248E-2</c:v>
                </c:pt>
                <c:pt idx="4">
                  <c:v>3.1803478157644824E-2</c:v>
                </c:pt>
                <c:pt idx="5">
                  <c:v>3.0779172602089268E-2</c:v>
                </c:pt>
                <c:pt idx="6">
                  <c:v>2.8648879142300191E-2</c:v>
                </c:pt>
                <c:pt idx="7">
                  <c:v>3.5016953573291605E-2</c:v>
                </c:pt>
                <c:pt idx="8">
                  <c:v>2.8648976909007771E-2</c:v>
                </c:pt>
                <c:pt idx="9">
                  <c:v>3.310347945601852E-2</c:v>
                </c:pt>
                <c:pt idx="10">
                  <c:v>3.4265207047325101E-2</c:v>
                </c:pt>
                <c:pt idx="11">
                  <c:v>3.1856001048218029E-2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8D-43C6-863B-7ECA38D54CD8}"/>
            </c:ext>
          </c:extLst>
        </c:ser>
        <c:ser>
          <c:idx val="4"/>
          <c:order val="4"/>
          <c:tx>
            <c:strRef>
              <c:f>' Graph'!$F$14</c:f>
              <c:strCache>
                <c:ptCount val="1"/>
                <c:pt idx="0">
                  <c:v>Thu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 Graph'!$F$15:$F$26</c:f>
              <c:numCache>
                <c:formatCode>h:mm:ss</c:formatCode>
                <c:ptCount val="12"/>
                <c:pt idx="0">
                  <c:v>3.3231687752108545E-2</c:v>
                </c:pt>
                <c:pt idx="1">
                  <c:v>2.9004252214170693E-2</c:v>
                </c:pt>
                <c:pt idx="2">
                  <c:v>2.87100035161744E-2</c:v>
                </c:pt>
                <c:pt idx="3">
                  <c:v>2.9642129629629629E-2</c:v>
                </c:pt>
                <c:pt idx="4">
                  <c:v>2.8979226791726792E-2</c:v>
                </c:pt>
                <c:pt idx="5">
                  <c:v>3.0522762345679012E-2</c:v>
                </c:pt>
                <c:pt idx="6">
                  <c:v>2.9496935315597286E-2</c:v>
                </c:pt>
                <c:pt idx="7">
                  <c:v>2.4404275599128541E-2</c:v>
                </c:pt>
                <c:pt idx="8">
                  <c:v>2.8203635620915036E-2</c:v>
                </c:pt>
                <c:pt idx="9">
                  <c:v>2.5282180958132044E-2</c:v>
                </c:pt>
                <c:pt idx="10">
                  <c:v>2.8990049302549302E-2</c:v>
                </c:pt>
                <c:pt idx="11">
                  <c:v>2.6617890211640211E-2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8D-43C6-863B-7ECA38D54CD8}"/>
            </c:ext>
          </c:extLst>
        </c:ser>
        <c:ser>
          <c:idx val="5"/>
          <c:order val="5"/>
          <c:tx>
            <c:strRef>
              <c:f>' Graph'!$G$14</c:f>
              <c:strCache>
                <c:ptCount val="1"/>
                <c:pt idx="0">
                  <c:v>Fri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 Graph'!$G$15:$G$26</c:f>
              <c:numCache>
                <c:formatCode>h:mm:ss</c:formatCode>
                <c:ptCount val="12"/>
                <c:pt idx="0">
                  <c:v>3.1815843621399172E-2</c:v>
                </c:pt>
                <c:pt idx="1">
                  <c:v>3.2294308574879221E-2</c:v>
                </c:pt>
                <c:pt idx="2">
                  <c:v>2.5321703480589021E-2</c:v>
                </c:pt>
                <c:pt idx="3">
                  <c:v>2.7332746478873238E-2</c:v>
                </c:pt>
                <c:pt idx="4">
                  <c:v>2.8072293447293447E-2</c:v>
                </c:pt>
                <c:pt idx="5">
                  <c:v>2.3462111536824183E-2</c:v>
                </c:pt>
                <c:pt idx="6">
                  <c:v>2.5203993055555554E-2</c:v>
                </c:pt>
                <c:pt idx="7">
                  <c:v>2.9835325832161273E-2</c:v>
                </c:pt>
                <c:pt idx="8">
                  <c:v>2.7791770315091214E-2</c:v>
                </c:pt>
                <c:pt idx="9">
                  <c:v>2.9606135986733003E-2</c:v>
                </c:pt>
                <c:pt idx="10">
                  <c:v>2.8929477422628105E-2</c:v>
                </c:pt>
                <c:pt idx="11">
                  <c:v>3.3234427609427609E-2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8D-43C6-863B-7ECA38D54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524367"/>
        <c:axId val="372506479"/>
      </c:barChart>
      <c:lineChart>
        <c:grouping val="standard"/>
        <c:varyColors val="0"/>
        <c:ser>
          <c:idx val="6"/>
          <c:order val="6"/>
          <c:tx>
            <c:strRef>
              <c:f>' Graph'!$H$14</c:f>
              <c:strCache>
                <c:ptCount val="1"/>
                <c:pt idx="0">
                  <c:v>Grand Total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 Graph'!$H$15:$H$26</c:f>
              <c:numCache>
                <c:formatCode>h:mm:ss</c:formatCode>
                <c:ptCount val="12"/>
                <c:pt idx="0">
                  <c:v>0.17962394310552185</c:v>
                </c:pt>
                <c:pt idx="1">
                  <c:v>0.17976425316174327</c:v>
                </c:pt>
                <c:pt idx="2">
                  <c:v>0.17180258962605244</c:v>
                </c:pt>
                <c:pt idx="3">
                  <c:v>0.17029515682253843</c:v>
                </c:pt>
                <c:pt idx="4">
                  <c:v>0.16915790607407294</c:v>
                </c:pt>
                <c:pt idx="5">
                  <c:v>0.16070337755004124</c:v>
                </c:pt>
                <c:pt idx="6">
                  <c:v>0.16251324551489388</c:v>
                </c:pt>
                <c:pt idx="7">
                  <c:v>0.17244549946152418</c:v>
                </c:pt>
                <c:pt idx="8">
                  <c:v>0.156279515711749</c:v>
                </c:pt>
                <c:pt idx="9">
                  <c:v>0.1763000012514945</c:v>
                </c:pt>
                <c:pt idx="10">
                  <c:v>0.16893907248055959</c:v>
                </c:pt>
                <c:pt idx="11">
                  <c:v>0.16748264430219878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8D-43C6-863B-7ECA38D54CD8}"/>
            </c:ext>
          </c:extLst>
        </c:ser>
        <c:ser>
          <c:idx val="7"/>
          <c:order val="7"/>
          <c:tx>
            <c:strRef>
              <c:f>' Graph'!$I$14</c:f>
              <c:strCache>
                <c:ptCount val="1"/>
                <c:pt idx="0">
                  <c:v>AHT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 Graph'!$I$15:$I$26</c:f>
              <c:numCache>
                <c:formatCode>h:mm:ss</c:formatCode>
                <c:ptCount val="12"/>
                <c:pt idx="0">
                  <c:v>2.9937323850920308E-2</c:v>
                </c:pt>
                <c:pt idx="1">
                  <c:v>2.9960708860290546E-2</c:v>
                </c:pt>
                <c:pt idx="2">
                  <c:v>2.8633764937675405E-2</c:v>
                </c:pt>
                <c:pt idx="3">
                  <c:v>2.8382526137089737E-2</c:v>
                </c:pt>
                <c:pt idx="4">
                  <c:v>2.8192984345678823E-2</c:v>
                </c:pt>
                <c:pt idx="5">
                  <c:v>2.6783896258340208E-2</c:v>
                </c:pt>
                <c:pt idx="6">
                  <c:v>2.7085540919148981E-2</c:v>
                </c:pt>
                <c:pt idx="7">
                  <c:v>2.8740916576920697E-2</c:v>
                </c:pt>
                <c:pt idx="8">
                  <c:v>2.6046585951958166E-2</c:v>
                </c:pt>
                <c:pt idx="9">
                  <c:v>2.9383333541915749E-2</c:v>
                </c:pt>
                <c:pt idx="10">
                  <c:v>2.8156512080093263E-2</c:v>
                </c:pt>
                <c:pt idx="11">
                  <c:v>2.7913774050366463E-2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8D-43C6-863B-7ECA38D54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385983"/>
        <c:axId val="401389727"/>
      </c:lineChart>
      <c:catAx>
        <c:axId val="37252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06479"/>
        <c:crosses val="autoZero"/>
        <c:auto val="1"/>
        <c:lblAlgn val="ctr"/>
        <c:lblOffset val="100"/>
        <c:noMultiLvlLbl val="0"/>
      </c:catAx>
      <c:valAx>
        <c:axId val="37250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24367"/>
        <c:crossesAt val="1"/>
        <c:crossBetween val="between"/>
      </c:valAx>
      <c:valAx>
        <c:axId val="401389727"/>
        <c:scaling>
          <c:orientation val="minMax"/>
        </c:scaling>
        <c:delete val="0"/>
        <c:axPos val="r"/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85983"/>
        <c:crosses val="max"/>
        <c:crossBetween val="between"/>
      </c:valAx>
      <c:catAx>
        <c:axId val="401385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13897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4761</xdr:rowOff>
    </xdr:from>
    <xdr:to>
      <xdr:col>27</xdr:col>
      <xdr:colOff>161925</xdr:colOff>
      <xdr:row>25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29AC6A-220A-888E-B0B9-614D9564A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1A22-093B-41B0-A889-07E1F6F56110}">
  <sheetPr codeName="Sheet1"/>
  <dimension ref="A4:K21"/>
  <sheetViews>
    <sheetView showGridLines="0" topLeftCell="A2" workbookViewId="0">
      <selection activeCell="O19" sqref="O19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10" width="11.140625" bestFit="1" customWidth="1"/>
    <col min="11" max="11" width="14.140625" customWidth="1"/>
  </cols>
  <sheetData>
    <row r="4" spans="1:11">
      <c r="A4" s="61" t="s">
        <v>11</v>
      </c>
      <c r="B4" s="61"/>
      <c r="C4" s="61"/>
      <c r="D4" s="61"/>
      <c r="E4" s="61"/>
      <c r="F4" s="61"/>
      <c r="G4" s="61"/>
      <c r="H4" s="61"/>
      <c r="I4" s="61"/>
    </row>
    <row r="5" spans="1:11">
      <c r="A5" s="61"/>
      <c r="B5" s="61"/>
      <c r="C5" s="61"/>
      <c r="D5" s="61"/>
      <c r="E5" s="61"/>
      <c r="F5" s="61"/>
      <c r="G5" s="61"/>
      <c r="H5" s="61"/>
      <c r="I5" s="61"/>
    </row>
    <row r="6" spans="1:11">
      <c r="A6" s="61"/>
      <c r="B6" s="61"/>
      <c r="C6" s="61"/>
      <c r="D6" s="61"/>
      <c r="E6" s="61"/>
      <c r="F6" s="61"/>
      <c r="G6" s="61"/>
      <c r="H6" s="61"/>
      <c r="I6" s="61"/>
    </row>
    <row r="7" spans="1:11">
      <c r="A7" s="62"/>
      <c r="B7" s="62"/>
      <c r="C7" s="62"/>
      <c r="D7" s="62"/>
      <c r="E7" s="62"/>
      <c r="F7" s="62"/>
      <c r="G7" s="62"/>
      <c r="H7" s="62"/>
      <c r="I7" s="62"/>
    </row>
    <row r="8" spans="1:11">
      <c r="A8" s="62"/>
      <c r="B8" s="62"/>
      <c r="C8" s="62"/>
      <c r="D8" s="62"/>
      <c r="E8" s="62"/>
      <c r="F8" s="62"/>
      <c r="G8" s="62"/>
      <c r="H8" s="62"/>
      <c r="I8" s="62"/>
    </row>
    <row r="9" spans="1:11">
      <c r="A9" s="62"/>
      <c r="B9" s="62"/>
      <c r="C9" s="62"/>
      <c r="D9" s="62"/>
      <c r="E9" s="62"/>
      <c r="F9" s="62"/>
      <c r="G9" s="62"/>
      <c r="H9" s="62"/>
      <c r="I9" s="62"/>
    </row>
    <row r="10" spans="1:11" ht="15.75" customHeight="1"/>
    <row r="12" spans="1:11">
      <c r="A12" s="5"/>
      <c r="B12" s="4" t="s">
        <v>10</v>
      </c>
      <c r="C12" s="4" t="s">
        <v>9</v>
      </c>
      <c r="D12" s="4" t="s">
        <v>8</v>
      </c>
      <c r="H12" s="2"/>
      <c r="I12" s="50" t="s">
        <v>10</v>
      </c>
      <c r="J12" s="50" t="s">
        <v>9</v>
      </c>
      <c r="K12" s="50" t="s">
        <v>8</v>
      </c>
    </row>
    <row r="13" spans="1:11">
      <c r="A13" s="4" t="s">
        <v>7</v>
      </c>
      <c r="B13" s="3">
        <v>10256</v>
      </c>
      <c r="C13" s="3">
        <v>12879</v>
      </c>
      <c r="D13" s="3">
        <v>14598</v>
      </c>
      <c r="H13" s="50" t="s">
        <v>7</v>
      </c>
      <c r="I13" s="49">
        <v>10256</v>
      </c>
      <c r="J13" s="49">
        <v>12879</v>
      </c>
      <c r="K13" s="49">
        <v>14598</v>
      </c>
    </row>
    <row r="14" spans="1:11">
      <c r="A14" s="4" t="s">
        <v>6</v>
      </c>
      <c r="B14" s="3">
        <v>11348</v>
      </c>
      <c r="C14" s="3">
        <v>21487</v>
      </c>
      <c r="D14" s="3">
        <v>25645</v>
      </c>
      <c r="H14" s="50" t="s">
        <v>6</v>
      </c>
      <c r="I14" s="49">
        <v>11348</v>
      </c>
      <c r="J14" s="49">
        <v>21487</v>
      </c>
      <c r="K14" s="49">
        <v>25645</v>
      </c>
    </row>
    <row r="15" spans="1:11">
      <c r="A15" s="4" t="s">
        <v>5</v>
      </c>
      <c r="B15" s="3">
        <v>10987</v>
      </c>
      <c r="C15" s="3">
        <v>11987</v>
      </c>
      <c r="D15" s="3">
        <v>9587</v>
      </c>
      <c r="H15" s="50" t="s">
        <v>5</v>
      </c>
      <c r="I15" s="49">
        <v>10987</v>
      </c>
      <c r="J15" s="49">
        <v>11987</v>
      </c>
      <c r="K15" s="49">
        <v>9587</v>
      </c>
    </row>
    <row r="16" spans="1:11">
      <c r="A16" s="4" t="s">
        <v>4</v>
      </c>
      <c r="B16" s="3">
        <v>25649</v>
      </c>
      <c r="C16" s="3">
        <v>21564</v>
      </c>
      <c r="D16" s="3">
        <v>19546</v>
      </c>
      <c r="H16" s="50" t="s">
        <v>4</v>
      </c>
      <c r="I16" s="49">
        <v>25649</v>
      </c>
      <c r="J16" s="49">
        <v>21564</v>
      </c>
      <c r="K16" s="49">
        <v>19546</v>
      </c>
    </row>
    <row r="17" spans="1:11">
      <c r="A17" s="4" t="s">
        <v>3</v>
      </c>
      <c r="B17" s="3">
        <v>20154</v>
      </c>
      <c r="C17" s="3">
        <v>22321</v>
      </c>
      <c r="D17" s="3">
        <v>18945</v>
      </c>
      <c r="H17" s="50" t="s">
        <v>3</v>
      </c>
      <c r="I17" s="49">
        <v>20154</v>
      </c>
      <c r="J17" s="49">
        <v>22321</v>
      </c>
      <c r="K17" s="49">
        <v>18945</v>
      </c>
    </row>
    <row r="18" spans="1:11">
      <c r="A18" s="4" t="s">
        <v>2</v>
      </c>
      <c r="B18" s="3">
        <v>10254</v>
      </c>
      <c r="C18" s="3">
        <v>9987</v>
      </c>
      <c r="D18" s="3">
        <v>8974</v>
      </c>
      <c r="H18" s="50" t="s">
        <v>2</v>
      </c>
      <c r="I18" s="49">
        <v>10254</v>
      </c>
      <c r="J18" s="49">
        <v>9987</v>
      </c>
      <c r="K18" s="49">
        <v>8974</v>
      </c>
    </row>
    <row r="19" spans="1:11">
      <c r="A19" s="4" t="s">
        <v>1</v>
      </c>
      <c r="B19" s="3">
        <v>32457</v>
      </c>
      <c r="C19" s="3">
        <v>18214</v>
      </c>
      <c r="D19" s="3">
        <v>24973</v>
      </c>
      <c r="H19" s="50" t="s">
        <v>1</v>
      </c>
      <c r="I19" s="49">
        <v>32457</v>
      </c>
      <c r="J19" s="49">
        <v>18214</v>
      </c>
      <c r="K19" s="49">
        <v>24973</v>
      </c>
    </row>
    <row r="20" spans="1:11">
      <c r="A20" s="4" t="s">
        <v>0</v>
      </c>
      <c r="B20" s="3">
        <v>18345</v>
      </c>
      <c r="C20" s="3">
        <v>10254</v>
      </c>
      <c r="D20" s="3">
        <v>9987</v>
      </c>
      <c r="H20" s="50" t="s">
        <v>0</v>
      </c>
      <c r="I20" s="49">
        <v>18345</v>
      </c>
      <c r="J20" s="49">
        <v>10254</v>
      </c>
      <c r="K20" s="49">
        <v>9987</v>
      </c>
    </row>
    <row r="21" spans="1:11">
      <c r="B21" s="1">
        <f>AVERAGE(B13:B20)</f>
        <v>17431.25</v>
      </c>
      <c r="C21" s="1">
        <f>AVERAGE(C13:C20)</f>
        <v>16086.625</v>
      </c>
      <c r="D21" s="1">
        <f>AVERAGE(D13:D20)</f>
        <v>16531.875</v>
      </c>
      <c r="H21" s="50" t="s">
        <v>216</v>
      </c>
      <c r="I21" s="51">
        <f>AVERAGE(I13:I20)</f>
        <v>17431.25</v>
      </c>
      <c r="J21" s="51">
        <f>AVERAGE(J13:J20)</f>
        <v>16086.625</v>
      </c>
      <c r="K21" s="51">
        <f>AVERAGE(K13:K20)</f>
        <v>16531.875</v>
      </c>
    </row>
  </sheetData>
  <mergeCells count="2">
    <mergeCell ref="A4:I6"/>
    <mergeCell ref="A7:I9"/>
  </mergeCells>
  <conditionalFormatting sqref="B13:B20">
    <cfRule type="cellIs" dxfId="11" priority="11" operator="greaterThan">
      <formula>$B$21</formula>
    </cfRule>
    <cfRule type="cellIs" dxfId="10" priority="12" operator="lessThan">
      <formula>$B$21</formula>
    </cfRule>
  </conditionalFormatting>
  <conditionalFormatting sqref="C13:C20">
    <cfRule type="cellIs" dxfId="9" priority="9" operator="greaterThan">
      <formula>$C$21</formula>
    </cfRule>
    <cfRule type="cellIs" dxfId="8" priority="10" operator="lessThan">
      <formula>$C$21</formula>
    </cfRule>
  </conditionalFormatting>
  <conditionalFormatting sqref="D13:D20">
    <cfRule type="cellIs" dxfId="7" priority="7" operator="greaterThan">
      <formula>$D$21</formula>
    </cfRule>
    <cfRule type="cellIs" dxfId="6" priority="8" operator="lessThan">
      <formula>$D$21</formula>
    </cfRule>
  </conditionalFormatting>
  <conditionalFormatting sqref="K13:K20">
    <cfRule type="cellIs" dxfId="5" priority="1" operator="lessThanOrEqual">
      <formula>$K$21</formula>
    </cfRule>
    <cfRule type="cellIs" dxfId="4" priority="6" operator="greaterThan">
      <formula>$J$21</formula>
    </cfRule>
  </conditionalFormatting>
  <conditionalFormatting sqref="I13:I20">
    <cfRule type="cellIs" dxfId="3" priority="5" operator="greaterThan">
      <formula>$I$21</formula>
    </cfRule>
  </conditionalFormatting>
  <conditionalFormatting sqref="I13:K20">
    <cfRule type="cellIs" dxfId="2" priority="2" operator="lessThanOrEqual">
      <formula>$J$21</formula>
    </cfRule>
    <cfRule type="cellIs" dxfId="1" priority="4" operator="greaterThan">
      <formula>$K$21</formula>
    </cfRule>
  </conditionalFormatting>
  <conditionalFormatting sqref="J13:J20">
    <cfRule type="cellIs" dxfId="0" priority="3" operator="lessThanOrEqual">
      <formula>$I$21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F278-0393-44C3-B6A8-8E7A5A3D786F}">
  <sheetPr codeName="Sheet2"/>
  <dimension ref="A1:G24"/>
  <sheetViews>
    <sheetView showGridLines="0" topLeftCell="A6" workbookViewId="0">
      <selection activeCell="E25" sqref="E25"/>
    </sheetView>
  </sheetViews>
  <sheetFormatPr defaultColWidth="8.85546875" defaultRowHeight="15"/>
  <cols>
    <col min="1" max="1" width="11.7109375" customWidth="1"/>
    <col min="2" max="2" width="8.28515625" customWidth="1"/>
    <col min="3" max="3" width="8.42578125" customWidth="1"/>
    <col min="4" max="4" width="6.42578125" customWidth="1"/>
    <col min="5" max="5" width="14.85546875" customWidth="1"/>
  </cols>
  <sheetData>
    <row r="1" spans="1:7" ht="15.75">
      <c r="A1" s="28" t="s">
        <v>28</v>
      </c>
      <c r="B1" s="26" t="s">
        <v>27</v>
      </c>
      <c r="C1" s="26" t="s">
        <v>26</v>
      </c>
      <c r="D1" s="27" t="s">
        <v>18</v>
      </c>
      <c r="E1" s="26" t="s">
        <v>17</v>
      </c>
    </row>
    <row r="2" spans="1:7" ht="15.75">
      <c r="A2" s="24">
        <v>39453</v>
      </c>
      <c r="B2" s="22" t="s">
        <v>19</v>
      </c>
      <c r="C2" s="22" t="s">
        <v>16</v>
      </c>
      <c r="D2" s="23">
        <v>8</v>
      </c>
      <c r="E2" s="20">
        <v>3112</v>
      </c>
    </row>
    <row r="3" spans="1:7" ht="15.75">
      <c r="A3" s="24">
        <v>39487</v>
      </c>
      <c r="B3" s="22" t="s">
        <v>25</v>
      </c>
      <c r="C3" s="22" t="s">
        <v>15</v>
      </c>
      <c r="D3" s="23">
        <v>10</v>
      </c>
      <c r="E3" s="20">
        <v>3850</v>
      </c>
    </row>
    <row r="4" spans="1:7" ht="15.75">
      <c r="A4" s="24">
        <v>39522</v>
      </c>
      <c r="B4" s="22" t="s">
        <v>24</v>
      </c>
      <c r="C4" s="22" t="s">
        <v>15</v>
      </c>
      <c r="D4" s="23">
        <v>3</v>
      </c>
      <c r="E4" s="20">
        <v>2313</v>
      </c>
      <c r="G4" s="25"/>
    </row>
    <row r="5" spans="1:7" ht="15.75">
      <c r="A5" s="24">
        <v>39556</v>
      </c>
      <c r="B5" s="22" t="s">
        <v>23</v>
      </c>
      <c r="C5" s="22" t="s">
        <v>14</v>
      </c>
      <c r="D5" s="23">
        <v>5</v>
      </c>
      <c r="E5" s="20">
        <v>1565</v>
      </c>
    </row>
    <row r="6" spans="1:7" ht="15.75">
      <c r="A6" s="24">
        <v>39573</v>
      </c>
      <c r="B6" s="22" t="s">
        <v>22</v>
      </c>
      <c r="C6" s="22" t="s">
        <v>12</v>
      </c>
      <c r="D6" s="23">
        <v>10</v>
      </c>
      <c r="E6" s="20">
        <v>5740</v>
      </c>
    </row>
    <row r="7" spans="1:7" ht="15.75">
      <c r="A7" s="24">
        <v>39590</v>
      </c>
      <c r="B7" s="22" t="s">
        <v>19</v>
      </c>
      <c r="C7" s="22" t="s">
        <v>14</v>
      </c>
      <c r="D7" s="23">
        <v>8</v>
      </c>
      <c r="E7" s="20">
        <v>5840</v>
      </c>
    </row>
    <row r="8" spans="1:7" ht="15.75">
      <c r="A8" s="22"/>
      <c r="B8" s="22"/>
      <c r="C8" s="22" t="s">
        <v>13</v>
      </c>
      <c r="D8" s="21">
        <f>SUM(D2:D7)</f>
        <v>44</v>
      </c>
      <c r="E8" s="20">
        <f>SUM(E2:E7)</f>
        <v>22420</v>
      </c>
    </row>
    <row r="9" spans="1:7" ht="15.75">
      <c r="A9" s="8"/>
      <c r="B9" s="7"/>
      <c r="C9" s="7"/>
      <c r="D9" s="18"/>
      <c r="E9" s="12"/>
    </row>
    <row r="10" spans="1:7" ht="15.75">
      <c r="A10" s="19" t="s">
        <v>21</v>
      </c>
      <c r="B10" s="7"/>
      <c r="C10" s="7"/>
      <c r="D10" s="18"/>
      <c r="E10" s="12"/>
    </row>
    <row r="11" spans="1:7" ht="15.75">
      <c r="A11" s="11"/>
      <c r="B11" s="7"/>
      <c r="C11" s="7"/>
      <c r="D11" s="10" t="s">
        <v>18</v>
      </c>
      <c r="E11" s="9" t="s">
        <v>17</v>
      </c>
    </row>
    <row r="12" spans="1:7" ht="15.75">
      <c r="A12" s="8">
        <f>SUMIF(C2:C7, C2, D2:D7)</f>
        <v>8</v>
      </c>
      <c r="B12" s="7" t="s">
        <v>13</v>
      </c>
      <c r="C12" s="7" t="s">
        <v>16</v>
      </c>
      <c r="D12" s="6">
        <f>SUMIF(C2:C7,C12,D2:D7)</f>
        <v>8</v>
      </c>
      <c r="E12" s="6">
        <f>SUMIF(C2:C7,C12,E2:E7)</f>
        <v>3112</v>
      </c>
      <c r="G12" s="17"/>
    </row>
    <row r="13" spans="1:7" ht="15.75">
      <c r="A13" s="8"/>
      <c r="B13" s="7" t="s">
        <v>13</v>
      </c>
      <c r="C13" s="7" t="s">
        <v>15</v>
      </c>
      <c r="D13" s="6">
        <f t="shared" ref="D13:D15" si="0">SUMIF(C3:C8,C13,D3:D8)</f>
        <v>13</v>
      </c>
      <c r="E13" s="6">
        <f t="shared" ref="E13:E15" si="1">SUMIF(C3:C8,C13,E3:E8)</f>
        <v>6163</v>
      </c>
      <c r="G13" s="17"/>
    </row>
    <row r="14" spans="1:7" ht="15.75">
      <c r="A14" s="8"/>
      <c r="B14" s="7" t="s">
        <v>13</v>
      </c>
      <c r="C14" s="7" t="s">
        <v>14</v>
      </c>
      <c r="D14" s="6">
        <f t="shared" si="0"/>
        <v>13</v>
      </c>
      <c r="E14" s="6">
        <f t="shared" si="1"/>
        <v>7405</v>
      </c>
      <c r="G14" s="17"/>
    </row>
    <row r="15" spans="1:7" ht="15.75">
      <c r="A15" s="8"/>
      <c r="B15" s="7" t="s">
        <v>13</v>
      </c>
      <c r="C15" s="7" t="s">
        <v>12</v>
      </c>
      <c r="D15" s="6">
        <f t="shared" si="0"/>
        <v>10</v>
      </c>
      <c r="E15" s="6">
        <f t="shared" si="1"/>
        <v>5740</v>
      </c>
      <c r="G15" s="17"/>
    </row>
    <row r="16" spans="1:7" ht="15.75">
      <c r="A16" s="8"/>
      <c r="B16" s="7"/>
      <c r="C16" s="7"/>
      <c r="D16" s="6">
        <f>SUM(D12:D15)</f>
        <v>44</v>
      </c>
      <c r="E16" s="6">
        <f>SUM(E12:E15)</f>
        <v>22420</v>
      </c>
    </row>
    <row r="17" spans="1:5" ht="15.75">
      <c r="A17" s="8"/>
      <c r="B17" s="7"/>
      <c r="C17" s="7"/>
      <c r="D17" s="16"/>
      <c r="E17" s="15"/>
    </row>
    <row r="18" spans="1:5" ht="15.75">
      <c r="A18" s="14" t="s">
        <v>20</v>
      </c>
      <c r="B18" s="7"/>
      <c r="C18" s="7"/>
      <c r="D18" s="13"/>
      <c r="E18" s="12"/>
    </row>
    <row r="19" spans="1:5" ht="15.75">
      <c r="A19" s="11"/>
      <c r="B19" s="11" t="s">
        <v>19</v>
      </c>
      <c r="C19" s="7"/>
      <c r="D19" s="10" t="s">
        <v>18</v>
      </c>
      <c r="E19" s="9" t="s">
        <v>17</v>
      </c>
    </row>
    <row r="20" spans="1:5" ht="15.75">
      <c r="A20" s="8"/>
      <c r="B20" s="7" t="s">
        <v>13</v>
      </c>
      <c r="C20" s="7" t="s">
        <v>16</v>
      </c>
      <c r="D20" s="6">
        <f>SUMIFS(D2:D7,C2:C7,C20,B2:B7,"Central")</f>
        <v>8</v>
      </c>
      <c r="E20" s="6">
        <f>SUMIFS(E2:E7,C2:C7,C20,B2:B7,"Central")</f>
        <v>3112</v>
      </c>
    </row>
    <row r="21" spans="1:5" ht="15.75">
      <c r="A21" s="8"/>
      <c r="B21" s="7" t="s">
        <v>13</v>
      </c>
      <c r="C21" s="7" t="s">
        <v>15</v>
      </c>
      <c r="D21" s="6">
        <f t="shared" ref="D21:D23" si="2">SUMIFS(D3:D8,C3:C8,C21,B3:B8,"Central")</f>
        <v>0</v>
      </c>
      <c r="E21" s="6">
        <f t="shared" ref="E21:E23" si="3">SUMIFS(E3:E8,C3:C8,C21,B3:B8,"Central")</f>
        <v>0</v>
      </c>
    </row>
    <row r="22" spans="1:5" ht="15.75">
      <c r="A22" s="8"/>
      <c r="B22" s="7" t="s">
        <v>13</v>
      </c>
      <c r="C22" s="7" t="s">
        <v>14</v>
      </c>
      <c r="D22" s="6">
        <f t="shared" si="2"/>
        <v>8</v>
      </c>
      <c r="E22" s="6">
        <f t="shared" si="3"/>
        <v>5840</v>
      </c>
    </row>
    <row r="23" spans="1:5" ht="15.75">
      <c r="A23" s="8"/>
      <c r="B23" s="7" t="s">
        <v>13</v>
      </c>
      <c r="C23" s="7" t="s">
        <v>12</v>
      </c>
      <c r="D23" s="6">
        <f t="shared" si="2"/>
        <v>0</v>
      </c>
      <c r="E23" s="6">
        <f t="shared" si="3"/>
        <v>0</v>
      </c>
    </row>
    <row r="24" spans="1:5" ht="15.75">
      <c r="A24" s="8"/>
      <c r="B24" s="7"/>
      <c r="C24" s="7"/>
      <c r="D24" s="6">
        <f>SUM(D20:D23)</f>
        <v>16</v>
      </c>
      <c r="E24" s="6">
        <f>SUM(E20:E23)</f>
        <v>8952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E14B2-1ED6-43CF-9F13-F0B799C963C3}">
  <sheetPr codeName="Sheet3"/>
  <dimension ref="A2:D146"/>
  <sheetViews>
    <sheetView showGridLines="0" topLeftCell="A78" workbookViewId="0">
      <selection activeCell="O26" sqref="O5:O26"/>
    </sheetView>
  </sheetViews>
  <sheetFormatPr defaultRowHeight="15"/>
  <cols>
    <col min="1" max="1" width="14.7109375" bestFit="1" customWidth="1"/>
    <col min="2" max="2" width="30.28515625" bestFit="1" customWidth="1"/>
    <col min="3" max="3" width="27.85546875" bestFit="1" customWidth="1"/>
    <col min="4" max="4" width="20.7109375" bestFit="1" customWidth="1"/>
  </cols>
  <sheetData>
    <row r="2" spans="1:4" ht="15.75" thickBot="1"/>
    <row r="3" spans="1:4" ht="15.75" thickBot="1">
      <c r="A3" s="36" t="s">
        <v>190</v>
      </c>
      <c r="B3" s="36" t="s">
        <v>189</v>
      </c>
      <c r="C3" s="36" t="s">
        <v>188</v>
      </c>
      <c r="D3" s="36" t="s">
        <v>187</v>
      </c>
    </row>
    <row r="4" spans="1:4">
      <c r="A4" s="35">
        <v>326452</v>
      </c>
      <c r="B4" s="34" t="s">
        <v>186</v>
      </c>
      <c r="C4" s="33" t="s">
        <v>72</v>
      </c>
      <c r="D4" s="29" t="s">
        <v>29</v>
      </c>
    </row>
    <row r="5" spans="1:4">
      <c r="A5" s="32">
        <v>326735</v>
      </c>
      <c r="B5" s="31" t="s">
        <v>185</v>
      </c>
      <c r="C5" s="30" t="s">
        <v>150</v>
      </c>
      <c r="D5" s="29" t="s">
        <v>149</v>
      </c>
    </row>
    <row r="6" spans="1:4">
      <c r="A6" s="32">
        <v>328837</v>
      </c>
      <c r="B6" s="31" t="s">
        <v>184</v>
      </c>
      <c r="C6" s="30" t="s">
        <v>42</v>
      </c>
      <c r="D6" s="29" t="s">
        <v>29</v>
      </c>
    </row>
    <row r="7" spans="1:4">
      <c r="A7" s="32">
        <v>329845</v>
      </c>
      <c r="B7" s="31" t="s">
        <v>183</v>
      </c>
      <c r="C7" s="30" t="s">
        <v>45</v>
      </c>
      <c r="D7" s="29" t="s">
        <v>44</v>
      </c>
    </row>
    <row r="8" spans="1:4">
      <c r="A8" s="32">
        <v>372053</v>
      </c>
      <c r="B8" s="31" t="s">
        <v>182</v>
      </c>
      <c r="C8" s="30" t="s">
        <v>72</v>
      </c>
      <c r="D8" s="29" t="s">
        <v>29</v>
      </c>
    </row>
    <row r="9" spans="1:4">
      <c r="A9" s="32">
        <v>372173</v>
      </c>
      <c r="B9" s="31" t="s">
        <v>181</v>
      </c>
      <c r="C9" s="30" t="s">
        <v>32</v>
      </c>
      <c r="D9" s="29" t="s">
        <v>29</v>
      </c>
    </row>
    <row r="10" spans="1:4">
      <c r="A10" s="32">
        <v>372182</v>
      </c>
      <c r="B10" s="31" t="s">
        <v>180</v>
      </c>
      <c r="C10" s="30" t="s">
        <v>45</v>
      </c>
      <c r="D10" s="29" t="s">
        <v>44</v>
      </c>
    </row>
    <row r="11" spans="1:4">
      <c r="A11" s="32">
        <v>372247</v>
      </c>
      <c r="B11" s="31" t="s">
        <v>179</v>
      </c>
      <c r="C11" s="30" t="s">
        <v>72</v>
      </c>
      <c r="D11" s="29" t="s">
        <v>29</v>
      </c>
    </row>
    <row r="12" spans="1:4">
      <c r="A12" s="32">
        <v>372273</v>
      </c>
      <c r="B12" s="31" t="s">
        <v>178</v>
      </c>
      <c r="C12" s="30" t="s">
        <v>51</v>
      </c>
      <c r="D12" s="29" t="s">
        <v>44</v>
      </c>
    </row>
    <row r="13" spans="1:4">
      <c r="A13" s="32">
        <v>372292</v>
      </c>
      <c r="B13" s="31" t="s">
        <v>177</v>
      </c>
      <c r="C13" s="30" t="s">
        <v>51</v>
      </c>
      <c r="D13" s="29" t="s">
        <v>44</v>
      </c>
    </row>
    <row r="14" spans="1:4">
      <c r="A14" s="32">
        <v>372293</v>
      </c>
      <c r="B14" s="31" t="s">
        <v>176</v>
      </c>
      <c r="C14" s="30" t="s">
        <v>51</v>
      </c>
      <c r="D14" s="29" t="s">
        <v>44</v>
      </c>
    </row>
    <row r="15" spans="1:4">
      <c r="A15" s="32">
        <v>372306</v>
      </c>
      <c r="B15" s="31" t="s">
        <v>175</v>
      </c>
      <c r="C15" s="30" t="s">
        <v>72</v>
      </c>
      <c r="D15" s="29" t="s">
        <v>29</v>
      </c>
    </row>
    <row r="16" spans="1:4">
      <c r="A16" s="32">
        <v>372351</v>
      </c>
      <c r="B16" s="31" t="s">
        <v>174</v>
      </c>
      <c r="C16" s="30" t="s">
        <v>47</v>
      </c>
      <c r="D16" s="29" t="s">
        <v>29</v>
      </c>
    </row>
    <row r="17" spans="1:4">
      <c r="A17" s="32">
        <v>372437</v>
      </c>
      <c r="B17" s="31" t="s">
        <v>173</v>
      </c>
      <c r="C17" s="30" t="s">
        <v>45</v>
      </c>
      <c r="D17" s="29" t="s">
        <v>44</v>
      </c>
    </row>
    <row r="18" spans="1:4">
      <c r="A18" s="32">
        <v>372878</v>
      </c>
      <c r="B18" s="31" t="s">
        <v>172</v>
      </c>
      <c r="C18" s="30" t="s">
        <v>42</v>
      </c>
      <c r="D18" s="29" t="s">
        <v>29</v>
      </c>
    </row>
    <row r="19" spans="1:4">
      <c r="A19" s="32">
        <v>373143</v>
      </c>
      <c r="B19" s="31" t="s">
        <v>171</v>
      </c>
      <c r="C19" s="30" t="s">
        <v>61</v>
      </c>
      <c r="D19" s="29" t="s">
        <v>44</v>
      </c>
    </row>
    <row r="20" spans="1:4">
      <c r="A20" s="32">
        <v>373187</v>
      </c>
      <c r="B20" s="31" t="s">
        <v>170</v>
      </c>
      <c r="C20" s="30" t="s">
        <v>47</v>
      </c>
      <c r="D20" s="29" t="s">
        <v>29</v>
      </c>
    </row>
    <row r="21" spans="1:4">
      <c r="A21" s="32">
        <v>373200</v>
      </c>
      <c r="B21" s="31" t="s">
        <v>169</v>
      </c>
      <c r="C21" s="30" t="s">
        <v>65</v>
      </c>
      <c r="D21" s="29" t="s">
        <v>44</v>
      </c>
    </row>
    <row r="22" spans="1:4">
      <c r="A22" s="32">
        <v>373207</v>
      </c>
      <c r="B22" s="31" t="s">
        <v>168</v>
      </c>
      <c r="C22" s="30" t="s">
        <v>65</v>
      </c>
      <c r="D22" s="29" t="s">
        <v>44</v>
      </c>
    </row>
    <row r="23" spans="1:4">
      <c r="A23" s="32">
        <v>373208</v>
      </c>
      <c r="B23" s="31" t="s">
        <v>167</v>
      </c>
      <c r="C23" s="30" t="s">
        <v>65</v>
      </c>
      <c r="D23" s="29" t="s">
        <v>44</v>
      </c>
    </row>
    <row r="24" spans="1:4">
      <c r="A24" s="32">
        <v>373322</v>
      </c>
      <c r="B24" s="31" t="s">
        <v>166</v>
      </c>
      <c r="C24" s="30" t="s">
        <v>61</v>
      </c>
      <c r="D24" s="29" t="s">
        <v>44</v>
      </c>
    </row>
    <row r="25" spans="1:4">
      <c r="A25" s="32">
        <v>373326</v>
      </c>
      <c r="B25" s="31" t="s">
        <v>165</v>
      </c>
      <c r="C25" s="30" t="s">
        <v>61</v>
      </c>
      <c r="D25" s="29" t="s">
        <v>44</v>
      </c>
    </row>
    <row r="26" spans="1:4">
      <c r="A26" s="32">
        <v>373467</v>
      </c>
      <c r="B26" s="31" t="s">
        <v>164</v>
      </c>
      <c r="C26" s="30" t="s">
        <v>42</v>
      </c>
      <c r="D26" s="29" t="s">
        <v>29</v>
      </c>
    </row>
    <row r="27" spans="1:4">
      <c r="A27" s="32">
        <v>373534</v>
      </c>
      <c r="B27" s="31" t="s">
        <v>163</v>
      </c>
      <c r="C27" s="30" t="s">
        <v>42</v>
      </c>
      <c r="D27" s="29" t="s">
        <v>29</v>
      </c>
    </row>
    <row r="28" spans="1:4">
      <c r="A28" s="32">
        <v>373596</v>
      </c>
      <c r="B28" s="31" t="s">
        <v>162</v>
      </c>
      <c r="C28" s="30" t="s">
        <v>42</v>
      </c>
      <c r="D28" s="29" t="s">
        <v>29</v>
      </c>
    </row>
    <row r="29" spans="1:4">
      <c r="A29" s="32">
        <v>373709</v>
      </c>
      <c r="B29" s="31" t="s">
        <v>161</v>
      </c>
      <c r="C29" s="30" t="s">
        <v>45</v>
      </c>
      <c r="D29" s="29" t="s">
        <v>44</v>
      </c>
    </row>
    <row r="30" spans="1:4">
      <c r="A30" s="32">
        <v>374121</v>
      </c>
      <c r="B30" s="31" t="s">
        <v>160</v>
      </c>
      <c r="C30" s="30" t="s">
        <v>65</v>
      </c>
      <c r="D30" s="29" t="s">
        <v>44</v>
      </c>
    </row>
    <row r="31" spans="1:4">
      <c r="A31" s="32">
        <v>374166</v>
      </c>
      <c r="B31" s="31" t="s">
        <v>159</v>
      </c>
      <c r="C31" s="30" t="s">
        <v>42</v>
      </c>
      <c r="D31" s="29" t="s">
        <v>29</v>
      </c>
    </row>
    <row r="32" spans="1:4">
      <c r="A32" s="32">
        <v>374195</v>
      </c>
      <c r="B32" s="31" t="s">
        <v>158</v>
      </c>
      <c r="C32" s="30" t="s">
        <v>45</v>
      </c>
      <c r="D32" s="29" t="s">
        <v>44</v>
      </c>
    </row>
    <row r="33" spans="1:4">
      <c r="A33" s="32">
        <v>374203</v>
      </c>
      <c r="B33" s="31" t="s">
        <v>157</v>
      </c>
      <c r="C33" s="30" t="s">
        <v>65</v>
      </c>
      <c r="D33" s="29" t="s">
        <v>44</v>
      </c>
    </row>
    <row r="34" spans="1:4">
      <c r="A34" s="32">
        <v>374388</v>
      </c>
      <c r="B34" s="31" t="s">
        <v>156</v>
      </c>
      <c r="C34" s="30" t="s">
        <v>72</v>
      </c>
      <c r="D34" s="29" t="s">
        <v>29</v>
      </c>
    </row>
    <row r="35" spans="1:4">
      <c r="A35" s="32">
        <v>374500</v>
      </c>
      <c r="B35" s="31" t="s">
        <v>155</v>
      </c>
      <c r="C35" s="30" t="s">
        <v>65</v>
      </c>
      <c r="D35" s="29" t="s">
        <v>44</v>
      </c>
    </row>
    <row r="36" spans="1:4">
      <c r="A36" s="32">
        <v>374638</v>
      </c>
      <c r="B36" s="31" t="s">
        <v>154</v>
      </c>
      <c r="C36" s="30" t="s">
        <v>42</v>
      </c>
      <c r="D36" s="29" t="s">
        <v>29</v>
      </c>
    </row>
    <row r="37" spans="1:4">
      <c r="A37" s="32">
        <v>374857</v>
      </c>
      <c r="B37" s="31" t="s">
        <v>153</v>
      </c>
      <c r="C37" s="30" t="s">
        <v>32</v>
      </c>
      <c r="D37" s="29" t="s">
        <v>29</v>
      </c>
    </row>
    <row r="38" spans="1:4">
      <c r="A38" s="32">
        <v>374860</v>
      </c>
      <c r="B38" s="31" t="s">
        <v>152</v>
      </c>
      <c r="C38" s="30" t="s">
        <v>72</v>
      </c>
      <c r="D38" s="29" t="s">
        <v>29</v>
      </c>
    </row>
    <row r="39" spans="1:4">
      <c r="A39" s="32">
        <v>378057</v>
      </c>
      <c r="B39" s="31" t="s">
        <v>151</v>
      </c>
      <c r="C39" s="30" t="s">
        <v>150</v>
      </c>
      <c r="D39" s="29" t="s">
        <v>149</v>
      </c>
    </row>
    <row r="40" spans="1:4">
      <c r="A40" s="32">
        <v>378320</v>
      </c>
      <c r="B40" s="31" t="s">
        <v>148</v>
      </c>
      <c r="C40" s="30" t="s">
        <v>45</v>
      </c>
      <c r="D40" s="29" t="s">
        <v>44</v>
      </c>
    </row>
    <row r="41" spans="1:4">
      <c r="A41" s="32">
        <v>378392</v>
      </c>
      <c r="B41" s="31" t="s">
        <v>147</v>
      </c>
      <c r="C41" s="30" t="s">
        <v>32</v>
      </c>
      <c r="D41" s="29" t="s">
        <v>29</v>
      </c>
    </row>
    <row r="42" spans="1:4">
      <c r="A42" s="32">
        <v>378436</v>
      </c>
      <c r="B42" s="31" t="s">
        <v>146</v>
      </c>
      <c r="C42" s="30" t="s">
        <v>61</v>
      </c>
      <c r="D42" s="29" t="s">
        <v>44</v>
      </c>
    </row>
    <row r="43" spans="1:4">
      <c r="A43" s="32">
        <v>378461</v>
      </c>
      <c r="B43" s="31" t="s">
        <v>145</v>
      </c>
      <c r="C43" s="30" t="s">
        <v>61</v>
      </c>
      <c r="D43" s="29" t="s">
        <v>44</v>
      </c>
    </row>
    <row r="44" spans="1:4">
      <c r="A44" s="32">
        <v>378464</v>
      </c>
      <c r="B44" s="31" t="s">
        <v>144</v>
      </c>
      <c r="C44" s="30" t="s">
        <v>61</v>
      </c>
      <c r="D44" s="29" t="s">
        <v>44</v>
      </c>
    </row>
    <row r="45" spans="1:4">
      <c r="A45" s="32">
        <v>378472</v>
      </c>
      <c r="B45" s="31" t="s">
        <v>143</v>
      </c>
      <c r="C45" s="30" t="s">
        <v>45</v>
      </c>
      <c r="D45" s="29" t="s">
        <v>44</v>
      </c>
    </row>
    <row r="46" spans="1:4">
      <c r="A46" s="32">
        <v>378475</v>
      </c>
      <c r="B46" s="31" t="s">
        <v>142</v>
      </c>
      <c r="C46" s="30" t="s">
        <v>30</v>
      </c>
      <c r="D46" s="29" t="s">
        <v>29</v>
      </c>
    </row>
    <row r="47" spans="1:4">
      <c r="A47" s="32">
        <v>378482</v>
      </c>
      <c r="B47" s="31" t="s">
        <v>141</v>
      </c>
      <c r="C47" s="30" t="s">
        <v>42</v>
      </c>
      <c r="D47" s="29" t="s">
        <v>29</v>
      </c>
    </row>
    <row r="48" spans="1:4">
      <c r="A48" s="32">
        <v>378518</v>
      </c>
      <c r="B48" s="31" t="s">
        <v>140</v>
      </c>
      <c r="C48" s="30" t="s">
        <v>61</v>
      </c>
      <c r="D48" s="29" t="s">
        <v>44</v>
      </c>
    </row>
    <row r="49" spans="1:4">
      <c r="A49" s="32">
        <v>378808</v>
      </c>
      <c r="B49" s="31" t="s">
        <v>139</v>
      </c>
      <c r="C49" s="30" t="s">
        <v>72</v>
      </c>
      <c r="D49" s="29" t="s">
        <v>29</v>
      </c>
    </row>
    <row r="50" spans="1:4">
      <c r="A50" s="32">
        <v>379531</v>
      </c>
      <c r="B50" s="31" t="s">
        <v>138</v>
      </c>
      <c r="C50" s="30" t="s">
        <v>65</v>
      </c>
      <c r="D50" s="29" t="s">
        <v>44</v>
      </c>
    </row>
    <row r="51" spans="1:4">
      <c r="A51" s="32">
        <v>379593</v>
      </c>
      <c r="B51" s="31" t="s">
        <v>137</v>
      </c>
      <c r="C51" s="30" t="s">
        <v>47</v>
      </c>
      <c r="D51" s="29" t="s">
        <v>29</v>
      </c>
    </row>
    <row r="52" spans="1:4">
      <c r="A52" s="32">
        <v>379789</v>
      </c>
      <c r="B52" s="31" t="s">
        <v>136</v>
      </c>
      <c r="C52" s="30" t="s">
        <v>45</v>
      </c>
      <c r="D52" s="29" t="s">
        <v>44</v>
      </c>
    </row>
    <row r="53" spans="1:4">
      <c r="A53" s="32">
        <v>379840</v>
      </c>
      <c r="B53" s="31" t="s">
        <v>135</v>
      </c>
      <c r="C53" s="30" t="s">
        <v>47</v>
      </c>
      <c r="D53" s="29" t="s">
        <v>29</v>
      </c>
    </row>
    <row r="54" spans="1:4">
      <c r="A54" s="32">
        <v>590415</v>
      </c>
      <c r="B54" s="31" t="s">
        <v>134</v>
      </c>
      <c r="C54" s="30" t="s">
        <v>57</v>
      </c>
      <c r="D54" s="29" t="s">
        <v>44</v>
      </c>
    </row>
    <row r="55" spans="1:4">
      <c r="A55" s="32">
        <v>590496</v>
      </c>
      <c r="B55" s="31" t="s">
        <v>133</v>
      </c>
      <c r="C55" s="30" t="s">
        <v>34</v>
      </c>
      <c r="D55" s="29" t="s">
        <v>29</v>
      </c>
    </row>
    <row r="56" spans="1:4">
      <c r="A56" s="32">
        <v>590498</v>
      </c>
      <c r="B56" s="31" t="s">
        <v>132</v>
      </c>
      <c r="C56" s="30" t="s">
        <v>34</v>
      </c>
      <c r="D56" s="29" t="s">
        <v>29</v>
      </c>
    </row>
    <row r="57" spans="1:4">
      <c r="A57" s="32">
        <v>590550</v>
      </c>
      <c r="B57" s="31" t="s">
        <v>131</v>
      </c>
      <c r="C57" s="30" t="s">
        <v>65</v>
      </c>
      <c r="D57" s="29" t="s">
        <v>44</v>
      </c>
    </row>
    <row r="58" spans="1:4">
      <c r="A58" s="32">
        <v>590626</v>
      </c>
      <c r="B58" s="31" t="s">
        <v>130</v>
      </c>
      <c r="C58" s="30" t="s">
        <v>30</v>
      </c>
      <c r="D58" s="29" t="s">
        <v>29</v>
      </c>
    </row>
    <row r="59" spans="1:4">
      <c r="A59" s="32">
        <v>590633</v>
      </c>
      <c r="B59" s="31" t="s">
        <v>129</v>
      </c>
      <c r="C59" s="30" t="s">
        <v>30</v>
      </c>
      <c r="D59" s="29" t="s">
        <v>29</v>
      </c>
    </row>
    <row r="60" spans="1:4">
      <c r="A60" s="32">
        <v>590645</v>
      </c>
      <c r="B60" s="31" t="s">
        <v>128</v>
      </c>
      <c r="C60" s="30" t="s">
        <v>65</v>
      </c>
      <c r="D60" s="29" t="s">
        <v>44</v>
      </c>
    </row>
    <row r="61" spans="1:4">
      <c r="A61" s="32">
        <v>590649</v>
      </c>
      <c r="B61" s="31" t="s">
        <v>127</v>
      </c>
      <c r="C61" s="30" t="s">
        <v>72</v>
      </c>
      <c r="D61" s="29" t="s">
        <v>29</v>
      </c>
    </row>
    <row r="62" spans="1:4">
      <c r="A62" s="32">
        <v>590653</v>
      </c>
      <c r="B62" s="31" t="s">
        <v>126</v>
      </c>
      <c r="C62" s="30" t="s">
        <v>47</v>
      </c>
      <c r="D62" s="29" t="s">
        <v>29</v>
      </c>
    </row>
    <row r="63" spans="1:4">
      <c r="A63" s="32">
        <v>590654</v>
      </c>
      <c r="B63" s="31" t="s">
        <v>125</v>
      </c>
      <c r="C63" s="30" t="s">
        <v>30</v>
      </c>
      <c r="D63" s="29" t="s">
        <v>29</v>
      </c>
    </row>
    <row r="64" spans="1:4">
      <c r="A64" s="32">
        <v>590690</v>
      </c>
      <c r="B64" s="31" t="s">
        <v>124</v>
      </c>
      <c r="C64" s="30" t="s">
        <v>65</v>
      </c>
      <c r="D64" s="29" t="s">
        <v>44</v>
      </c>
    </row>
    <row r="65" spans="1:4">
      <c r="A65" s="32">
        <v>590830</v>
      </c>
      <c r="B65" s="31" t="s">
        <v>123</v>
      </c>
      <c r="C65" s="30" t="s">
        <v>32</v>
      </c>
      <c r="D65" s="29" t="s">
        <v>29</v>
      </c>
    </row>
    <row r="66" spans="1:4">
      <c r="A66" s="32">
        <v>590832</v>
      </c>
      <c r="B66" s="31" t="s">
        <v>122</v>
      </c>
      <c r="C66" s="30" t="s">
        <v>57</v>
      </c>
      <c r="D66" s="29" t="s">
        <v>44</v>
      </c>
    </row>
    <row r="67" spans="1:4">
      <c r="A67" s="32">
        <v>590833</v>
      </c>
      <c r="B67" s="31" t="s">
        <v>121</v>
      </c>
      <c r="C67" s="30" t="s">
        <v>57</v>
      </c>
      <c r="D67" s="29" t="s">
        <v>44</v>
      </c>
    </row>
    <row r="68" spans="1:4">
      <c r="A68" s="32">
        <v>590836</v>
      </c>
      <c r="B68" s="31" t="s">
        <v>120</v>
      </c>
      <c r="C68" s="30" t="s">
        <v>32</v>
      </c>
      <c r="D68" s="29" t="s">
        <v>29</v>
      </c>
    </row>
    <row r="69" spans="1:4">
      <c r="A69" s="32">
        <v>590911</v>
      </c>
      <c r="B69" s="31" t="s">
        <v>119</v>
      </c>
      <c r="C69" s="30" t="s">
        <v>51</v>
      </c>
      <c r="D69" s="29" t="s">
        <v>44</v>
      </c>
    </row>
    <row r="70" spans="1:4">
      <c r="A70" s="32">
        <v>590912</v>
      </c>
      <c r="B70" s="31" t="s">
        <v>118</v>
      </c>
      <c r="C70" s="30" t="s">
        <v>47</v>
      </c>
      <c r="D70" s="29" t="s">
        <v>29</v>
      </c>
    </row>
    <row r="71" spans="1:4">
      <c r="A71" s="32">
        <v>590927</v>
      </c>
      <c r="B71" s="31" t="s">
        <v>117</v>
      </c>
      <c r="C71" s="30" t="s">
        <v>34</v>
      </c>
      <c r="D71" s="29" t="s">
        <v>29</v>
      </c>
    </row>
    <row r="72" spans="1:4">
      <c r="A72" s="32">
        <v>590932</v>
      </c>
      <c r="B72" s="31" t="s">
        <v>116</v>
      </c>
      <c r="C72" s="30" t="s">
        <v>30</v>
      </c>
      <c r="D72" s="29" t="s">
        <v>29</v>
      </c>
    </row>
    <row r="73" spans="1:4">
      <c r="A73" s="32">
        <v>591002</v>
      </c>
      <c r="B73" s="31" t="s">
        <v>115</v>
      </c>
      <c r="C73" s="30" t="s">
        <v>51</v>
      </c>
      <c r="D73" s="29" t="s">
        <v>44</v>
      </c>
    </row>
    <row r="74" spans="1:4">
      <c r="A74" s="32">
        <v>591003</v>
      </c>
      <c r="B74" s="31" t="s">
        <v>114</v>
      </c>
      <c r="C74" s="30" t="s">
        <v>42</v>
      </c>
      <c r="D74" s="29" t="s">
        <v>29</v>
      </c>
    </row>
    <row r="75" spans="1:4">
      <c r="A75" s="32">
        <v>591034</v>
      </c>
      <c r="B75" s="31" t="s">
        <v>113</v>
      </c>
      <c r="C75" s="30" t="s">
        <v>72</v>
      </c>
      <c r="D75" s="29" t="s">
        <v>29</v>
      </c>
    </row>
    <row r="76" spans="1:4">
      <c r="A76" s="32">
        <v>591048</v>
      </c>
      <c r="B76" s="31" t="s">
        <v>112</v>
      </c>
      <c r="C76" s="30" t="s">
        <v>32</v>
      </c>
      <c r="D76" s="29" t="s">
        <v>29</v>
      </c>
    </row>
    <row r="77" spans="1:4">
      <c r="A77" s="32">
        <v>591123</v>
      </c>
      <c r="B77" s="31" t="s">
        <v>111</v>
      </c>
      <c r="C77" s="30" t="s">
        <v>65</v>
      </c>
      <c r="D77" s="29" t="s">
        <v>44</v>
      </c>
    </row>
    <row r="78" spans="1:4">
      <c r="A78" s="32">
        <v>591198</v>
      </c>
      <c r="B78" s="31" t="s">
        <v>110</v>
      </c>
      <c r="C78" s="30" t="s">
        <v>47</v>
      </c>
      <c r="D78" s="29" t="s">
        <v>29</v>
      </c>
    </row>
    <row r="79" spans="1:4">
      <c r="A79" s="32">
        <v>591295</v>
      </c>
      <c r="B79" s="31" t="s">
        <v>109</v>
      </c>
      <c r="C79" s="30" t="s">
        <v>72</v>
      </c>
      <c r="D79" s="29" t="s">
        <v>29</v>
      </c>
    </row>
    <row r="80" spans="1:4">
      <c r="A80" s="32">
        <v>591351</v>
      </c>
      <c r="B80" s="31" t="s">
        <v>108</v>
      </c>
      <c r="C80" s="30" t="s">
        <v>47</v>
      </c>
      <c r="D80" s="29" t="s">
        <v>29</v>
      </c>
    </row>
    <row r="81" spans="1:4">
      <c r="A81" s="32">
        <v>591373</v>
      </c>
      <c r="B81" s="31" t="s">
        <v>107</v>
      </c>
      <c r="C81" s="30" t="s">
        <v>57</v>
      </c>
      <c r="D81" s="29" t="s">
        <v>44</v>
      </c>
    </row>
    <row r="82" spans="1:4">
      <c r="A82" s="32">
        <v>591405</v>
      </c>
      <c r="B82" s="31" t="s">
        <v>106</v>
      </c>
      <c r="C82" s="30" t="s">
        <v>65</v>
      </c>
      <c r="D82" s="29" t="s">
        <v>44</v>
      </c>
    </row>
    <row r="83" spans="1:4">
      <c r="A83" s="32">
        <v>591420</v>
      </c>
      <c r="B83" s="31" t="s">
        <v>105</v>
      </c>
      <c r="C83" s="30" t="s">
        <v>57</v>
      </c>
      <c r="D83" s="29" t="s">
        <v>44</v>
      </c>
    </row>
    <row r="84" spans="1:4">
      <c r="A84" s="32">
        <v>591544</v>
      </c>
      <c r="B84" s="31" t="s">
        <v>104</v>
      </c>
      <c r="C84" s="30" t="s">
        <v>30</v>
      </c>
      <c r="D84" s="29" t="s">
        <v>29</v>
      </c>
    </row>
    <row r="85" spans="1:4">
      <c r="A85" s="32">
        <v>591551</v>
      </c>
      <c r="B85" s="31" t="s">
        <v>103</v>
      </c>
      <c r="C85" s="30" t="s">
        <v>34</v>
      </c>
      <c r="D85" s="29" t="s">
        <v>29</v>
      </c>
    </row>
    <row r="86" spans="1:4">
      <c r="A86" s="32">
        <v>591872</v>
      </c>
      <c r="B86" s="31" t="s">
        <v>102</v>
      </c>
      <c r="C86" s="30" t="s">
        <v>45</v>
      </c>
      <c r="D86" s="29" t="s">
        <v>44</v>
      </c>
    </row>
    <row r="87" spans="1:4">
      <c r="A87" s="32">
        <v>591883</v>
      </c>
      <c r="B87" s="31" t="s">
        <v>101</v>
      </c>
      <c r="C87" s="30" t="s">
        <v>61</v>
      </c>
      <c r="D87" s="29" t="s">
        <v>44</v>
      </c>
    </row>
    <row r="88" spans="1:4">
      <c r="A88" s="32">
        <v>592072</v>
      </c>
      <c r="B88" s="31" t="s">
        <v>100</v>
      </c>
      <c r="C88" s="30" t="s">
        <v>47</v>
      </c>
      <c r="D88" s="29" t="s">
        <v>29</v>
      </c>
    </row>
    <row r="89" spans="1:4">
      <c r="A89" s="32">
        <v>592081</v>
      </c>
      <c r="B89" s="31" t="s">
        <v>99</v>
      </c>
      <c r="C89" s="30" t="s">
        <v>61</v>
      </c>
      <c r="D89" s="29" t="s">
        <v>44</v>
      </c>
    </row>
    <row r="90" spans="1:4">
      <c r="A90" s="32">
        <v>592202</v>
      </c>
      <c r="B90" s="31" t="s">
        <v>98</v>
      </c>
      <c r="C90" s="30" t="s">
        <v>30</v>
      </c>
      <c r="D90" s="29" t="s">
        <v>29</v>
      </c>
    </row>
    <row r="91" spans="1:4">
      <c r="A91" s="32">
        <v>592218</v>
      </c>
      <c r="B91" s="31" t="s">
        <v>97</v>
      </c>
      <c r="C91" s="30" t="s">
        <v>30</v>
      </c>
      <c r="D91" s="29" t="s">
        <v>29</v>
      </c>
    </row>
    <row r="92" spans="1:4">
      <c r="A92" s="32">
        <v>592250</v>
      </c>
      <c r="B92" s="31" t="s">
        <v>96</v>
      </c>
      <c r="C92" s="30" t="s">
        <v>34</v>
      </c>
      <c r="D92" s="29" t="s">
        <v>29</v>
      </c>
    </row>
    <row r="93" spans="1:4">
      <c r="A93" s="32">
        <v>592590</v>
      </c>
      <c r="B93" s="31" t="s">
        <v>95</v>
      </c>
      <c r="C93" s="30" t="s">
        <v>61</v>
      </c>
      <c r="D93" s="29" t="s">
        <v>44</v>
      </c>
    </row>
    <row r="94" spans="1:4">
      <c r="A94" s="32">
        <v>592618</v>
      </c>
      <c r="B94" s="31" t="s">
        <v>94</v>
      </c>
      <c r="C94" s="30" t="s">
        <v>61</v>
      </c>
      <c r="D94" s="29" t="s">
        <v>44</v>
      </c>
    </row>
    <row r="95" spans="1:4">
      <c r="A95" s="32">
        <v>592631</v>
      </c>
      <c r="B95" s="31" t="s">
        <v>93</v>
      </c>
      <c r="C95" s="30" t="s">
        <v>32</v>
      </c>
      <c r="D95" s="29" t="s">
        <v>29</v>
      </c>
    </row>
    <row r="96" spans="1:4">
      <c r="A96" s="32">
        <v>592709</v>
      </c>
      <c r="B96" s="31" t="s">
        <v>92</v>
      </c>
      <c r="C96" s="30" t="s">
        <v>72</v>
      </c>
      <c r="D96" s="29" t="s">
        <v>29</v>
      </c>
    </row>
    <row r="97" spans="1:4">
      <c r="A97" s="32">
        <v>592722</v>
      </c>
      <c r="B97" s="31" t="s">
        <v>91</v>
      </c>
      <c r="C97" s="30" t="s">
        <v>34</v>
      </c>
      <c r="D97" s="29" t="s">
        <v>29</v>
      </c>
    </row>
    <row r="98" spans="1:4">
      <c r="A98" s="32">
        <v>810320</v>
      </c>
      <c r="B98" s="31" t="s">
        <v>90</v>
      </c>
      <c r="C98" s="30" t="s">
        <v>61</v>
      </c>
      <c r="D98" s="29" t="s">
        <v>44</v>
      </c>
    </row>
    <row r="99" spans="1:4">
      <c r="A99" s="32">
        <v>810325</v>
      </c>
      <c r="B99" s="31" t="s">
        <v>89</v>
      </c>
      <c r="C99" s="30" t="s">
        <v>47</v>
      </c>
      <c r="D99" s="29" t="s">
        <v>29</v>
      </c>
    </row>
    <row r="100" spans="1:4">
      <c r="A100" s="32">
        <v>810326</v>
      </c>
      <c r="B100" s="31" t="s">
        <v>88</v>
      </c>
      <c r="C100" s="30" t="s">
        <v>51</v>
      </c>
      <c r="D100" s="29" t="s">
        <v>44</v>
      </c>
    </row>
    <row r="101" spans="1:4">
      <c r="A101" s="32">
        <v>810829</v>
      </c>
      <c r="B101" s="31" t="s">
        <v>87</v>
      </c>
      <c r="C101" s="30" t="s">
        <v>45</v>
      </c>
      <c r="D101" s="29" t="s">
        <v>44</v>
      </c>
    </row>
    <row r="102" spans="1:4">
      <c r="A102" s="32">
        <v>810830</v>
      </c>
      <c r="B102" s="31" t="s">
        <v>86</v>
      </c>
      <c r="C102" s="30" t="s">
        <v>30</v>
      </c>
      <c r="D102" s="29" t="s">
        <v>29</v>
      </c>
    </row>
    <row r="103" spans="1:4">
      <c r="A103" s="32">
        <v>810837</v>
      </c>
      <c r="B103" s="31" t="s">
        <v>85</v>
      </c>
      <c r="C103" s="30" t="s">
        <v>34</v>
      </c>
      <c r="D103" s="29" t="s">
        <v>29</v>
      </c>
    </row>
    <row r="104" spans="1:4">
      <c r="A104" s="32">
        <v>810856</v>
      </c>
      <c r="B104" s="31" t="s">
        <v>84</v>
      </c>
      <c r="C104" s="30" t="s">
        <v>32</v>
      </c>
      <c r="D104" s="29" t="s">
        <v>29</v>
      </c>
    </row>
    <row r="105" spans="1:4">
      <c r="A105" s="32">
        <v>810858</v>
      </c>
      <c r="B105" s="31" t="s">
        <v>83</v>
      </c>
      <c r="C105" s="30" t="s">
        <v>30</v>
      </c>
      <c r="D105" s="29" t="s">
        <v>29</v>
      </c>
    </row>
    <row r="106" spans="1:4">
      <c r="A106" s="32">
        <v>810880</v>
      </c>
      <c r="B106" s="31" t="s">
        <v>82</v>
      </c>
      <c r="C106" s="30" t="s">
        <v>72</v>
      </c>
      <c r="D106" s="29" t="s">
        <v>29</v>
      </c>
    </row>
    <row r="107" spans="1:4">
      <c r="A107" s="32">
        <v>810894</v>
      </c>
      <c r="B107" s="31" t="s">
        <v>81</v>
      </c>
      <c r="C107" s="30" t="s">
        <v>45</v>
      </c>
      <c r="D107" s="29" t="s">
        <v>44</v>
      </c>
    </row>
    <row r="108" spans="1:4">
      <c r="A108" s="32">
        <v>810936</v>
      </c>
      <c r="B108" s="31" t="s">
        <v>80</v>
      </c>
      <c r="C108" s="30" t="s">
        <v>57</v>
      </c>
      <c r="D108" s="29" t="s">
        <v>44</v>
      </c>
    </row>
    <row r="109" spans="1:4">
      <c r="A109" s="32">
        <v>810938</v>
      </c>
      <c r="B109" s="31" t="s">
        <v>79</v>
      </c>
      <c r="C109" s="30" t="s">
        <v>45</v>
      </c>
      <c r="D109" s="29" t="s">
        <v>44</v>
      </c>
    </row>
    <row r="110" spans="1:4">
      <c r="A110" s="32">
        <v>810941</v>
      </c>
      <c r="B110" s="31" t="s">
        <v>78</v>
      </c>
      <c r="C110" s="30" t="s">
        <v>57</v>
      </c>
      <c r="D110" s="29" t="s">
        <v>44</v>
      </c>
    </row>
    <row r="111" spans="1:4">
      <c r="A111" s="32">
        <v>811049</v>
      </c>
      <c r="B111" s="31" t="s">
        <v>77</v>
      </c>
      <c r="C111" s="30" t="s">
        <v>57</v>
      </c>
      <c r="D111" s="29" t="s">
        <v>44</v>
      </c>
    </row>
    <row r="112" spans="1:4">
      <c r="A112" s="32">
        <v>811053</v>
      </c>
      <c r="B112" s="31" t="s">
        <v>76</v>
      </c>
      <c r="C112" s="30" t="s">
        <v>57</v>
      </c>
      <c r="D112" s="29" t="s">
        <v>44</v>
      </c>
    </row>
    <row r="113" spans="1:4">
      <c r="A113" s="32">
        <v>811071</v>
      </c>
      <c r="B113" s="31" t="s">
        <v>75</v>
      </c>
      <c r="C113" s="30" t="s">
        <v>57</v>
      </c>
      <c r="D113" s="29" t="s">
        <v>44</v>
      </c>
    </row>
    <row r="114" spans="1:4">
      <c r="A114" s="32">
        <v>811113</v>
      </c>
      <c r="B114" s="31" t="s">
        <v>74</v>
      </c>
      <c r="C114" s="30" t="s">
        <v>57</v>
      </c>
      <c r="D114" s="29" t="s">
        <v>44</v>
      </c>
    </row>
    <row r="115" spans="1:4">
      <c r="A115" s="32">
        <v>811676</v>
      </c>
      <c r="B115" s="31" t="s">
        <v>73</v>
      </c>
      <c r="C115" s="30" t="s">
        <v>72</v>
      </c>
      <c r="D115" s="29" t="s">
        <v>29</v>
      </c>
    </row>
    <row r="116" spans="1:4">
      <c r="A116" s="32">
        <v>811713</v>
      </c>
      <c r="B116" s="31" t="s">
        <v>71</v>
      </c>
      <c r="C116" s="30" t="s">
        <v>65</v>
      </c>
      <c r="D116" s="29" t="s">
        <v>44</v>
      </c>
    </row>
    <row r="117" spans="1:4">
      <c r="A117" s="32">
        <v>814602</v>
      </c>
      <c r="B117" s="31" t="s">
        <v>70</v>
      </c>
      <c r="C117" s="30" t="s">
        <v>61</v>
      </c>
      <c r="D117" s="29" t="s">
        <v>44</v>
      </c>
    </row>
    <row r="118" spans="1:4">
      <c r="A118" s="32">
        <v>814607</v>
      </c>
      <c r="B118" s="31" t="s">
        <v>69</v>
      </c>
      <c r="C118" s="30" t="s">
        <v>34</v>
      </c>
      <c r="D118" s="29" t="s">
        <v>29</v>
      </c>
    </row>
    <row r="119" spans="1:4">
      <c r="A119" s="32">
        <v>815676</v>
      </c>
      <c r="B119" s="31" t="s">
        <v>68</v>
      </c>
      <c r="C119" s="30" t="s">
        <v>51</v>
      </c>
      <c r="D119" s="29" t="s">
        <v>44</v>
      </c>
    </row>
    <row r="120" spans="1:4">
      <c r="A120" s="32">
        <v>816524</v>
      </c>
      <c r="B120" s="31" t="s">
        <v>67</v>
      </c>
      <c r="C120" s="30" t="s">
        <v>51</v>
      </c>
      <c r="D120" s="29" t="s">
        <v>44</v>
      </c>
    </row>
    <row r="121" spans="1:4">
      <c r="A121" s="32">
        <v>817393</v>
      </c>
      <c r="B121" s="31" t="s">
        <v>66</v>
      </c>
      <c r="C121" s="30" t="s">
        <v>65</v>
      </c>
      <c r="D121" s="29" t="s">
        <v>44</v>
      </c>
    </row>
    <row r="122" spans="1:4">
      <c r="A122" s="32">
        <v>817455</v>
      </c>
      <c r="B122" s="31" t="s">
        <v>64</v>
      </c>
      <c r="C122" s="30" t="s">
        <v>47</v>
      </c>
      <c r="D122" s="29" t="s">
        <v>29</v>
      </c>
    </row>
    <row r="123" spans="1:4">
      <c r="A123" s="32">
        <v>817509</v>
      </c>
      <c r="B123" s="31" t="s">
        <v>63</v>
      </c>
      <c r="C123" s="30" t="s">
        <v>47</v>
      </c>
      <c r="D123" s="29" t="s">
        <v>29</v>
      </c>
    </row>
    <row r="124" spans="1:4">
      <c r="A124" s="32">
        <v>818291</v>
      </c>
      <c r="B124" s="31" t="s">
        <v>62</v>
      </c>
      <c r="C124" s="30" t="s">
        <v>61</v>
      </c>
      <c r="D124" s="29" t="s">
        <v>44</v>
      </c>
    </row>
    <row r="125" spans="1:4">
      <c r="A125" s="32">
        <v>818310</v>
      </c>
      <c r="B125" s="31" t="s">
        <v>60</v>
      </c>
      <c r="C125" s="30" t="s">
        <v>47</v>
      </c>
      <c r="D125" s="29" t="s">
        <v>29</v>
      </c>
    </row>
    <row r="126" spans="1:4">
      <c r="A126" s="32">
        <v>818675</v>
      </c>
      <c r="B126" s="31" t="s">
        <v>59</v>
      </c>
      <c r="C126" s="30" t="s">
        <v>57</v>
      </c>
      <c r="D126" s="29" t="s">
        <v>44</v>
      </c>
    </row>
    <row r="127" spans="1:4">
      <c r="A127" s="32">
        <v>818690</v>
      </c>
      <c r="B127" s="31" t="s">
        <v>58</v>
      </c>
      <c r="C127" s="30" t="s">
        <v>57</v>
      </c>
      <c r="D127" s="29" t="s">
        <v>44</v>
      </c>
    </row>
    <row r="128" spans="1:4">
      <c r="A128" s="32">
        <v>819246</v>
      </c>
      <c r="B128" s="31" t="s">
        <v>56</v>
      </c>
      <c r="C128" s="30" t="s">
        <v>51</v>
      </c>
      <c r="D128" s="29" t="s">
        <v>44</v>
      </c>
    </row>
    <row r="129" spans="1:4">
      <c r="A129" s="32">
        <v>819446</v>
      </c>
      <c r="B129" s="31" t="s">
        <v>55</v>
      </c>
      <c r="C129" s="30" t="s">
        <v>51</v>
      </c>
      <c r="D129" s="29" t="s">
        <v>44</v>
      </c>
    </row>
    <row r="130" spans="1:4">
      <c r="A130" s="32">
        <v>819502</v>
      </c>
      <c r="B130" s="31" t="s">
        <v>54</v>
      </c>
      <c r="C130" s="30" t="s">
        <v>51</v>
      </c>
      <c r="D130" s="29" t="s">
        <v>44</v>
      </c>
    </row>
    <row r="131" spans="1:4">
      <c r="A131" s="32">
        <v>824244</v>
      </c>
      <c r="B131" s="31" t="s">
        <v>53</v>
      </c>
      <c r="C131" s="30" t="s">
        <v>51</v>
      </c>
      <c r="D131" s="29" t="s">
        <v>44</v>
      </c>
    </row>
    <row r="132" spans="1:4">
      <c r="A132" s="32">
        <v>833048</v>
      </c>
      <c r="B132" s="31" t="s">
        <v>52</v>
      </c>
      <c r="C132" s="30" t="s">
        <v>51</v>
      </c>
      <c r="D132" s="29" t="s">
        <v>44</v>
      </c>
    </row>
    <row r="133" spans="1:4">
      <c r="A133" s="32">
        <v>837893</v>
      </c>
      <c r="B133" s="31" t="s">
        <v>50</v>
      </c>
      <c r="C133" s="30" t="s">
        <v>30</v>
      </c>
      <c r="D133" s="29" t="s">
        <v>29</v>
      </c>
    </row>
    <row r="134" spans="1:4">
      <c r="A134" s="32">
        <v>839178</v>
      </c>
      <c r="B134" s="31" t="s">
        <v>49</v>
      </c>
      <c r="C134" s="30" t="s">
        <v>30</v>
      </c>
      <c r="D134" s="29" t="s">
        <v>29</v>
      </c>
    </row>
    <row r="135" spans="1:4">
      <c r="A135" s="32">
        <v>839473</v>
      </c>
      <c r="B135" s="31" t="s">
        <v>48</v>
      </c>
      <c r="C135" s="30" t="s">
        <v>47</v>
      </c>
      <c r="D135" s="29" t="s">
        <v>29</v>
      </c>
    </row>
    <row r="136" spans="1:4">
      <c r="A136" s="32">
        <v>839487</v>
      </c>
      <c r="B136" s="31" t="s">
        <v>46</v>
      </c>
      <c r="C136" s="30" t="s">
        <v>45</v>
      </c>
      <c r="D136" s="29" t="s">
        <v>44</v>
      </c>
    </row>
    <row r="137" spans="1:4">
      <c r="A137" s="32">
        <v>840311</v>
      </c>
      <c r="B137" s="31" t="s">
        <v>43</v>
      </c>
      <c r="C137" s="30" t="s">
        <v>42</v>
      </c>
      <c r="D137" s="29" t="s">
        <v>29</v>
      </c>
    </row>
    <row r="138" spans="1:4">
      <c r="A138" s="32">
        <v>840312</v>
      </c>
      <c r="B138" s="31" t="s">
        <v>41</v>
      </c>
      <c r="C138" s="30" t="s">
        <v>32</v>
      </c>
      <c r="D138" s="29" t="s">
        <v>29</v>
      </c>
    </row>
    <row r="139" spans="1:4">
      <c r="A139" s="32">
        <v>840314</v>
      </c>
      <c r="B139" s="31" t="s">
        <v>40</v>
      </c>
      <c r="C139" s="30" t="s">
        <v>34</v>
      </c>
      <c r="D139" s="29" t="s">
        <v>29</v>
      </c>
    </row>
    <row r="140" spans="1:4">
      <c r="A140" s="32">
        <v>840316</v>
      </c>
      <c r="B140" s="31" t="s">
        <v>39</v>
      </c>
      <c r="C140" s="30" t="s">
        <v>34</v>
      </c>
      <c r="D140" s="29" t="s">
        <v>29</v>
      </c>
    </row>
    <row r="141" spans="1:4">
      <c r="A141" s="32">
        <v>841116</v>
      </c>
      <c r="B141" s="31" t="s">
        <v>38</v>
      </c>
      <c r="C141" s="30" t="s">
        <v>30</v>
      </c>
      <c r="D141" s="29" t="s">
        <v>29</v>
      </c>
    </row>
    <row r="142" spans="1:4">
      <c r="A142" s="32">
        <v>841676</v>
      </c>
      <c r="B142" s="31" t="s">
        <v>37</v>
      </c>
      <c r="C142" s="30" t="s">
        <v>32</v>
      </c>
      <c r="D142" s="29" t="s">
        <v>29</v>
      </c>
    </row>
    <row r="143" spans="1:4">
      <c r="A143" s="32">
        <v>842055</v>
      </c>
      <c r="B143" s="31" t="s">
        <v>36</v>
      </c>
      <c r="C143" s="30" t="s">
        <v>32</v>
      </c>
      <c r="D143" s="29" t="s">
        <v>29</v>
      </c>
    </row>
    <row r="144" spans="1:4">
      <c r="A144" s="32">
        <v>842056</v>
      </c>
      <c r="B144" s="31" t="s">
        <v>35</v>
      </c>
      <c r="C144" s="30" t="s">
        <v>34</v>
      </c>
      <c r="D144" s="29" t="s">
        <v>29</v>
      </c>
    </row>
    <row r="145" spans="1:4">
      <c r="A145" s="32">
        <v>842136</v>
      </c>
      <c r="B145" s="31" t="s">
        <v>33</v>
      </c>
      <c r="C145" s="30" t="s">
        <v>32</v>
      </c>
      <c r="D145" s="29" t="s">
        <v>29</v>
      </c>
    </row>
    <row r="146" spans="1:4">
      <c r="A146" s="32">
        <v>842292</v>
      </c>
      <c r="B146" s="31" t="s">
        <v>31</v>
      </c>
      <c r="C146" s="30" t="s">
        <v>30</v>
      </c>
      <c r="D146" s="29" t="s">
        <v>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F7061-59E7-4254-A282-1D41AB879EB2}">
  <sheetPr codeName="Sheet4"/>
  <dimension ref="A1:I291"/>
  <sheetViews>
    <sheetView showGridLines="0" workbookViewId="0">
      <selection activeCell="H15" sqref="H15"/>
    </sheetView>
  </sheetViews>
  <sheetFormatPr defaultRowHeight="15"/>
  <cols>
    <col min="1" max="1" width="12.7109375" bestFit="1" customWidth="1"/>
    <col min="2" max="2" width="21" bestFit="1" customWidth="1"/>
    <col min="3" max="3" width="26.28515625" bestFit="1" customWidth="1"/>
    <col min="4" max="4" width="19" customWidth="1"/>
  </cols>
  <sheetData>
    <row r="1" spans="1:9">
      <c r="A1" s="63" t="s">
        <v>191</v>
      </c>
      <c r="B1" s="64"/>
      <c r="C1" s="64"/>
      <c r="D1" s="64"/>
      <c r="E1" s="64"/>
      <c r="F1" s="64"/>
      <c r="G1" s="64"/>
      <c r="H1" s="64"/>
      <c r="I1" s="65"/>
    </row>
    <row r="2" spans="1:9">
      <c r="A2" s="66"/>
      <c r="B2" s="67"/>
      <c r="C2" s="67"/>
      <c r="D2" s="67"/>
      <c r="E2" s="67"/>
      <c r="F2" s="67"/>
      <c r="G2" s="67"/>
      <c r="H2" s="67"/>
      <c r="I2" s="68"/>
    </row>
    <row r="3" spans="1:9">
      <c r="A3" s="69"/>
      <c r="B3" s="70"/>
      <c r="C3" s="70"/>
      <c r="D3" s="70"/>
      <c r="E3" s="70"/>
      <c r="F3" s="70"/>
      <c r="G3" s="70"/>
      <c r="H3" s="70"/>
      <c r="I3" s="71"/>
    </row>
    <row r="5" spans="1:9">
      <c r="A5" s="39" t="s">
        <v>190</v>
      </c>
      <c r="B5" s="39" t="s">
        <v>189</v>
      </c>
      <c r="C5" s="39" t="s">
        <v>188</v>
      </c>
      <c r="D5" s="39" t="s">
        <v>187</v>
      </c>
    </row>
    <row r="6" spans="1:9">
      <c r="A6" s="38">
        <v>591872</v>
      </c>
      <c r="B6" s="37" t="str">
        <f>VLOOKUP(A6,'Headcount Table'!$A$3:$D$146,2,0)</f>
        <v>D, Karthic</v>
      </c>
      <c r="C6" s="37" t="str">
        <f>VLOOKUP(A6,'Headcount Table'!$A$3:$D$146,3,0)</f>
        <v>JOSHI, HEMANTH</v>
      </c>
      <c r="D6" s="37" t="str">
        <f>VLOOKUP(A6,'Headcount Table'!$A$3:$D$146,4,0)</f>
        <v>FERNANDES, VICTOR</v>
      </c>
    </row>
    <row r="7" spans="1:9">
      <c r="A7" s="38">
        <v>378472</v>
      </c>
      <c r="B7" s="37" t="str">
        <f>VLOOKUP(A7,'Headcount Table'!$A$3:$D$146,2,0)</f>
        <v>kannah, M Rakesh</v>
      </c>
      <c r="C7" s="37" t="str">
        <f>VLOOKUP(A7,'Headcount Table'!$A$3:$D$146,3,0)</f>
        <v>JOSHI, HEMANTH</v>
      </c>
      <c r="D7" s="37" t="str">
        <f>VLOOKUP(A7,'Headcount Table'!$A$3:$D$146,4,0)</f>
        <v>FERNANDES, VICTOR</v>
      </c>
    </row>
    <row r="8" spans="1:9">
      <c r="A8" s="38">
        <v>378320</v>
      </c>
      <c r="B8" s="37" t="str">
        <f>VLOOKUP(A8,'Headcount Table'!$A$3:$D$146,2,0)</f>
        <v>Puttaiah, Sudhakar</v>
      </c>
      <c r="C8" s="37" t="str">
        <f>VLOOKUP(A8,'Headcount Table'!$A$3:$D$146,3,0)</f>
        <v>JOSHI, HEMANTH</v>
      </c>
      <c r="D8" s="37" t="str">
        <f>VLOOKUP(A8,'Headcount Table'!$A$3:$D$146,4,0)</f>
        <v>FERNANDES, VICTOR</v>
      </c>
    </row>
    <row r="9" spans="1:9">
      <c r="A9" s="38">
        <v>374195</v>
      </c>
      <c r="B9" s="37" t="str">
        <f>VLOOKUP(A9,'Headcount Table'!$A$3:$D$146,2,0)</f>
        <v>Gurung, Tulsi</v>
      </c>
      <c r="C9" s="37" t="str">
        <f>VLOOKUP(A9,'Headcount Table'!$A$3:$D$146,3,0)</f>
        <v>JOSHI, HEMANTH</v>
      </c>
      <c r="D9" s="37" t="str">
        <f>VLOOKUP(A9,'Headcount Table'!$A$3:$D$146,4,0)</f>
        <v>FERNANDES, VICTOR</v>
      </c>
    </row>
    <row r="10" spans="1:9">
      <c r="A10" s="38">
        <v>839487</v>
      </c>
      <c r="B10" s="37" t="str">
        <f>VLOOKUP(A10,'Headcount Table'!$A$3:$D$146,2,0)</f>
        <v>S, Mukund</v>
      </c>
      <c r="C10" s="37" t="str">
        <f>VLOOKUP(A10,'Headcount Table'!$A$3:$D$146,3,0)</f>
        <v>JOSHI, HEMANTH</v>
      </c>
      <c r="D10" s="37" t="str">
        <f>VLOOKUP(A10,'Headcount Table'!$A$3:$D$146,4,0)</f>
        <v>FERNANDES, VICTOR</v>
      </c>
    </row>
    <row r="11" spans="1:9">
      <c r="A11" s="38">
        <v>810938</v>
      </c>
      <c r="B11" s="37" t="str">
        <f>VLOOKUP(A11,'Headcount Table'!$A$3:$D$146,2,0)</f>
        <v>Nath, Shibani</v>
      </c>
      <c r="C11" s="37" t="str">
        <f>VLOOKUP(A11,'Headcount Table'!$A$3:$D$146,3,0)</f>
        <v>JOSHI, HEMANTH</v>
      </c>
      <c r="D11" s="37" t="str">
        <f>VLOOKUP(A11,'Headcount Table'!$A$3:$D$146,4,0)</f>
        <v>FERNANDES, VICTOR</v>
      </c>
    </row>
    <row r="12" spans="1:9">
      <c r="A12" s="38">
        <v>810829</v>
      </c>
      <c r="B12" s="37" t="str">
        <f>VLOOKUP(A12,'Headcount Table'!$A$3:$D$146,2,0)</f>
        <v>Darshan, MS</v>
      </c>
      <c r="C12" s="37" t="str">
        <f>VLOOKUP(A12,'Headcount Table'!$A$3:$D$146,3,0)</f>
        <v>JOSHI, HEMANTH</v>
      </c>
      <c r="D12" s="37" t="str">
        <f>VLOOKUP(A12,'Headcount Table'!$A$3:$D$146,4,0)</f>
        <v>FERNANDES, VICTOR</v>
      </c>
    </row>
    <row r="13" spans="1:9">
      <c r="A13" s="38">
        <v>379789</v>
      </c>
      <c r="B13" s="37" t="str">
        <f>VLOOKUP(A13,'Headcount Table'!$A$3:$D$146,2,0)</f>
        <v>Janakiram, Pravin</v>
      </c>
      <c r="C13" s="37" t="str">
        <f>VLOOKUP(A13,'Headcount Table'!$A$3:$D$146,3,0)</f>
        <v>JOSHI, HEMANTH</v>
      </c>
      <c r="D13" s="37" t="str">
        <f>VLOOKUP(A13,'Headcount Table'!$A$3:$D$146,4,0)</f>
        <v>FERNANDES, VICTOR</v>
      </c>
    </row>
    <row r="14" spans="1:9">
      <c r="A14" s="38">
        <v>373709</v>
      </c>
      <c r="B14" s="37" t="str">
        <f>VLOOKUP(A14,'Headcount Table'!$A$3:$D$146,2,0)</f>
        <v>S V, Raghavan</v>
      </c>
      <c r="C14" s="37" t="str">
        <f>VLOOKUP(A14,'Headcount Table'!$A$3:$D$146,3,0)</f>
        <v>JOSHI, HEMANTH</v>
      </c>
      <c r="D14" s="37" t="str">
        <f>VLOOKUP(A14,'Headcount Table'!$A$3:$D$146,4,0)</f>
        <v>FERNANDES, VICTOR</v>
      </c>
    </row>
    <row r="15" spans="1:9">
      <c r="A15" s="38">
        <v>372182</v>
      </c>
      <c r="B15" s="37" t="str">
        <f>VLOOKUP(A15,'Headcount Table'!$A$3:$D$146,2,0)</f>
        <v>Singh, Shobhit Kumar</v>
      </c>
      <c r="C15" s="37" t="str">
        <f>VLOOKUP(A15,'Headcount Table'!$A$3:$D$146,3,0)</f>
        <v>JOSHI, HEMANTH</v>
      </c>
      <c r="D15" s="37" t="str">
        <f>VLOOKUP(A15,'Headcount Table'!$A$3:$D$146,4,0)</f>
        <v>FERNANDES, VICTOR</v>
      </c>
    </row>
    <row r="16" spans="1:9">
      <c r="A16" s="38">
        <v>329845</v>
      </c>
      <c r="B16" s="37" t="str">
        <f>VLOOKUP(A16,'Headcount Table'!$A$3:$D$146,2,0)</f>
        <v>Saravanan, G</v>
      </c>
      <c r="C16" s="37" t="str">
        <f>VLOOKUP(A16,'Headcount Table'!$A$3:$D$146,3,0)</f>
        <v>JOSHI, HEMANTH</v>
      </c>
      <c r="D16" s="37" t="str">
        <f>VLOOKUP(A16,'Headcount Table'!$A$3:$D$146,4,0)</f>
        <v>FERNANDES, VICTOR</v>
      </c>
    </row>
    <row r="17" spans="1:4">
      <c r="A17" s="38">
        <v>810894</v>
      </c>
      <c r="B17" s="37" t="str">
        <f>VLOOKUP(A17,'Headcount Table'!$A$3:$D$146,2,0)</f>
        <v>Banu, Farzana</v>
      </c>
      <c r="C17" s="37" t="str">
        <f>VLOOKUP(A17,'Headcount Table'!$A$3:$D$146,3,0)</f>
        <v>JOSHI, HEMANTH</v>
      </c>
      <c r="D17" s="37" t="str">
        <f>VLOOKUP(A17,'Headcount Table'!$A$3:$D$146,4,0)</f>
        <v>FERNANDES, VICTOR</v>
      </c>
    </row>
    <row r="18" spans="1:4">
      <c r="A18" s="38">
        <v>372437</v>
      </c>
      <c r="B18" s="37" t="str">
        <f>VLOOKUP(A18,'Headcount Table'!$A$3:$D$146,2,0)</f>
        <v>Sigamani, Satish Kumar</v>
      </c>
      <c r="C18" s="37" t="str">
        <f>VLOOKUP(A18,'Headcount Table'!$A$3:$D$146,3,0)</f>
        <v>JOSHI, HEMANTH</v>
      </c>
      <c r="D18" s="37" t="str">
        <f>VLOOKUP(A18,'Headcount Table'!$A$3:$D$146,4,0)</f>
        <v>FERNANDES, VICTOR</v>
      </c>
    </row>
    <row r="19" spans="1:4">
      <c r="A19" s="38">
        <v>839487</v>
      </c>
      <c r="B19" s="37" t="str">
        <f>VLOOKUP(A19,'Headcount Table'!$A$3:$D$146,2,0)</f>
        <v>S, Mukund</v>
      </c>
      <c r="C19" s="37" t="str">
        <f>VLOOKUP(A19,'Headcount Table'!$A$3:$D$146,3,0)</f>
        <v>JOSHI, HEMANTH</v>
      </c>
      <c r="D19" s="37" t="str">
        <f>VLOOKUP(A19,'Headcount Table'!$A$3:$D$146,4,0)</f>
        <v>FERNANDES, VICTOR</v>
      </c>
    </row>
    <row r="20" spans="1:4">
      <c r="A20" s="38">
        <v>810938</v>
      </c>
      <c r="B20" s="37" t="str">
        <f>VLOOKUP(A20,'Headcount Table'!$A$3:$D$146,2,0)</f>
        <v>Nath, Shibani</v>
      </c>
      <c r="C20" s="37" t="str">
        <f>VLOOKUP(A20,'Headcount Table'!$A$3:$D$146,3,0)</f>
        <v>JOSHI, HEMANTH</v>
      </c>
      <c r="D20" s="37" t="str">
        <f>VLOOKUP(A20,'Headcount Table'!$A$3:$D$146,4,0)</f>
        <v>FERNANDES, VICTOR</v>
      </c>
    </row>
    <row r="21" spans="1:4">
      <c r="A21" s="38">
        <v>373709</v>
      </c>
      <c r="B21" s="37" t="str">
        <f>VLOOKUP(A21,'Headcount Table'!$A$3:$D$146,2,0)</f>
        <v>S V, Raghavan</v>
      </c>
      <c r="C21" s="37" t="str">
        <f>VLOOKUP(A21,'Headcount Table'!$A$3:$D$146,3,0)</f>
        <v>JOSHI, HEMANTH</v>
      </c>
      <c r="D21" s="37" t="str">
        <f>VLOOKUP(A21,'Headcount Table'!$A$3:$D$146,4,0)</f>
        <v>FERNANDES, VICTOR</v>
      </c>
    </row>
    <row r="22" spans="1:4">
      <c r="A22" s="38">
        <v>372437</v>
      </c>
      <c r="B22" s="37" t="str">
        <f>VLOOKUP(A22,'Headcount Table'!$A$3:$D$146,2,0)</f>
        <v>Sigamani, Satish Kumar</v>
      </c>
      <c r="C22" s="37" t="str">
        <f>VLOOKUP(A22,'Headcount Table'!$A$3:$D$146,3,0)</f>
        <v>JOSHI, HEMANTH</v>
      </c>
      <c r="D22" s="37" t="str">
        <f>VLOOKUP(A22,'Headcount Table'!$A$3:$D$146,4,0)</f>
        <v>FERNANDES, VICTOR</v>
      </c>
    </row>
    <row r="23" spans="1:4">
      <c r="A23" s="38">
        <v>372182</v>
      </c>
      <c r="B23" s="37" t="str">
        <f>VLOOKUP(A23,'Headcount Table'!$A$3:$D$146,2,0)</f>
        <v>Singh, Shobhit Kumar</v>
      </c>
      <c r="C23" s="37" t="str">
        <f>VLOOKUP(A23,'Headcount Table'!$A$3:$D$146,3,0)</f>
        <v>JOSHI, HEMANTH</v>
      </c>
      <c r="D23" s="37" t="str">
        <f>VLOOKUP(A23,'Headcount Table'!$A$3:$D$146,4,0)</f>
        <v>FERNANDES, VICTOR</v>
      </c>
    </row>
    <row r="24" spans="1:4">
      <c r="A24" s="38">
        <v>329845</v>
      </c>
      <c r="B24" s="37" t="str">
        <f>VLOOKUP(A24,'Headcount Table'!$A$3:$D$146,2,0)</f>
        <v>Saravanan, G</v>
      </c>
      <c r="C24" s="37" t="str">
        <f>VLOOKUP(A24,'Headcount Table'!$A$3:$D$146,3,0)</f>
        <v>JOSHI, HEMANTH</v>
      </c>
      <c r="D24" s="37" t="str">
        <f>VLOOKUP(A24,'Headcount Table'!$A$3:$D$146,4,0)</f>
        <v>FERNANDES, VICTOR</v>
      </c>
    </row>
    <row r="25" spans="1:4">
      <c r="A25" s="38">
        <v>810894</v>
      </c>
      <c r="B25" s="37" t="str">
        <f>VLOOKUP(A25,'Headcount Table'!$A$3:$D$146,2,0)</f>
        <v>Banu, Farzana</v>
      </c>
      <c r="C25" s="37" t="str">
        <f>VLOOKUP(A25,'Headcount Table'!$A$3:$D$146,3,0)</f>
        <v>JOSHI, HEMANTH</v>
      </c>
      <c r="D25" s="37" t="str">
        <f>VLOOKUP(A25,'Headcount Table'!$A$3:$D$146,4,0)</f>
        <v>FERNANDES, VICTOR</v>
      </c>
    </row>
    <row r="26" spans="1:4">
      <c r="A26" s="38">
        <v>378320</v>
      </c>
      <c r="B26" s="37" t="str">
        <f>VLOOKUP(A26,'Headcount Table'!$A$3:$D$146,2,0)</f>
        <v>Puttaiah, Sudhakar</v>
      </c>
      <c r="C26" s="37" t="str">
        <f>VLOOKUP(A26,'Headcount Table'!$A$3:$D$146,3,0)</f>
        <v>JOSHI, HEMANTH</v>
      </c>
      <c r="D26" s="37" t="str">
        <f>VLOOKUP(A26,'Headcount Table'!$A$3:$D$146,4,0)</f>
        <v>FERNANDES, VICTOR</v>
      </c>
    </row>
    <row r="27" spans="1:4">
      <c r="A27" s="38">
        <v>374195</v>
      </c>
      <c r="B27" s="37" t="str">
        <f>VLOOKUP(A27,'Headcount Table'!$A$3:$D$146,2,0)</f>
        <v>Gurung, Tulsi</v>
      </c>
      <c r="C27" s="37" t="str">
        <f>VLOOKUP(A27,'Headcount Table'!$A$3:$D$146,3,0)</f>
        <v>JOSHI, HEMANTH</v>
      </c>
      <c r="D27" s="37" t="str">
        <f>VLOOKUP(A27,'Headcount Table'!$A$3:$D$146,4,0)</f>
        <v>FERNANDES, VICTOR</v>
      </c>
    </row>
    <row r="28" spans="1:4">
      <c r="A28" s="38">
        <v>591872</v>
      </c>
      <c r="B28" s="37" t="str">
        <f>VLOOKUP(A28,'Headcount Table'!$A$3:$D$146,2,0)</f>
        <v>D, Karthic</v>
      </c>
      <c r="C28" s="37" t="str">
        <f>VLOOKUP(A28,'Headcount Table'!$A$3:$D$146,3,0)</f>
        <v>JOSHI, HEMANTH</v>
      </c>
      <c r="D28" s="37" t="str">
        <f>VLOOKUP(A28,'Headcount Table'!$A$3:$D$146,4,0)</f>
        <v>FERNANDES, VICTOR</v>
      </c>
    </row>
    <row r="29" spans="1:4">
      <c r="A29" s="38">
        <v>378472</v>
      </c>
      <c r="B29" s="37" t="str">
        <f>VLOOKUP(A29,'Headcount Table'!$A$3:$D$146,2,0)</f>
        <v>kannah, M Rakesh</v>
      </c>
      <c r="C29" s="37" t="str">
        <f>VLOOKUP(A29,'Headcount Table'!$A$3:$D$146,3,0)</f>
        <v>JOSHI, HEMANTH</v>
      </c>
      <c r="D29" s="37" t="str">
        <f>VLOOKUP(A29,'Headcount Table'!$A$3:$D$146,4,0)</f>
        <v>FERNANDES, VICTOR</v>
      </c>
    </row>
    <row r="30" spans="1:4">
      <c r="A30" s="38">
        <v>810829</v>
      </c>
      <c r="B30" s="37" t="str">
        <f>VLOOKUP(A30,'Headcount Table'!$A$3:$D$146,2,0)</f>
        <v>Darshan, MS</v>
      </c>
      <c r="C30" s="37" t="str">
        <f>VLOOKUP(A30,'Headcount Table'!$A$3:$D$146,3,0)</f>
        <v>JOSHI, HEMANTH</v>
      </c>
      <c r="D30" s="37" t="str">
        <f>VLOOKUP(A30,'Headcount Table'!$A$3:$D$146,4,0)</f>
        <v>FERNANDES, VICTOR</v>
      </c>
    </row>
    <row r="31" spans="1:4">
      <c r="A31" s="38">
        <v>379789</v>
      </c>
      <c r="B31" s="37" t="str">
        <f>VLOOKUP(A31,'Headcount Table'!$A$3:$D$146,2,0)</f>
        <v>Janakiram, Pravin</v>
      </c>
      <c r="C31" s="37" t="str">
        <f>VLOOKUP(A31,'Headcount Table'!$A$3:$D$146,3,0)</f>
        <v>JOSHI, HEMANTH</v>
      </c>
      <c r="D31" s="37" t="str">
        <f>VLOOKUP(A31,'Headcount Table'!$A$3:$D$146,4,0)</f>
        <v>FERNANDES, VICTOR</v>
      </c>
    </row>
    <row r="32" spans="1:4">
      <c r="A32" s="38">
        <v>818675</v>
      </c>
      <c r="B32" s="37" t="str">
        <f>VLOOKUP(A32,'Headcount Table'!$A$3:$D$146,2,0)</f>
        <v>T D, Dhanajaya</v>
      </c>
      <c r="C32" s="37" t="str">
        <f>VLOOKUP(A32,'Headcount Table'!$A$3:$D$146,3,0)</f>
        <v>KADAM, AMIT</v>
      </c>
      <c r="D32" s="37" t="str">
        <f>VLOOKUP(A32,'Headcount Table'!$A$3:$D$146,4,0)</f>
        <v>FERNANDES, VICTOR</v>
      </c>
    </row>
    <row r="33" spans="1:4">
      <c r="A33" s="38">
        <v>811113</v>
      </c>
      <c r="B33" s="37" t="str">
        <f>VLOOKUP(A33,'Headcount Table'!$A$3:$D$146,2,0)</f>
        <v>Deepak, KC</v>
      </c>
      <c r="C33" s="37" t="str">
        <f>VLOOKUP(A33,'Headcount Table'!$A$3:$D$146,3,0)</f>
        <v>KADAM, AMIT</v>
      </c>
      <c r="D33" s="37" t="str">
        <f>VLOOKUP(A33,'Headcount Table'!$A$3:$D$146,4,0)</f>
        <v>FERNANDES, VICTOR</v>
      </c>
    </row>
    <row r="34" spans="1:4">
      <c r="A34" s="38">
        <v>811053</v>
      </c>
      <c r="B34" s="37" t="str">
        <f>VLOOKUP(A34,'Headcount Table'!$A$3:$D$146,2,0)</f>
        <v>Francis, Leslie</v>
      </c>
      <c r="C34" s="37" t="str">
        <f>VLOOKUP(A34,'Headcount Table'!$A$3:$D$146,3,0)</f>
        <v>KADAM, AMIT</v>
      </c>
      <c r="D34" s="37" t="str">
        <f>VLOOKUP(A34,'Headcount Table'!$A$3:$D$146,4,0)</f>
        <v>FERNANDES, VICTOR</v>
      </c>
    </row>
    <row r="35" spans="1:4">
      <c r="A35" s="38">
        <v>811071</v>
      </c>
      <c r="B35" s="37" t="str">
        <f>VLOOKUP(A35,'Headcount Table'!$A$3:$D$146,2,0)</f>
        <v>Saha, Rudrajit</v>
      </c>
      <c r="C35" s="37" t="str">
        <f>VLOOKUP(A35,'Headcount Table'!$A$3:$D$146,3,0)</f>
        <v>KADAM, AMIT</v>
      </c>
      <c r="D35" s="37" t="str">
        <f>VLOOKUP(A35,'Headcount Table'!$A$3:$D$146,4,0)</f>
        <v>FERNANDES, VICTOR</v>
      </c>
    </row>
    <row r="36" spans="1:4">
      <c r="A36" s="38">
        <v>818690</v>
      </c>
      <c r="B36" s="37" t="str">
        <f>VLOOKUP(A36,'Headcount Table'!$A$3:$D$146,2,0)</f>
        <v>Bhushan N, Shashi</v>
      </c>
      <c r="C36" s="37" t="str">
        <f>VLOOKUP(A36,'Headcount Table'!$A$3:$D$146,3,0)</f>
        <v>KADAM, AMIT</v>
      </c>
      <c r="D36" s="37" t="str">
        <f>VLOOKUP(A36,'Headcount Table'!$A$3:$D$146,4,0)</f>
        <v>FERNANDES, VICTOR</v>
      </c>
    </row>
    <row r="37" spans="1:4">
      <c r="A37" s="38">
        <v>811049</v>
      </c>
      <c r="B37" s="37" t="str">
        <f>VLOOKUP(A37,'Headcount Table'!$A$3:$D$146,2,0)</f>
        <v>Garg, Smriti</v>
      </c>
      <c r="C37" s="37" t="str">
        <f>VLOOKUP(A37,'Headcount Table'!$A$3:$D$146,3,0)</f>
        <v>KADAM, AMIT</v>
      </c>
      <c r="D37" s="37" t="str">
        <f>VLOOKUP(A37,'Headcount Table'!$A$3:$D$146,4,0)</f>
        <v>FERNANDES, VICTOR</v>
      </c>
    </row>
    <row r="38" spans="1:4">
      <c r="A38" s="38">
        <v>810936</v>
      </c>
      <c r="B38" s="37" t="str">
        <f>VLOOKUP(A38,'Headcount Table'!$A$3:$D$146,2,0)</f>
        <v>Majumder, Priyanka</v>
      </c>
      <c r="C38" s="37" t="str">
        <f>VLOOKUP(A38,'Headcount Table'!$A$3:$D$146,3,0)</f>
        <v>KADAM, AMIT</v>
      </c>
      <c r="D38" s="37" t="str">
        <f>VLOOKUP(A38,'Headcount Table'!$A$3:$D$146,4,0)</f>
        <v>FERNANDES, VICTOR</v>
      </c>
    </row>
    <row r="39" spans="1:4">
      <c r="A39" s="38">
        <v>590833</v>
      </c>
      <c r="B39" s="37" t="str">
        <f>VLOOKUP(A39,'Headcount Table'!$A$3:$D$146,2,0)</f>
        <v>Aneesh, V</v>
      </c>
      <c r="C39" s="37" t="str">
        <f>VLOOKUP(A39,'Headcount Table'!$A$3:$D$146,3,0)</f>
        <v>KADAM, AMIT</v>
      </c>
      <c r="D39" s="37" t="str">
        <f>VLOOKUP(A39,'Headcount Table'!$A$3:$D$146,4,0)</f>
        <v>FERNANDES, VICTOR</v>
      </c>
    </row>
    <row r="40" spans="1:4">
      <c r="A40" s="38">
        <v>810941</v>
      </c>
      <c r="B40" s="37" t="str">
        <f>VLOOKUP(A40,'Headcount Table'!$A$3:$D$146,2,0)</f>
        <v>Banerjee, Deepjyoti</v>
      </c>
      <c r="C40" s="37" t="str">
        <f>VLOOKUP(A40,'Headcount Table'!$A$3:$D$146,3,0)</f>
        <v>KADAM, AMIT</v>
      </c>
      <c r="D40" s="37" t="str">
        <f>VLOOKUP(A40,'Headcount Table'!$A$3:$D$146,4,0)</f>
        <v>FERNANDES, VICTOR</v>
      </c>
    </row>
    <row r="41" spans="1:4">
      <c r="A41" s="38">
        <v>591420</v>
      </c>
      <c r="B41" s="37" t="str">
        <f>VLOOKUP(A41,'Headcount Table'!$A$3:$D$146,2,0)</f>
        <v>K P, Adarsh</v>
      </c>
      <c r="C41" s="37" t="str">
        <f>VLOOKUP(A41,'Headcount Table'!$A$3:$D$146,3,0)</f>
        <v>KADAM, AMIT</v>
      </c>
      <c r="D41" s="37" t="str">
        <f>VLOOKUP(A41,'Headcount Table'!$A$3:$D$146,4,0)</f>
        <v>FERNANDES, VICTOR</v>
      </c>
    </row>
    <row r="42" spans="1:4">
      <c r="A42" s="38">
        <v>591373</v>
      </c>
      <c r="B42" s="37" t="str">
        <f>VLOOKUP(A42,'Headcount Table'!$A$3:$D$146,2,0)</f>
        <v>ROY, ARAKAMITRA</v>
      </c>
      <c r="C42" s="37" t="str">
        <f>VLOOKUP(A42,'Headcount Table'!$A$3:$D$146,3,0)</f>
        <v>KADAM, AMIT</v>
      </c>
      <c r="D42" s="37" t="str">
        <f>VLOOKUP(A42,'Headcount Table'!$A$3:$D$146,4,0)</f>
        <v>FERNANDES, VICTOR</v>
      </c>
    </row>
    <row r="43" spans="1:4">
      <c r="A43" s="38">
        <v>590415</v>
      </c>
      <c r="B43" s="37" t="str">
        <f>VLOOKUP(A43,'Headcount Table'!$A$3:$D$146,2,0)</f>
        <v>V Peter, Vivian</v>
      </c>
      <c r="C43" s="37" t="str">
        <f>VLOOKUP(A43,'Headcount Table'!$A$3:$D$146,3,0)</f>
        <v>KADAM, AMIT</v>
      </c>
      <c r="D43" s="37" t="str">
        <f>VLOOKUP(A43,'Headcount Table'!$A$3:$D$146,4,0)</f>
        <v>FERNANDES, VICTOR</v>
      </c>
    </row>
    <row r="44" spans="1:4">
      <c r="A44" s="38">
        <v>811053</v>
      </c>
      <c r="B44" s="37" t="str">
        <f>VLOOKUP(A44,'Headcount Table'!$A$3:$D$146,2,0)</f>
        <v>Francis, Leslie</v>
      </c>
      <c r="C44" s="37" t="str">
        <f>VLOOKUP(A44,'Headcount Table'!$A$3:$D$146,3,0)</f>
        <v>KADAM, AMIT</v>
      </c>
      <c r="D44" s="37" t="str">
        <f>VLOOKUP(A44,'Headcount Table'!$A$3:$D$146,4,0)</f>
        <v>FERNANDES, VICTOR</v>
      </c>
    </row>
    <row r="45" spans="1:4">
      <c r="A45" s="38">
        <v>591420</v>
      </c>
      <c r="B45" s="37" t="str">
        <f>VLOOKUP(A45,'Headcount Table'!$A$3:$D$146,2,0)</f>
        <v>K P, Adarsh</v>
      </c>
      <c r="C45" s="37" t="str">
        <f>VLOOKUP(A45,'Headcount Table'!$A$3:$D$146,3,0)</f>
        <v>KADAM, AMIT</v>
      </c>
      <c r="D45" s="37" t="str">
        <f>VLOOKUP(A45,'Headcount Table'!$A$3:$D$146,4,0)</f>
        <v>FERNANDES, VICTOR</v>
      </c>
    </row>
    <row r="46" spans="1:4">
      <c r="A46" s="38">
        <v>591373</v>
      </c>
      <c r="B46" s="37" t="str">
        <f>VLOOKUP(A46,'Headcount Table'!$A$3:$D$146,2,0)</f>
        <v>ROY, ARAKAMITRA</v>
      </c>
      <c r="C46" s="37" t="str">
        <f>VLOOKUP(A46,'Headcount Table'!$A$3:$D$146,3,0)</f>
        <v>KADAM, AMIT</v>
      </c>
      <c r="D46" s="37" t="str">
        <f>VLOOKUP(A46,'Headcount Table'!$A$3:$D$146,4,0)</f>
        <v>FERNANDES, VICTOR</v>
      </c>
    </row>
    <row r="47" spans="1:4">
      <c r="A47" s="38">
        <v>590833</v>
      </c>
      <c r="B47" s="37" t="str">
        <f>VLOOKUP(A47,'Headcount Table'!$A$3:$D$146,2,0)</f>
        <v>Aneesh, V</v>
      </c>
      <c r="C47" s="37" t="str">
        <f>VLOOKUP(A47,'Headcount Table'!$A$3:$D$146,3,0)</f>
        <v>KADAM, AMIT</v>
      </c>
      <c r="D47" s="37" t="str">
        <f>VLOOKUP(A47,'Headcount Table'!$A$3:$D$146,4,0)</f>
        <v>FERNANDES, VICTOR</v>
      </c>
    </row>
    <row r="48" spans="1:4">
      <c r="A48" s="38">
        <v>590832</v>
      </c>
      <c r="B48" s="37" t="str">
        <f>VLOOKUP(A48,'Headcount Table'!$A$3:$D$146,2,0)</f>
        <v>Kumar, AS Suresha</v>
      </c>
      <c r="C48" s="37" t="str">
        <f>VLOOKUP(A48,'Headcount Table'!$A$3:$D$146,3,0)</f>
        <v>KADAM, AMIT</v>
      </c>
      <c r="D48" s="37" t="str">
        <f>VLOOKUP(A48,'Headcount Table'!$A$3:$D$146,4,0)</f>
        <v>FERNANDES, VICTOR</v>
      </c>
    </row>
    <row r="49" spans="1:4">
      <c r="A49" s="38">
        <v>590415</v>
      </c>
      <c r="B49" s="37" t="str">
        <f>VLOOKUP(A49,'Headcount Table'!$A$3:$D$146,2,0)</f>
        <v>V Peter, Vivian</v>
      </c>
      <c r="C49" s="37" t="str">
        <f>VLOOKUP(A49,'Headcount Table'!$A$3:$D$146,3,0)</f>
        <v>KADAM, AMIT</v>
      </c>
      <c r="D49" s="37" t="str">
        <f>VLOOKUP(A49,'Headcount Table'!$A$3:$D$146,4,0)</f>
        <v>FERNANDES, VICTOR</v>
      </c>
    </row>
    <row r="50" spans="1:4">
      <c r="A50" s="38">
        <v>818675</v>
      </c>
      <c r="B50" s="37" t="str">
        <f>VLOOKUP(A50,'Headcount Table'!$A$3:$D$146,2,0)</f>
        <v>T D, Dhanajaya</v>
      </c>
      <c r="C50" s="37" t="str">
        <f>VLOOKUP(A50,'Headcount Table'!$A$3:$D$146,3,0)</f>
        <v>KADAM, AMIT</v>
      </c>
      <c r="D50" s="37" t="str">
        <f>VLOOKUP(A50,'Headcount Table'!$A$3:$D$146,4,0)</f>
        <v>FERNANDES, VICTOR</v>
      </c>
    </row>
    <row r="51" spans="1:4">
      <c r="A51" s="38">
        <v>810941</v>
      </c>
      <c r="B51" s="37" t="str">
        <f>VLOOKUP(A51,'Headcount Table'!$A$3:$D$146,2,0)</f>
        <v>Banerjee, Deepjyoti</v>
      </c>
      <c r="C51" s="37" t="str">
        <f>VLOOKUP(A51,'Headcount Table'!$A$3:$D$146,3,0)</f>
        <v>KADAM, AMIT</v>
      </c>
      <c r="D51" s="37" t="str">
        <f>VLOOKUP(A51,'Headcount Table'!$A$3:$D$146,4,0)</f>
        <v>FERNANDES, VICTOR</v>
      </c>
    </row>
    <row r="52" spans="1:4">
      <c r="A52" s="38">
        <v>811113</v>
      </c>
      <c r="B52" s="37" t="str">
        <f>VLOOKUP(A52,'Headcount Table'!$A$3:$D$146,2,0)</f>
        <v>Deepak, KC</v>
      </c>
      <c r="C52" s="37" t="str">
        <f>VLOOKUP(A52,'Headcount Table'!$A$3:$D$146,3,0)</f>
        <v>KADAM, AMIT</v>
      </c>
      <c r="D52" s="37" t="str">
        <f>VLOOKUP(A52,'Headcount Table'!$A$3:$D$146,4,0)</f>
        <v>FERNANDES, VICTOR</v>
      </c>
    </row>
    <row r="53" spans="1:4">
      <c r="A53" s="38">
        <v>811071</v>
      </c>
      <c r="B53" s="37" t="str">
        <f>VLOOKUP(A53,'Headcount Table'!$A$3:$D$146,2,0)</f>
        <v>Saha, Rudrajit</v>
      </c>
      <c r="C53" s="37" t="str">
        <f>VLOOKUP(A53,'Headcount Table'!$A$3:$D$146,3,0)</f>
        <v>KADAM, AMIT</v>
      </c>
      <c r="D53" s="37" t="str">
        <f>VLOOKUP(A53,'Headcount Table'!$A$3:$D$146,4,0)</f>
        <v>FERNANDES, VICTOR</v>
      </c>
    </row>
    <row r="54" spans="1:4">
      <c r="A54" s="38">
        <v>818690</v>
      </c>
      <c r="B54" s="37" t="str">
        <f>VLOOKUP(A54,'Headcount Table'!$A$3:$D$146,2,0)</f>
        <v>Bhushan N, Shashi</v>
      </c>
      <c r="C54" s="37" t="str">
        <f>VLOOKUP(A54,'Headcount Table'!$A$3:$D$146,3,0)</f>
        <v>KADAM, AMIT</v>
      </c>
      <c r="D54" s="37" t="str">
        <f>VLOOKUP(A54,'Headcount Table'!$A$3:$D$146,4,0)</f>
        <v>FERNANDES, VICTOR</v>
      </c>
    </row>
    <row r="55" spans="1:4">
      <c r="A55" s="38">
        <v>810936</v>
      </c>
      <c r="B55" s="37" t="str">
        <f>VLOOKUP(A55,'Headcount Table'!$A$3:$D$146,2,0)</f>
        <v>Majumder, Priyanka</v>
      </c>
      <c r="C55" s="37" t="str">
        <f>VLOOKUP(A55,'Headcount Table'!$A$3:$D$146,3,0)</f>
        <v>KADAM, AMIT</v>
      </c>
      <c r="D55" s="37" t="str">
        <f>VLOOKUP(A55,'Headcount Table'!$A$3:$D$146,4,0)</f>
        <v>FERNANDES, VICTOR</v>
      </c>
    </row>
    <row r="56" spans="1:4">
      <c r="A56" s="38">
        <v>592218</v>
      </c>
      <c r="B56" s="37" t="str">
        <f>VLOOKUP(A56,'Headcount Table'!$A$3:$D$146,2,0)</f>
        <v>Parida, Milan Kumar</v>
      </c>
      <c r="C56" s="37" t="str">
        <f>VLOOKUP(A56,'Headcount Table'!$A$3:$D$146,3,0)</f>
        <v>KARAPATTA, ROOPESH</v>
      </c>
      <c r="D56" s="37" t="str">
        <f>VLOOKUP(A56,'Headcount Table'!$A$3:$D$146,4,0)</f>
        <v>MISHRA, DIVYANSHU</v>
      </c>
    </row>
    <row r="57" spans="1:4">
      <c r="A57" s="38">
        <v>592202</v>
      </c>
      <c r="B57" s="37" t="str">
        <f>VLOOKUP(A57,'Headcount Table'!$A$3:$D$146,2,0)</f>
        <v>Sarkar, Nilanjana</v>
      </c>
      <c r="C57" s="37" t="str">
        <f>VLOOKUP(A57,'Headcount Table'!$A$3:$D$146,3,0)</f>
        <v>KARAPATTA, ROOPESH</v>
      </c>
      <c r="D57" s="37" t="str">
        <f>VLOOKUP(A57,'Headcount Table'!$A$3:$D$146,4,0)</f>
        <v>MISHRA, DIVYANSHU</v>
      </c>
    </row>
    <row r="58" spans="1:4">
      <c r="A58" s="38">
        <v>590633</v>
      </c>
      <c r="B58" s="37" t="str">
        <f>VLOOKUP(A58,'Headcount Table'!$A$3:$D$146,2,0)</f>
        <v>Vishwanath, C</v>
      </c>
      <c r="C58" s="37" t="str">
        <f>VLOOKUP(A58,'Headcount Table'!$A$3:$D$146,3,0)</f>
        <v>KARAPATTA, ROOPESH</v>
      </c>
      <c r="D58" s="37" t="str">
        <f>VLOOKUP(A58,'Headcount Table'!$A$3:$D$146,4,0)</f>
        <v>MISHRA, DIVYANSHU</v>
      </c>
    </row>
    <row r="59" spans="1:4">
      <c r="A59" s="38">
        <v>378475</v>
      </c>
      <c r="B59" s="37" t="str">
        <f>VLOOKUP(A59,'Headcount Table'!$A$3:$D$146,2,0)</f>
        <v>Vasu, Vineesh</v>
      </c>
      <c r="C59" s="37" t="str">
        <f>VLOOKUP(A59,'Headcount Table'!$A$3:$D$146,3,0)</f>
        <v>KARAPATTA, ROOPESH</v>
      </c>
      <c r="D59" s="37" t="str">
        <f>VLOOKUP(A59,'Headcount Table'!$A$3:$D$146,4,0)</f>
        <v>MISHRA, DIVYANSHU</v>
      </c>
    </row>
    <row r="60" spans="1:4">
      <c r="A60" s="38">
        <v>841116</v>
      </c>
      <c r="B60" s="37" t="str">
        <f>VLOOKUP(A60,'Headcount Table'!$A$3:$D$146,2,0)</f>
        <v>Joseph, Ancel</v>
      </c>
      <c r="C60" s="37" t="str">
        <f>VLOOKUP(A60,'Headcount Table'!$A$3:$D$146,3,0)</f>
        <v>KARAPATTA, ROOPESH</v>
      </c>
      <c r="D60" s="37" t="str">
        <f>VLOOKUP(A60,'Headcount Table'!$A$3:$D$146,4,0)</f>
        <v>MISHRA, DIVYANSHU</v>
      </c>
    </row>
    <row r="61" spans="1:4">
      <c r="A61" s="38">
        <v>590932</v>
      </c>
      <c r="B61" s="37" t="str">
        <f>VLOOKUP(A61,'Headcount Table'!$A$3:$D$146,2,0)</f>
        <v>Zuhaib, Haroon</v>
      </c>
      <c r="C61" s="37" t="str">
        <f>VLOOKUP(A61,'Headcount Table'!$A$3:$D$146,3,0)</f>
        <v>KARAPATTA, ROOPESH</v>
      </c>
      <c r="D61" s="37" t="str">
        <f>VLOOKUP(A61,'Headcount Table'!$A$3:$D$146,4,0)</f>
        <v>MISHRA, DIVYANSHU</v>
      </c>
    </row>
    <row r="62" spans="1:4">
      <c r="A62" s="38">
        <v>590626</v>
      </c>
      <c r="B62" s="37" t="str">
        <f>VLOOKUP(A62,'Headcount Table'!$A$3:$D$146,2,0)</f>
        <v>Shankar T, Vikram Bala</v>
      </c>
      <c r="C62" s="37" t="str">
        <f>VLOOKUP(A62,'Headcount Table'!$A$3:$D$146,3,0)</f>
        <v>KARAPATTA, ROOPESH</v>
      </c>
      <c r="D62" s="37" t="str">
        <f>VLOOKUP(A62,'Headcount Table'!$A$3:$D$146,4,0)</f>
        <v>MISHRA, DIVYANSHU</v>
      </c>
    </row>
    <row r="63" spans="1:4">
      <c r="A63" s="38">
        <v>810858</v>
      </c>
      <c r="B63" s="37" t="str">
        <f>VLOOKUP(A63,'Headcount Table'!$A$3:$D$146,2,0)</f>
        <v>Roopa, K</v>
      </c>
      <c r="C63" s="37" t="str">
        <f>VLOOKUP(A63,'Headcount Table'!$A$3:$D$146,3,0)</f>
        <v>KARAPATTA, ROOPESH</v>
      </c>
      <c r="D63" s="37" t="str">
        <f>VLOOKUP(A63,'Headcount Table'!$A$3:$D$146,4,0)</f>
        <v>MISHRA, DIVYANSHU</v>
      </c>
    </row>
    <row r="64" spans="1:4">
      <c r="A64" s="38">
        <v>810830</v>
      </c>
      <c r="B64" s="37" t="str">
        <f>VLOOKUP(A64,'Headcount Table'!$A$3:$D$146,2,0)</f>
        <v>Gururaja, Arun</v>
      </c>
      <c r="C64" s="37" t="str">
        <f>VLOOKUP(A64,'Headcount Table'!$A$3:$D$146,3,0)</f>
        <v>KARAPATTA, ROOPESH</v>
      </c>
      <c r="D64" s="37" t="str">
        <f>VLOOKUP(A64,'Headcount Table'!$A$3:$D$146,4,0)</f>
        <v>MISHRA, DIVYANSHU</v>
      </c>
    </row>
    <row r="65" spans="1:4">
      <c r="A65" s="38">
        <v>590654</v>
      </c>
      <c r="B65" s="37" t="str">
        <f>VLOOKUP(A65,'Headcount Table'!$A$3:$D$146,2,0)</f>
        <v>Sajitha, P</v>
      </c>
      <c r="C65" s="37" t="str">
        <f>VLOOKUP(A65,'Headcount Table'!$A$3:$D$146,3,0)</f>
        <v>KARAPATTA, ROOPESH</v>
      </c>
      <c r="D65" s="37" t="str">
        <f>VLOOKUP(A65,'Headcount Table'!$A$3:$D$146,4,0)</f>
        <v>MISHRA, DIVYANSHU</v>
      </c>
    </row>
    <row r="66" spans="1:4">
      <c r="A66" s="38">
        <v>842292</v>
      </c>
      <c r="B66" s="37" t="str">
        <f>VLOOKUP(A66,'Headcount Table'!$A$3:$D$146,2,0)</f>
        <v>Sharma, Prakash D</v>
      </c>
      <c r="C66" s="37" t="str">
        <f>VLOOKUP(A66,'Headcount Table'!$A$3:$D$146,3,0)</f>
        <v>KARAPATTA, ROOPESH</v>
      </c>
      <c r="D66" s="37" t="str">
        <f>VLOOKUP(A66,'Headcount Table'!$A$3:$D$146,4,0)</f>
        <v>MISHRA, DIVYANSHU</v>
      </c>
    </row>
    <row r="67" spans="1:4">
      <c r="A67" s="38">
        <v>839178</v>
      </c>
      <c r="B67" s="37" t="str">
        <f>VLOOKUP(A67,'Headcount Table'!$A$3:$D$146,2,0)</f>
        <v>Subbarao, Roshani</v>
      </c>
      <c r="C67" s="37" t="str">
        <f>VLOOKUP(A67,'Headcount Table'!$A$3:$D$146,3,0)</f>
        <v>KARAPATTA, ROOPESH</v>
      </c>
      <c r="D67" s="37" t="str">
        <f>VLOOKUP(A67,'Headcount Table'!$A$3:$D$146,4,0)</f>
        <v>MISHRA, DIVYANSHU</v>
      </c>
    </row>
    <row r="68" spans="1:4">
      <c r="A68" s="38">
        <v>837893</v>
      </c>
      <c r="B68" s="37" t="str">
        <f>VLOOKUP(A68,'Headcount Table'!$A$3:$D$146,2,0)</f>
        <v>Bali, M Anitha</v>
      </c>
      <c r="C68" s="37" t="str">
        <f>VLOOKUP(A68,'Headcount Table'!$A$3:$D$146,3,0)</f>
        <v>KARAPATTA, ROOPESH</v>
      </c>
      <c r="D68" s="37" t="str">
        <f>VLOOKUP(A68,'Headcount Table'!$A$3:$D$146,4,0)</f>
        <v>MISHRA, DIVYANSHU</v>
      </c>
    </row>
    <row r="69" spans="1:4">
      <c r="A69" s="38">
        <v>591544</v>
      </c>
      <c r="B69" s="37" t="str">
        <f>VLOOKUP(A69,'Headcount Table'!$A$3:$D$146,2,0)</f>
        <v>Muddaiah, CK Kiran</v>
      </c>
      <c r="C69" s="37" t="str">
        <f>VLOOKUP(A69,'Headcount Table'!$A$3:$D$146,3,0)</f>
        <v>KARAPATTA, ROOPESH</v>
      </c>
      <c r="D69" s="37" t="str">
        <f>VLOOKUP(A69,'Headcount Table'!$A$3:$D$146,4,0)</f>
        <v>MISHRA, DIVYANSHU</v>
      </c>
    </row>
    <row r="70" spans="1:4">
      <c r="A70" s="38">
        <v>839178</v>
      </c>
      <c r="B70" s="37" t="str">
        <f>VLOOKUP(A70,'Headcount Table'!$A$3:$D$146,2,0)</f>
        <v>Subbarao, Roshani</v>
      </c>
      <c r="C70" s="37" t="str">
        <f>VLOOKUP(A70,'Headcount Table'!$A$3:$D$146,3,0)</f>
        <v>KARAPATTA, ROOPESH</v>
      </c>
      <c r="D70" s="37" t="str">
        <f>VLOOKUP(A70,'Headcount Table'!$A$3:$D$146,4,0)</f>
        <v>MISHRA, DIVYANSHU</v>
      </c>
    </row>
    <row r="71" spans="1:4">
      <c r="A71" s="38">
        <v>837893</v>
      </c>
      <c r="B71" s="37" t="str">
        <f>VLOOKUP(A71,'Headcount Table'!$A$3:$D$146,2,0)</f>
        <v>Bali, M Anitha</v>
      </c>
      <c r="C71" s="37" t="str">
        <f>VLOOKUP(A71,'Headcount Table'!$A$3:$D$146,3,0)</f>
        <v>KARAPATTA, ROOPESH</v>
      </c>
      <c r="D71" s="37" t="str">
        <f>VLOOKUP(A71,'Headcount Table'!$A$3:$D$146,4,0)</f>
        <v>MISHRA, DIVYANSHU</v>
      </c>
    </row>
    <row r="72" spans="1:4">
      <c r="A72" s="38">
        <v>810830</v>
      </c>
      <c r="B72" s="37" t="str">
        <f>VLOOKUP(A72,'Headcount Table'!$A$3:$D$146,2,0)</f>
        <v>Gururaja, Arun</v>
      </c>
      <c r="C72" s="37" t="str">
        <f>VLOOKUP(A72,'Headcount Table'!$A$3:$D$146,3,0)</f>
        <v>KARAPATTA, ROOPESH</v>
      </c>
      <c r="D72" s="37" t="str">
        <f>VLOOKUP(A72,'Headcount Table'!$A$3:$D$146,4,0)</f>
        <v>MISHRA, DIVYANSHU</v>
      </c>
    </row>
    <row r="73" spans="1:4">
      <c r="A73" s="38">
        <v>591544</v>
      </c>
      <c r="B73" s="37" t="str">
        <f>VLOOKUP(A73,'Headcount Table'!$A$3:$D$146,2,0)</f>
        <v>Muddaiah, CK Kiran</v>
      </c>
      <c r="C73" s="37" t="str">
        <f>VLOOKUP(A73,'Headcount Table'!$A$3:$D$146,3,0)</f>
        <v>KARAPATTA, ROOPESH</v>
      </c>
      <c r="D73" s="37" t="str">
        <f>VLOOKUP(A73,'Headcount Table'!$A$3:$D$146,4,0)</f>
        <v>MISHRA, DIVYANSHU</v>
      </c>
    </row>
    <row r="74" spans="1:4">
      <c r="A74" s="38">
        <v>590654</v>
      </c>
      <c r="B74" s="37" t="str">
        <f>VLOOKUP(A74,'Headcount Table'!$A$3:$D$146,2,0)</f>
        <v>Sajitha, P</v>
      </c>
      <c r="C74" s="37" t="str">
        <f>VLOOKUP(A74,'Headcount Table'!$A$3:$D$146,3,0)</f>
        <v>KARAPATTA, ROOPESH</v>
      </c>
      <c r="D74" s="37" t="str">
        <f>VLOOKUP(A74,'Headcount Table'!$A$3:$D$146,4,0)</f>
        <v>MISHRA, DIVYANSHU</v>
      </c>
    </row>
    <row r="75" spans="1:4">
      <c r="A75" s="38">
        <v>842292</v>
      </c>
      <c r="B75" s="37" t="str">
        <f>VLOOKUP(A75,'Headcount Table'!$A$3:$D$146,2,0)</f>
        <v>Sharma, Prakash D</v>
      </c>
      <c r="C75" s="37" t="str">
        <f>VLOOKUP(A75,'Headcount Table'!$A$3:$D$146,3,0)</f>
        <v>KARAPATTA, ROOPESH</v>
      </c>
      <c r="D75" s="37" t="str">
        <f>VLOOKUP(A75,'Headcount Table'!$A$3:$D$146,4,0)</f>
        <v>MISHRA, DIVYANSHU</v>
      </c>
    </row>
    <row r="76" spans="1:4">
      <c r="A76" s="38">
        <v>841116</v>
      </c>
      <c r="B76" s="37" t="str">
        <f>VLOOKUP(A76,'Headcount Table'!$A$3:$D$146,2,0)</f>
        <v>Joseph, Ancel</v>
      </c>
      <c r="C76" s="37" t="str">
        <f>VLOOKUP(A76,'Headcount Table'!$A$3:$D$146,3,0)</f>
        <v>KARAPATTA, ROOPESH</v>
      </c>
      <c r="D76" s="37" t="str">
        <f>VLOOKUP(A76,'Headcount Table'!$A$3:$D$146,4,0)</f>
        <v>MISHRA, DIVYANSHU</v>
      </c>
    </row>
    <row r="77" spans="1:4">
      <c r="A77" s="38">
        <v>592218</v>
      </c>
      <c r="B77" s="37" t="str">
        <f>VLOOKUP(A77,'Headcount Table'!$A$3:$D$146,2,0)</f>
        <v>Parida, Milan Kumar</v>
      </c>
      <c r="C77" s="37" t="str">
        <f>VLOOKUP(A77,'Headcount Table'!$A$3:$D$146,3,0)</f>
        <v>KARAPATTA, ROOPESH</v>
      </c>
      <c r="D77" s="37" t="str">
        <f>VLOOKUP(A77,'Headcount Table'!$A$3:$D$146,4,0)</f>
        <v>MISHRA, DIVYANSHU</v>
      </c>
    </row>
    <row r="78" spans="1:4">
      <c r="A78" s="38">
        <v>590932</v>
      </c>
      <c r="B78" s="37" t="str">
        <f>VLOOKUP(A78,'Headcount Table'!$A$3:$D$146,2,0)</f>
        <v>Zuhaib, Haroon</v>
      </c>
      <c r="C78" s="37" t="str">
        <f>VLOOKUP(A78,'Headcount Table'!$A$3:$D$146,3,0)</f>
        <v>KARAPATTA, ROOPESH</v>
      </c>
      <c r="D78" s="37" t="str">
        <f>VLOOKUP(A78,'Headcount Table'!$A$3:$D$146,4,0)</f>
        <v>MISHRA, DIVYANSHU</v>
      </c>
    </row>
    <row r="79" spans="1:4">
      <c r="A79" s="38">
        <v>810858</v>
      </c>
      <c r="B79" s="37" t="str">
        <f>VLOOKUP(A79,'Headcount Table'!$A$3:$D$146,2,0)</f>
        <v>Roopa, K</v>
      </c>
      <c r="C79" s="37" t="str">
        <f>VLOOKUP(A79,'Headcount Table'!$A$3:$D$146,3,0)</f>
        <v>KARAPATTA, ROOPESH</v>
      </c>
      <c r="D79" s="37" t="str">
        <f>VLOOKUP(A79,'Headcount Table'!$A$3:$D$146,4,0)</f>
        <v>MISHRA, DIVYANSHU</v>
      </c>
    </row>
    <row r="80" spans="1:4">
      <c r="A80" s="38">
        <v>592202</v>
      </c>
      <c r="B80" s="37" t="str">
        <f>VLOOKUP(A80,'Headcount Table'!$A$3:$D$146,2,0)</f>
        <v>Sarkar, Nilanjana</v>
      </c>
      <c r="C80" s="37" t="str">
        <f>VLOOKUP(A80,'Headcount Table'!$A$3:$D$146,3,0)</f>
        <v>KARAPATTA, ROOPESH</v>
      </c>
      <c r="D80" s="37" t="str">
        <f>VLOOKUP(A80,'Headcount Table'!$A$3:$D$146,4,0)</f>
        <v>MISHRA, DIVYANSHU</v>
      </c>
    </row>
    <row r="81" spans="1:4">
      <c r="A81" s="38">
        <v>590633</v>
      </c>
      <c r="B81" s="37" t="str">
        <f>VLOOKUP(A81,'Headcount Table'!$A$3:$D$146,2,0)</f>
        <v>Vishwanath, C</v>
      </c>
      <c r="C81" s="37" t="str">
        <f>VLOOKUP(A81,'Headcount Table'!$A$3:$D$146,3,0)</f>
        <v>KARAPATTA, ROOPESH</v>
      </c>
      <c r="D81" s="37" t="str">
        <f>VLOOKUP(A81,'Headcount Table'!$A$3:$D$146,4,0)</f>
        <v>MISHRA, DIVYANSHU</v>
      </c>
    </row>
    <row r="82" spans="1:4">
      <c r="A82" s="38">
        <v>378475</v>
      </c>
      <c r="B82" s="37" t="str">
        <f>VLOOKUP(A82,'Headcount Table'!$A$3:$D$146,2,0)</f>
        <v>Vasu, Vineesh</v>
      </c>
      <c r="C82" s="37" t="str">
        <f>VLOOKUP(A82,'Headcount Table'!$A$3:$D$146,3,0)</f>
        <v>KARAPATTA, ROOPESH</v>
      </c>
      <c r="D82" s="37" t="str">
        <f>VLOOKUP(A82,'Headcount Table'!$A$3:$D$146,4,0)</f>
        <v>MISHRA, DIVYANSHU</v>
      </c>
    </row>
    <row r="83" spans="1:4">
      <c r="A83" s="38">
        <v>590626</v>
      </c>
      <c r="B83" s="37" t="str">
        <f>VLOOKUP(A83,'Headcount Table'!$A$3:$D$146,2,0)</f>
        <v>Shankar T, Vikram Bala</v>
      </c>
      <c r="C83" s="37" t="str">
        <f>VLOOKUP(A83,'Headcount Table'!$A$3:$D$146,3,0)</f>
        <v>KARAPATTA, ROOPESH</v>
      </c>
      <c r="D83" s="37" t="str">
        <f>VLOOKUP(A83,'Headcount Table'!$A$3:$D$146,4,0)</f>
        <v>MISHRA, DIVYANSHU</v>
      </c>
    </row>
    <row r="84" spans="1:4">
      <c r="A84" s="38">
        <v>819246</v>
      </c>
      <c r="B84" s="37" t="str">
        <f>VLOOKUP(A84,'Headcount Table'!$A$3:$D$146,2,0)</f>
        <v>Swaminathan, Rajesh</v>
      </c>
      <c r="C84" s="37" t="str">
        <f>VLOOKUP(A84,'Headcount Table'!$A$3:$D$146,3,0)</f>
        <v>KUMAR, VIMAL</v>
      </c>
      <c r="D84" s="37" t="str">
        <f>VLOOKUP(A84,'Headcount Table'!$A$3:$D$146,4,0)</f>
        <v>FERNANDES, VICTOR</v>
      </c>
    </row>
    <row r="85" spans="1:4">
      <c r="A85" s="38">
        <v>590911</v>
      </c>
      <c r="B85" s="37" t="str">
        <f>VLOOKUP(A85,'Headcount Table'!$A$3:$D$146,2,0)</f>
        <v>Das, Anirban</v>
      </c>
      <c r="C85" s="37" t="str">
        <f>VLOOKUP(A85,'Headcount Table'!$A$3:$D$146,3,0)</f>
        <v>KUMAR, VIMAL</v>
      </c>
      <c r="D85" s="37" t="str">
        <f>VLOOKUP(A85,'Headcount Table'!$A$3:$D$146,4,0)</f>
        <v>FERNANDES, VICTOR</v>
      </c>
    </row>
    <row r="86" spans="1:4">
      <c r="A86" s="38">
        <v>824244</v>
      </c>
      <c r="B86" s="37" t="str">
        <f>VLOOKUP(A86,'Headcount Table'!$A$3:$D$146,2,0)</f>
        <v>VM, Sajna</v>
      </c>
      <c r="C86" s="37" t="str">
        <f>VLOOKUP(A86,'Headcount Table'!$A$3:$D$146,3,0)</f>
        <v>KUMAR, VIMAL</v>
      </c>
      <c r="D86" s="37" t="str">
        <f>VLOOKUP(A86,'Headcount Table'!$A$3:$D$146,4,0)</f>
        <v>FERNANDES, VICTOR</v>
      </c>
    </row>
    <row r="87" spans="1:4">
      <c r="A87" s="38">
        <v>816524</v>
      </c>
      <c r="B87" s="37" t="str">
        <f>VLOOKUP(A87,'Headcount Table'!$A$3:$D$146,2,0)</f>
        <v>Hussain, Irfan</v>
      </c>
      <c r="C87" s="37" t="str">
        <f>VLOOKUP(A87,'Headcount Table'!$A$3:$D$146,3,0)</f>
        <v>KUMAR, VIMAL</v>
      </c>
      <c r="D87" s="37" t="str">
        <f>VLOOKUP(A87,'Headcount Table'!$A$3:$D$146,4,0)</f>
        <v>FERNANDES, VICTOR</v>
      </c>
    </row>
    <row r="88" spans="1:4">
      <c r="A88" s="38">
        <v>833048</v>
      </c>
      <c r="B88" s="37" t="str">
        <f>VLOOKUP(A88,'Headcount Table'!$A$3:$D$146,2,0)</f>
        <v>TS, Renuka</v>
      </c>
      <c r="C88" s="37" t="str">
        <f>VLOOKUP(A88,'Headcount Table'!$A$3:$D$146,3,0)</f>
        <v>KUMAR, VIMAL</v>
      </c>
      <c r="D88" s="37" t="str">
        <f>VLOOKUP(A88,'Headcount Table'!$A$3:$D$146,4,0)</f>
        <v>FERNANDES, VICTOR</v>
      </c>
    </row>
    <row r="89" spans="1:4">
      <c r="A89" s="38">
        <v>591002</v>
      </c>
      <c r="B89" s="37" t="str">
        <f>VLOOKUP(A89,'Headcount Table'!$A$3:$D$146,2,0)</f>
        <v>Muthulakshman, R</v>
      </c>
      <c r="C89" s="37" t="str">
        <f>VLOOKUP(A89,'Headcount Table'!$A$3:$D$146,3,0)</f>
        <v>KUMAR, VIMAL</v>
      </c>
      <c r="D89" s="37" t="str">
        <f>VLOOKUP(A89,'Headcount Table'!$A$3:$D$146,4,0)</f>
        <v>FERNANDES, VICTOR</v>
      </c>
    </row>
    <row r="90" spans="1:4">
      <c r="A90" s="38">
        <v>372292</v>
      </c>
      <c r="B90" s="37" t="str">
        <f>VLOOKUP(A90,'Headcount Table'!$A$3:$D$146,2,0)</f>
        <v>Naseerullah, Zaheer Ahmed</v>
      </c>
      <c r="C90" s="37" t="str">
        <f>VLOOKUP(A90,'Headcount Table'!$A$3:$D$146,3,0)</f>
        <v>KUMAR, VIMAL</v>
      </c>
      <c r="D90" s="37" t="str">
        <f>VLOOKUP(A90,'Headcount Table'!$A$3:$D$146,4,0)</f>
        <v>FERNANDES, VICTOR</v>
      </c>
    </row>
    <row r="91" spans="1:4">
      <c r="A91" s="38">
        <v>372273</v>
      </c>
      <c r="B91" s="37" t="str">
        <f>VLOOKUP(A91,'Headcount Table'!$A$3:$D$146,2,0)</f>
        <v>Krishnan, Sujith G</v>
      </c>
      <c r="C91" s="37" t="str">
        <f>VLOOKUP(A91,'Headcount Table'!$A$3:$D$146,3,0)</f>
        <v>KUMAR, VIMAL</v>
      </c>
      <c r="D91" s="37" t="str">
        <f>VLOOKUP(A91,'Headcount Table'!$A$3:$D$146,4,0)</f>
        <v>FERNANDES, VICTOR</v>
      </c>
    </row>
    <row r="92" spans="1:4">
      <c r="A92" s="38">
        <v>819502</v>
      </c>
      <c r="B92" s="37" t="str">
        <f>VLOOKUP(A92,'Headcount Table'!$A$3:$D$146,2,0)</f>
        <v>Swamy, Vinoda</v>
      </c>
      <c r="C92" s="37" t="str">
        <f>VLOOKUP(A92,'Headcount Table'!$A$3:$D$146,3,0)</f>
        <v>KUMAR, VIMAL</v>
      </c>
      <c r="D92" s="37" t="str">
        <f>VLOOKUP(A92,'Headcount Table'!$A$3:$D$146,4,0)</f>
        <v>FERNANDES, VICTOR</v>
      </c>
    </row>
    <row r="93" spans="1:4">
      <c r="A93" s="38">
        <v>819446</v>
      </c>
      <c r="B93" s="37" t="str">
        <f>VLOOKUP(A93,'Headcount Table'!$A$3:$D$146,2,0)</f>
        <v>Shah E B, Richard</v>
      </c>
      <c r="C93" s="37" t="str">
        <f>VLOOKUP(A93,'Headcount Table'!$A$3:$D$146,3,0)</f>
        <v>KUMAR, VIMAL</v>
      </c>
      <c r="D93" s="37" t="str">
        <f>VLOOKUP(A93,'Headcount Table'!$A$3:$D$146,4,0)</f>
        <v>FERNANDES, VICTOR</v>
      </c>
    </row>
    <row r="94" spans="1:4">
      <c r="A94" s="38">
        <v>815676</v>
      </c>
      <c r="B94" s="37" t="str">
        <f>VLOOKUP(A94,'Headcount Table'!$A$3:$D$146,2,0)</f>
        <v>Alam, Mohammed</v>
      </c>
      <c r="C94" s="37" t="str">
        <f>VLOOKUP(A94,'Headcount Table'!$A$3:$D$146,3,0)</f>
        <v>KUMAR, VIMAL</v>
      </c>
      <c r="D94" s="37" t="str">
        <f>VLOOKUP(A94,'Headcount Table'!$A$3:$D$146,4,0)</f>
        <v>FERNANDES, VICTOR</v>
      </c>
    </row>
    <row r="95" spans="1:4">
      <c r="A95" s="38">
        <v>372293</v>
      </c>
      <c r="B95" s="37" t="str">
        <f>VLOOKUP(A95,'Headcount Table'!$A$3:$D$146,2,0)</f>
        <v>Ravi, K</v>
      </c>
      <c r="C95" s="37" t="str">
        <f>VLOOKUP(A95,'Headcount Table'!$A$3:$D$146,3,0)</f>
        <v>KUMAR, VIMAL</v>
      </c>
      <c r="D95" s="37" t="str">
        <f>VLOOKUP(A95,'Headcount Table'!$A$3:$D$146,4,0)</f>
        <v>FERNANDES, VICTOR</v>
      </c>
    </row>
    <row r="96" spans="1:4">
      <c r="A96" s="38">
        <v>819246</v>
      </c>
      <c r="B96" s="37" t="str">
        <f>VLOOKUP(A96,'Headcount Table'!$A$3:$D$146,2,0)</f>
        <v>Swaminathan, Rajesh</v>
      </c>
      <c r="C96" s="37" t="str">
        <f>VLOOKUP(A96,'Headcount Table'!$A$3:$D$146,3,0)</f>
        <v>KUMAR, VIMAL</v>
      </c>
      <c r="D96" s="37" t="str">
        <f>VLOOKUP(A96,'Headcount Table'!$A$3:$D$146,4,0)</f>
        <v>FERNANDES, VICTOR</v>
      </c>
    </row>
    <row r="97" spans="1:4">
      <c r="A97" s="38">
        <v>815676</v>
      </c>
      <c r="B97" s="37" t="str">
        <f>VLOOKUP(A97,'Headcount Table'!$A$3:$D$146,2,0)</f>
        <v>Alam, Mohammed</v>
      </c>
      <c r="C97" s="37" t="str">
        <f>VLOOKUP(A97,'Headcount Table'!$A$3:$D$146,3,0)</f>
        <v>KUMAR, VIMAL</v>
      </c>
      <c r="D97" s="37" t="str">
        <f>VLOOKUP(A97,'Headcount Table'!$A$3:$D$146,4,0)</f>
        <v>FERNANDES, VICTOR</v>
      </c>
    </row>
    <row r="98" spans="1:4">
      <c r="A98" s="38">
        <v>819502</v>
      </c>
      <c r="B98" s="37" t="str">
        <f>VLOOKUP(A98,'Headcount Table'!$A$3:$D$146,2,0)</f>
        <v>Swamy, Vinoda</v>
      </c>
      <c r="C98" s="37" t="str">
        <f>VLOOKUP(A98,'Headcount Table'!$A$3:$D$146,3,0)</f>
        <v>KUMAR, VIMAL</v>
      </c>
      <c r="D98" s="37" t="str">
        <f>VLOOKUP(A98,'Headcount Table'!$A$3:$D$146,4,0)</f>
        <v>FERNANDES, VICTOR</v>
      </c>
    </row>
    <row r="99" spans="1:4">
      <c r="A99" s="38">
        <v>819446</v>
      </c>
      <c r="B99" s="37" t="str">
        <f>VLOOKUP(A99,'Headcount Table'!$A$3:$D$146,2,0)</f>
        <v>Shah E B, Richard</v>
      </c>
      <c r="C99" s="37" t="str">
        <f>VLOOKUP(A99,'Headcount Table'!$A$3:$D$146,3,0)</f>
        <v>KUMAR, VIMAL</v>
      </c>
      <c r="D99" s="37" t="str">
        <f>VLOOKUP(A99,'Headcount Table'!$A$3:$D$146,4,0)</f>
        <v>FERNANDES, VICTOR</v>
      </c>
    </row>
    <row r="100" spans="1:4">
      <c r="A100" s="38">
        <v>810326</v>
      </c>
      <c r="B100" s="37" t="str">
        <f>VLOOKUP(A100,'Headcount Table'!$A$3:$D$146,2,0)</f>
        <v>Latha, MP</v>
      </c>
      <c r="C100" s="37" t="str">
        <f>VLOOKUP(A100,'Headcount Table'!$A$3:$D$146,3,0)</f>
        <v>KUMAR, VIMAL</v>
      </c>
      <c r="D100" s="37" t="str">
        <f>VLOOKUP(A100,'Headcount Table'!$A$3:$D$146,4,0)</f>
        <v>FERNANDES, VICTOR</v>
      </c>
    </row>
    <row r="101" spans="1:4">
      <c r="A101" s="38">
        <v>591002</v>
      </c>
      <c r="B101" s="37" t="str">
        <f>VLOOKUP(A101,'Headcount Table'!$A$3:$D$146,2,0)</f>
        <v>Muthulakshman, R</v>
      </c>
      <c r="C101" s="37" t="str">
        <f>VLOOKUP(A101,'Headcount Table'!$A$3:$D$146,3,0)</f>
        <v>KUMAR, VIMAL</v>
      </c>
      <c r="D101" s="37" t="str">
        <f>VLOOKUP(A101,'Headcount Table'!$A$3:$D$146,4,0)</f>
        <v>FERNANDES, VICTOR</v>
      </c>
    </row>
    <row r="102" spans="1:4">
      <c r="A102" s="38">
        <v>590911</v>
      </c>
      <c r="B102" s="37" t="str">
        <f>VLOOKUP(A102,'Headcount Table'!$A$3:$D$146,2,0)</f>
        <v>Das, Anirban</v>
      </c>
      <c r="C102" s="37" t="str">
        <f>VLOOKUP(A102,'Headcount Table'!$A$3:$D$146,3,0)</f>
        <v>KUMAR, VIMAL</v>
      </c>
      <c r="D102" s="37" t="str">
        <f>VLOOKUP(A102,'Headcount Table'!$A$3:$D$146,4,0)</f>
        <v>FERNANDES, VICTOR</v>
      </c>
    </row>
    <row r="103" spans="1:4">
      <c r="A103" s="38">
        <v>833048</v>
      </c>
      <c r="B103" s="37" t="str">
        <f>VLOOKUP(A103,'Headcount Table'!$A$3:$D$146,2,0)</f>
        <v>TS, Renuka</v>
      </c>
      <c r="C103" s="37" t="str">
        <f>VLOOKUP(A103,'Headcount Table'!$A$3:$D$146,3,0)</f>
        <v>KUMAR, VIMAL</v>
      </c>
      <c r="D103" s="37" t="str">
        <f>VLOOKUP(A103,'Headcount Table'!$A$3:$D$146,4,0)</f>
        <v>FERNANDES, VICTOR</v>
      </c>
    </row>
    <row r="104" spans="1:4">
      <c r="A104" s="38">
        <v>824244</v>
      </c>
      <c r="B104" s="37" t="str">
        <f>VLOOKUP(A104,'Headcount Table'!$A$3:$D$146,2,0)</f>
        <v>VM, Sajna</v>
      </c>
      <c r="C104" s="37" t="str">
        <f>VLOOKUP(A104,'Headcount Table'!$A$3:$D$146,3,0)</f>
        <v>KUMAR, VIMAL</v>
      </c>
      <c r="D104" s="37" t="str">
        <f>VLOOKUP(A104,'Headcount Table'!$A$3:$D$146,4,0)</f>
        <v>FERNANDES, VICTOR</v>
      </c>
    </row>
    <row r="105" spans="1:4">
      <c r="A105" s="38">
        <v>816524</v>
      </c>
      <c r="B105" s="37" t="str">
        <f>VLOOKUP(A105,'Headcount Table'!$A$3:$D$146,2,0)</f>
        <v>Hussain, Irfan</v>
      </c>
      <c r="C105" s="37" t="str">
        <f>VLOOKUP(A105,'Headcount Table'!$A$3:$D$146,3,0)</f>
        <v>KUMAR, VIMAL</v>
      </c>
      <c r="D105" s="37" t="str">
        <f>VLOOKUP(A105,'Headcount Table'!$A$3:$D$146,4,0)</f>
        <v>FERNANDES, VICTOR</v>
      </c>
    </row>
    <row r="106" spans="1:4">
      <c r="A106" s="38">
        <v>372293</v>
      </c>
      <c r="B106" s="37" t="str">
        <f>VLOOKUP(A106,'Headcount Table'!$A$3:$D$146,2,0)</f>
        <v>Ravi, K</v>
      </c>
      <c r="C106" s="37" t="str">
        <f>VLOOKUP(A106,'Headcount Table'!$A$3:$D$146,3,0)</f>
        <v>KUMAR, VIMAL</v>
      </c>
      <c r="D106" s="37" t="str">
        <f>VLOOKUP(A106,'Headcount Table'!$A$3:$D$146,4,0)</f>
        <v>FERNANDES, VICTOR</v>
      </c>
    </row>
    <row r="107" spans="1:4">
      <c r="A107" s="38">
        <v>372273</v>
      </c>
      <c r="B107" s="37" t="str">
        <f>VLOOKUP(A107,'Headcount Table'!$A$3:$D$146,2,0)</f>
        <v>Krishnan, Sujith G</v>
      </c>
      <c r="C107" s="37" t="str">
        <f>VLOOKUP(A107,'Headcount Table'!$A$3:$D$146,3,0)</f>
        <v>KUMAR, VIMAL</v>
      </c>
      <c r="D107" s="37" t="str">
        <f>VLOOKUP(A107,'Headcount Table'!$A$3:$D$146,4,0)</f>
        <v>FERNANDES, VICTOR</v>
      </c>
    </row>
    <row r="108" spans="1:4">
      <c r="A108" s="38">
        <v>378808</v>
      </c>
      <c r="B108" s="37" t="str">
        <f>VLOOKUP(A108,'Headcount Table'!$A$3:$D$146,2,0)</f>
        <v>R, Tharaa</v>
      </c>
      <c r="C108" s="37" t="str">
        <f>VLOOKUP(A108,'Headcount Table'!$A$3:$D$146,3,0)</f>
        <v>N, ARVIND</v>
      </c>
      <c r="D108" s="37" t="str">
        <f>VLOOKUP(A108,'Headcount Table'!$A$3:$D$146,4,0)</f>
        <v>MISHRA, DIVYANSHU</v>
      </c>
    </row>
    <row r="109" spans="1:4">
      <c r="A109" s="38">
        <v>372247</v>
      </c>
      <c r="B109" s="37" t="str">
        <f>VLOOKUP(A109,'Headcount Table'!$A$3:$D$146,2,0)</f>
        <v>R R, Kiran</v>
      </c>
      <c r="C109" s="37" t="str">
        <f>VLOOKUP(A109,'Headcount Table'!$A$3:$D$146,3,0)</f>
        <v>N, ARVIND</v>
      </c>
      <c r="D109" s="37" t="str">
        <f>VLOOKUP(A109,'Headcount Table'!$A$3:$D$146,4,0)</f>
        <v>MISHRA, DIVYANSHU</v>
      </c>
    </row>
    <row r="110" spans="1:4">
      <c r="A110" s="38">
        <v>590649</v>
      </c>
      <c r="B110" s="37" t="str">
        <f>VLOOKUP(A110,'Headcount Table'!$A$3:$D$146,2,0)</f>
        <v>Joseph, Roshan</v>
      </c>
      <c r="C110" s="37" t="str">
        <f>VLOOKUP(A110,'Headcount Table'!$A$3:$D$146,3,0)</f>
        <v>N, ARVIND</v>
      </c>
      <c r="D110" s="37" t="str">
        <f>VLOOKUP(A110,'Headcount Table'!$A$3:$D$146,4,0)</f>
        <v>MISHRA, DIVYANSHU</v>
      </c>
    </row>
    <row r="111" spans="1:4">
      <c r="A111" s="38">
        <v>374860</v>
      </c>
      <c r="B111" s="37" t="str">
        <f>VLOOKUP(A111,'Headcount Table'!$A$3:$D$146,2,0)</f>
        <v>Krishna, Gopi K</v>
      </c>
      <c r="C111" s="37" t="str">
        <f>VLOOKUP(A111,'Headcount Table'!$A$3:$D$146,3,0)</f>
        <v>N, ARVIND</v>
      </c>
      <c r="D111" s="37" t="str">
        <f>VLOOKUP(A111,'Headcount Table'!$A$3:$D$146,4,0)</f>
        <v>MISHRA, DIVYANSHU</v>
      </c>
    </row>
    <row r="112" spans="1:4">
      <c r="A112" s="38">
        <v>326452</v>
      </c>
      <c r="B112" s="37" t="str">
        <f>VLOOKUP(A112,'Headcount Table'!$A$3:$D$146,2,0)</f>
        <v>Dsouza, Laveena</v>
      </c>
      <c r="C112" s="37" t="str">
        <f>VLOOKUP(A112,'Headcount Table'!$A$3:$D$146,3,0)</f>
        <v>N, ARVIND</v>
      </c>
      <c r="D112" s="37" t="str">
        <f>VLOOKUP(A112,'Headcount Table'!$A$3:$D$146,4,0)</f>
        <v>MISHRA, DIVYANSHU</v>
      </c>
    </row>
    <row r="113" spans="1:4">
      <c r="A113" s="38">
        <v>811676</v>
      </c>
      <c r="B113" s="37" t="str">
        <f>VLOOKUP(A113,'Headcount Table'!$A$3:$D$146,2,0)</f>
        <v>Kumar.S, Prince Priya</v>
      </c>
      <c r="C113" s="37" t="str">
        <f>VLOOKUP(A113,'Headcount Table'!$A$3:$D$146,3,0)</f>
        <v>N, ARVIND</v>
      </c>
      <c r="D113" s="37" t="str">
        <f>VLOOKUP(A113,'Headcount Table'!$A$3:$D$146,4,0)</f>
        <v>MISHRA, DIVYANSHU</v>
      </c>
    </row>
    <row r="114" spans="1:4">
      <c r="A114" s="38">
        <v>592709</v>
      </c>
      <c r="B114" s="37" t="str">
        <f>VLOOKUP(A114,'Headcount Table'!$A$3:$D$146,2,0)</f>
        <v>R Dey, Sandeep</v>
      </c>
      <c r="C114" s="37" t="str">
        <f>VLOOKUP(A114,'Headcount Table'!$A$3:$D$146,3,0)</f>
        <v>N, ARVIND</v>
      </c>
      <c r="D114" s="37" t="str">
        <f>VLOOKUP(A114,'Headcount Table'!$A$3:$D$146,4,0)</f>
        <v>MISHRA, DIVYANSHU</v>
      </c>
    </row>
    <row r="115" spans="1:4">
      <c r="A115" s="38">
        <v>591295</v>
      </c>
      <c r="B115" s="37" t="str">
        <f>VLOOKUP(A115,'Headcount Table'!$A$3:$D$146,2,0)</f>
        <v>K, SHREELAKSHMI</v>
      </c>
      <c r="C115" s="37" t="str">
        <f>VLOOKUP(A115,'Headcount Table'!$A$3:$D$146,3,0)</f>
        <v>N, ARVIND</v>
      </c>
      <c r="D115" s="37" t="str">
        <f>VLOOKUP(A115,'Headcount Table'!$A$3:$D$146,4,0)</f>
        <v>MISHRA, DIVYANSHU</v>
      </c>
    </row>
    <row r="116" spans="1:4">
      <c r="A116" s="38">
        <v>372306</v>
      </c>
      <c r="B116" s="37" t="str">
        <f>VLOOKUP(A116,'Headcount Table'!$A$3:$D$146,2,0)</f>
        <v>Rashmi Lobo, Vivette</v>
      </c>
      <c r="C116" s="37" t="str">
        <f>VLOOKUP(A116,'Headcount Table'!$A$3:$D$146,3,0)</f>
        <v>N, ARVIND</v>
      </c>
      <c r="D116" s="37" t="str">
        <f>VLOOKUP(A116,'Headcount Table'!$A$3:$D$146,4,0)</f>
        <v>MISHRA, DIVYANSHU</v>
      </c>
    </row>
    <row r="117" spans="1:4">
      <c r="A117" s="38">
        <v>372053</v>
      </c>
      <c r="B117" s="37" t="str">
        <f>VLOOKUP(A117,'Headcount Table'!$A$3:$D$146,2,0)</f>
        <v>Choudhury, Deborshi</v>
      </c>
      <c r="C117" s="37" t="str">
        <f>VLOOKUP(A117,'Headcount Table'!$A$3:$D$146,3,0)</f>
        <v>N, ARVIND</v>
      </c>
      <c r="D117" s="37" t="str">
        <f>VLOOKUP(A117,'Headcount Table'!$A$3:$D$146,4,0)</f>
        <v>MISHRA, DIVYANSHU</v>
      </c>
    </row>
    <row r="118" spans="1:4">
      <c r="A118" s="38">
        <v>810880</v>
      </c>
      <c r="B118" s="37" t="str">
        <f>VLOOKUP(A118,'Headcount Table'!$A$3:$D$146,2,0)</f>
        <v>Ahmed R, Naveed</v>
      </c>
      <c r="C118" s="37" t="str">
        <f>VLOOKUP(A118,'Headcount Table'!$A$3:$D$146,3,0)</f>
        <v>N, ARVIND</v>
      </c>
      <c r="D118" s="37" t="str">
        <f>VLOOKUP(A118,'Headcount Table'!$A$3:$D$146,4,0)</f>
        <v>MISHRA, DIVYANSHU</v>
      </c>
    </row>
    <row r="119" spans="1:4">
      <c r="A119" s="38">
        <v>591034</v>
      </c>
      <c r="B119" s="37" t="str">
        <f>VLOOKUP(A119,'Headcount Table'!$A$3:$D$146,2,0)</f>
        <v>Aguiar, Romanick Arcenio</v>
      </c>
      <c r="C119" s="37" t="str">
        <f>VLOOKUP(A119,'Headcount Table'!$A$3:$D$146,3,0)</f>
        <v>N, ARVIND</v>
      </c>
      <c r="D119" s="37" t="str">
        <f>VLOOKUP(A119,'Headcount Table'!$A$3:$D$146,4,0)</f>
        <v>MISHRA, DIVYANSHU</v>
      </c>
    </row>
    <row r="120" spans="1:4">
      <c r="A120" s="38">
        <v>374388</v>
      </c>
      <c r="B120" s="37" t="str">
        <f>VLOOKUP(A120,'Headcount Table'!$A$3:$D$146,2,0)</f>
        <v>Lacerda, Janice Ida</v>
      </c>
      <c r="C120" s="37" t="str">
        <f>VLOOKUP(A120,'Headcount Table'!$A$3:$D$146,3,0)</f>
        <v>N, ARVIND</v>
      </c>
      <c r="D120" s="37" t="str">
        <f>VLOOKUP(A120,'Headcount Table'!$A$3:$D$146,4,0)</f>
        <v>MISHRA, DIVYANSHU</v>
      </c>
    </row>
    <row r="121" spans="1:4">
      <c r="A121" s="38">
        <v>811676</v>
      </c>
      <c r="B121" s="37" t="str">
        <f>VLOOKUP(A121,'Headcount Table'!$A$3:$D$146,2,0)</f>
        <v>Kumar.S, Prince Priya</v>
      </c>
      <c r="C121" s="37" t="str">
        <f>VLOOKUP(A121,'Headcount Table'!$A$3:$D$146,3,0)</f>
        <v>N, ARVIND</v>
      </c>
      <c r="D121" s="37" t="str">
        <f>VLOOKUP(A121,'Headcount Table'!$A$3:$D$146,4,0)</f>
        <v>MISHRA, DIVYANSHU</v>
      </c>
    </row>
    <row r="122" spans="1:4">
      <c r="A122" s="38">
        <v>810880</v>
      </c>
      <c r="B122" s="37" t="str">
        <f>VLOOKUP(A122,'Headcount Table'!$A$3:$D$146,2,0)</f>
        <v>Ahmed R, Naveed</v>
      </c>
      <c r="C122" s="37" t="str">
        <f>VLOOKUP(A122,'Headcount Table'!$A$3:$D$146,3,0)</f>
        <v>N, ARVIND</v>
      </c>
      <c r="D122" s="37" t="str">
        <f>VLOOKUP(A122,'Headcount Table'!$A$3:$D$146,4,0)</f>
        <v>MISHRA, DIVYANSHU</v>
      </c>
    </row>
    <row r="123" spans="1:4">
      <c r="A123" s="38">
        <v>591295</v>
      </c>
      <c r="B123" s="37" t="str">
        <f>VLOOKUP(A123,'Headcount Table'!$A$3:$D$146,2,0)</f>
        <v>K, SHREELAKSHMI</v>
      </c>
      <c r="C123" s="37" t="str">
        <f>VLOOKUP(A123,'Headcount Table'!$A$3:$D$146,3,0)</f>
        <v>N, ARVIND</v>
      </c>
      <c r="D123" s="37" t="str">
        <f>VLOOKUP(A123,'Headcount Table'!$A$3:$D$146,4,0)</f>
        <v>MISHRA, DIVYANSHU</v>
      </c>
    </row>
    <row r="124" spans="1:4">
      <c r="A124" s="38">
        <v>591034</v>
      </c>
      <c r="B124" s="37" t="str">
        <f>VLOOKUP(A124,'Headcount Table'!$A$3:$D$146,2,0)</f>
        <v>Aguiar, Romanick Arcenio</v>
      </c>
      <c r="C124" s="37" t="str">
        <f>VLOOKUP(A124,'Headcount Table'!$A$3:$D$146,3,0)</f>
        <v>N, ARVIND</v>
      </c>
      <c r="D124" s="37" t="str">
        <f>VLOOKUP(A124,'Headcount Table'!$A$3:$D$146,4,0)</f>
        <v>MISHRA, DIVYANSHU</v>
      </c>
    </row>
    <row r="125" spans="1:4">
      <c r="A125" s="38">
        <v>372306</v>
      </c>
      <c r="B125" s="37" t="str">
        <f>VLOOKUP(A125,'Headcount Table'!$A$3:$D$146,2,0)</f>
        <v>Rashmi Lobo, Vivette</v>
      </c>
      <c r="C125" s="37" t="str">
        <f>VLOOKUP(A125,'Headcount Table'!$A$3:$D$146,3,0)</f>
        <v>N, ARVIND</v>
      </c>
      <c r="D125" s="37" t="str">
        <f>VLOOKUP(A125,'Headcount Table'!$A$3:$D$146,4,0)</f>
        <v>MISHRA, DIVYANSHU</v>
      </c>
    </row>
    <row r="126" spans="1:4">
      <c r="A126" s="38">
        <v>590649</v>
      </c>
      <c r="B126" s="37" t="str">
        <f>VLOOKUP(A126,'Headcount Table'!$A$3:$D$146,2,0)</f>
        <v>Joseph, Roshan</v>
      </c>
      <c r="C126" s="37" t="str">
        <f>VLOOKUP(A126,'Headcount Table'!$A$3:$D$146,3,0)</f>
        <v>N, ARVIND</v>
      </c>
      <c r="D126" s="37" t="str">
        <f>VLOOKUP(A126,'Headcount Table'!$A$3:$D$146,4,0)</f>
        <v>MISHRA, DIVYANSHU</v>
      </c>
    </row>
    <row r="127" spans="1:4">
      <c r="A127" s="38">
        <v>374860</v>
      </c>
      <c r="B127" s="37" t="str">
        <f>VLOOKUP(A127,'Headcount Table'!$A$3:$D$146,2,0)</f>
        <v>Krishna, Gopi K</v>
      </c>
      <c r="C127" s="37" t="str">
        <f>VLOOKUP(A127,'Headcount Table'!$A$3:$D$146,3,0)</f>
        <v>N, ARVIND</v>
      </c>
      <c r="D127" s="37" t="str">
        <f>VLOOKUP(A127,'Headcount Table'!$A$3:$D$146,4,0)</f>
        <v>MISHRA, DIVYANSHU</v>
      </c>
    </row>
    <row r="128" spans="1:4">
      <c r="A128" s="38">
        <v>326452</v>
      </c>
      <c r="B128" s="37" t="str">
        <f>VLOOKUP(A128,'Headcount Table'!$A$3:$D$146,2,0)</f>
        <v>Dsouza, Laveena</v>
      </c>
      <c r="C128" s="37" t="str">
        <f>VLOOKUP(A128,'Headcount Table'!$A$3:$D$146,3,0)</f>
        <v>N, ARVIND</v>
      </c>
      <c r="D128" s="37" t="str">
        <f>VLOOKUP(A128,'Headcount Table'!$A$3:$D$146,4,0)</f>
        <v>MISHRA, DIVYANSHU</v>
      </c>
    </row>
    <row r="129" spans="1:4">
      <c r="A129" s="38">
        <v>592709</v>
      </c>
      <c r="B129" s="37" t="str">
        <f>VLOOKUP(A129,'Headcount Table'!$A$3:$D$146,2,0)</f>
        <v>R Dey, Sandeep</v>
      </c>
      <c r="C129" s="37" t="str">
        <f>VLOOKUP(A129,'Headcount Table'!$A$3:$D$146,3,0)</f>
        <v>N, ARVIND</v>
      </c>
      <c r="D129" s="37" t="str">
        <f>VLOOKUP(A129,'Headcount Table'!$A$3:$D$146,4,0)</f>
        <v>MISHRA, DIVYANSHU</v>
      </c>
    </row>
    <row r="130" spans="1:4">
      <c r="A130" s="38">
        <v>378808</v>
      </c>
      <c r="B130" s="37" t="str">
        <f>VLOOKUP(A130,'Headcount Table'!$A$3:$D$146,2,0)</f>
        <v>R, Tharaa</v>
      </c>
      <c r="C130" s="37" t="str">
        <f>VLOOKUP(A130,'Headcount Table'!$A$3:$D$146,3,0)</f>
        <v>N, ARVIND</v>
      </c>
      <c r="D130" s="37" t="str">
        <f>VLOOKUP(A130,'Headcount Table'!$A$3:$D$146,4,0)</f>
        <v>MISHRA, DIVYANSHU</v>
      </c>
    </row>
    <row r="131" spans="1:4">
      <c r="A131" s="38">
        <v>374388</v>
      </c>
      <c r="B131" s="37" t="str">
        <f>VLOOKUP(A131,'Headcount Table'!$A$3:$D$146,2,0)</f>
        <v>Lacerda, Janice Ida</v>
      </c>
      <c r="C131" s="37" t="str">
        <f>VLOOKUP(A131,'Headcount Table'!$A$3:$D$146,3,0)</f>
        <v>N, ARVIND</v>
      </c>
      <c r="D131" s="37" t="str">
        <f>VLOOKUP(A131,'Headcount Table'!$A$3:$D$146,4,0)</f>
        <v>MISHRA, DIVYANSHU</v>
      </c>
    </row>
    <row r="132" spans="1:4">
      <c r="A132" s="38">
        <v>372247</v>
      </c>
      <c r="B132" s="37" t="str">
        <f>VLOOKUP(A132,'Headcount Table'!$A$3:$D$146,2,0)</f>
        <v>R R, Kiran</v>
      </c>
      <c r="C132" s="37" t="str">
        <f>VLOOKUP(A132,'Headcount Table'!$A$3:$D$146,3,0)</f>
        <v>N, ARVIND</v>
      </c>
      <c r="D132" s="37" t="str">
        <f>VLOOKUP(A132,'Headcount Table'!$A$3:$D$146,4,0)</f>
        <v>MISHRA, DIVYANSHU</v>
      </c>
    </row>
    <row r="133" spans="1:4">
      <c r="A133" s="38">
        <v>372053</v>
      </c>
      <c r="B133" s="37" t="str">
        <f>VLOOKUP(A133,'Headcount Table'!$A$3:$D$146,2,0)</f>
        <v>Choudhury, Deborshi</v>
      </c>
      <c r="C133" s="37" t="str">
        <f>VLOOKUP(A133,'Headcount Table'!$A$3:$D$146,3,0)</f>
        <v>N, ARVIND</v>
      </c>
      <c r="D133" s="37" t="str">
        <f>VLOOKUP(A133,'Headcount Table'!$A$3:$D$146,4,0)</f>
        <v>MISHRA, DIVYANSHU</v>
      </c>
    </row>
    <row r="134" spans="1:4">
      <c r="A134" s="38">
        <v>591405</v>
      </c>
      <c r="B134" s="37" t="str">
        <f>VLOOKUP(A134,'Headcount Table'!$A$3:$D$146,2,0)</f>
        <v>Varma, Praveen S</v>
      </c>
      <c r="C134" s="37" t="str">
        <f>VLOOKUP(A134,'Headcount Table'!$A$3:$D$146,3,0)</f>
        <v>PEREIRA, ALEX</v>
      </c>
      <c r="D134" s="37" t="str">
        <f>VLOOKUP(A134,'Headcount Table'!$A$3:$D$146,4,0)</f>
        <v>FERNANDES, VICTOR</v>
      </c>
    </row>
    <row r="135" spans="1:4">
      <c r="A135" s="38">
        <v>591123</v>
      </c>
      <c r="B135" s="37" t="str">
        <f>VLOOKUP(A135,'Headcount Table'!$A$3:$D$146,2,0)</f>
        <v>Aul, Suruchi</v>
      </c>
      <c r="C135" s="37" t="str">
        <f>VLOOKUP(A135,'Headcount Table'!$A$3:$D$146,3,0)</f>
        <v>PEREIRA, ALEX</v>
      </c>
      <c r="D135" s="37" t="str">
        <f>VLOOKUP(A135,'Headcount Table'!$A$3:$D$146,4,0)</f>
        <v>FERNANDES, VICTOR</v>
      </c>
    </row>
    <row r="136" spans="1:4">
      <c r="A136" s="38">
        <v>590550</v>
      </c>
      <c r="B136" s="37" t="str">
        <f>VLOOKUP(A136,'Headcount Table'!$A$3:$D$146,2,0)</f>
        <v>H S, Hemanth</v>
      </c>
      <c r="C136" s="37" t="str">
        <f>VLOOKUP(A136,'Headcount Table'!$A$3:$D$146,3,0)</f>
        <v>PEREIRA, ALEX</v>
      </c>
      <c r="D136" s="37" t="str">
        <f>VLOOKUP(A136,'Headcount Table'!$A$3:$D$146,4,0)</f>
        <v>FERNANDES, VICTOR</v>
      </c>
    </row>
    <row r="137" spans="1:4">
      <c r="A137" s="38">
        <v>590550</v>
      </c>
      <c r="B137" s="37" t="str">
        <f>VLOOKUP(A137,'Headcount Table'!$A$3:$D$146,2,0)</f>
        <v>H S, Hemanth</v>
      </c>
      <c r="C137" s="37" t="str">
        <f>VLOOKUP(A137,'Headcount Table'!$A$3:$D$146,3,0)</f>
        <v>PEREIRA, ALEX</v>
      </c>
      <c r="D137" s="37" t="str">
        <f>VLOOKUP(A137,'Headcount Table'!$A$3:$D$146,4,0)</f>
        <v>FERNANDES, VICTOR</v>
      </c>
    </row>
    <row r="138" spans="1:4">
      <c r="A138" s="38">
        <v>379531</v>
      </c>
      <c r="B138" s="37" t="str">
        <f>VLOOKUP(A138,'Headcount Table'!$A$3:$D$146,2,0)</f>
        <v>Srinivasaiah, Balaji</v>
      </c>
      <c r="C138" s="37" t="str">
        <f>VLOOKUP(A138,'Headcount Table'!$A$3:$D$146,3,0)</f>
        <v>PEREIRA, ALEX</v>
      </c>
      <c r="D138" s="37" t="str">
        <f>VLOOKUP(A138,'Headcount Table'!$A$3:$D$146,4,0)</f>
        <v>FERNANDES, VICTOR</v>
      </c>
    </row>
    <row r="139" spans="1:4">
      <c r="A139" s="38">
        <v>374500</v>
      </c>
      <c r="B139" s="37" t="str">
        <f>VLOOKUP(A139,'Headcount Table'!$A$3:$D$146,2,0)</f>
        <v>Vaz, Milton</v>
      </c>
      <c r="C139" s="37" t="str">
        <f>VLOOKUP(A139,'Headcount Table'!$A$3:$D$146,3,0)</f>
        <v>PEREIRA, ALEX</v>
      </c>
      <c r="D139" s="37" t="str">
        <f>VLOOKUP(A139,'Headcount Table'!$A$3:$D$146,4,0)</f>
        <v>FERNANDES, VICTOR</v>
      </c>
    </row>
    <row r="140" spans="1:4">
      <c r="A140" s="38">
        <v>379531</v>
      </c>
      <c r="B140" s="37" t="str">
        <f>VLOOKUP(A140,'Headcount Table'!$A$3:$D$146,2,0)</f>
        <v>Srinivasaiah, Balaji</v>
      </c>
      <c r="C140" s="37" t="str">
        <f>VLOOKUP(A140,'Headcount Table'!$A$3:$D$146,3,0)</f>
        <v>PEREIRA, ALEX</v>
      </c>
      <c r="D140" s="37" t="str">
        <f>VLOOKUP(A140,'Headcount Table'!$A$3:$D$146,4,0)</f>
        <v>FERNANDES, VICTOR</v>
      </c>
    </row>
    <row r="141" spans="1:4">
      <c r="A141" s="38">
        <v>374203</v>
      </c>
      <c r="B141" s="37" t="str">
        <f>VLOOKUP(A141,'Headcount Table'!$A$3:$D$146,2,0)</f>
        <v>Sekhar, Soumya</v>
      </c>
      <c r="C141" s="37" t="str">
        <f>VLOOKUP(A141,'Headcount Table'!$A$3:$D$146,3,0)</f>
        <v>PEREIRA, ALEX</v>
      </c>
      <c r="D141" s="37" t="str">
        <f>VLOOKUP(A141,'Headcount Table'!$A$3:$D$146,4,0)</f>
        <v>FERNANDES, VICTOR</v>
      </c>
    </row>
    <row r="142" spans="1:4">
      <c r="A142" s="38">
        <v>374121</v>
      </c>
      <c r="B142" s="37" t="str">
        <f>VLOOKUP(A142,'Headcount Table'!$A$3:$D$146,2,0)</f>
        <v>Varughese, Sovee N</v>
      </c>
      <c r="C142" s="37" t="str">
        <f>VLOOKUP(A142,'Headcount Table'!$A$3:$D$146,3,0)</f>
        <v>PEREIRA, ALEX</v>
      </c>
      <c r="D142" s="37" t="str">
        <f>VLOOKUP(A142,'Headcount Table'!$A$3:$D$146,4,0)</f>
        <v>FERNANDES, VICTOR</v>
      </c>
    </row>
    <row r="143" spans="1:4">
      <c r="A143" s="38">
        <v>373207</v>
      </c>
      <c r="B143" s="37" t="str">
        <f>VLOOKUP(A143,'Headcount Table'!$A$3:$D$146,2,0)</f>
        <v>VADOR, NIRAV</v>
      </c>
      <c r="C143" s="37" t="str">
        <f>VLOOKUP(A143,'Headcount Table'!$A$3:$D$146,3,0)</f>
        <v>PEREIRA, ALEX</v>
      </c>
      <c r="D143" s="37" t="str">
        <f>VLOOKUP(A143,'Headcount Table'!$A$3:$D$146,4,0)</f>
        <v>FERNANDES, VICTOR</v>
      </c>
    </row>
    <row r="144" spans="1:4">
      <c r="A144" s="38">
        <v>817393</v>
      </c>
      <c r="B144" s="37" t="str">
        <f>VLOOKUP(A144,'Headcount Table'!$A$3:$D$146,2,0)</f>
        <v>M V, Ajay</v>
      </c>
      <c r="C144" s="37" t="str">
        <f>VLOOKUP(A144,'Headcount Table'!$A$3:$D$146,3,0)</f>
        <v>PEREIRA, ALEX</v>
      </c>
      <c r="D144" s="37" t="str">
        <f>VLOOKUP(A144,'Headcount Table'!$A$3:$D$146,4,0)</f>
        <v>FERNANDES, VICTOR</v>
      </c>
    </row>
    <row r="145" spans="1:4">
      <c r="A145" s="38">
        <v>590645</v>
      </c>
      <c r="B145" s="37" t="str">
        <f>VLOOKUP(A145,'Headcount Table'!$A$3:$D$146,2,0)</f>
        <v>Menon, Ajit</v>
      </c>
      <c r="C145" s="37" t="str">
        <f>VLOOKUP(A145,'Headcount Table'!$A$3:$D$146,3,0)</f>
        <v>PEREIRA, ALEX</v>
      </c>
      <c r="D145" s="37" t="str">
        <f>VLOOKUP(A145,'Headcount Table'!$A$3:$D$146,4,0)</f>
        <v>FERNANDES, VICTOR</v>
      </c>
    </row>
    <row r="146" spans="1:4">
      <c r="A146" s="38">
        <v>373208</v>
      </c>
      <c r="B146" s="37" t="str">
        <f>VLOOKUP(A146,'Headcount Table'!$A$3:$D$146,2,0)</f>
        <v>J, LEENA</v>
      </c>
      <c r="C146" s="37" t="str">
        <f>VLOOKUP(A146,'Headcount Table'!$A$3:$D$146,3,0)</f>
        <v>PEREIRA, ALEX</v>
      </c>
      <c r="D146" s="37" t="str">
        <f>VLOOKUP(A146,'Headcount Table'!$A$3:$D$146,4,0)</f>
        <v>FERNANDES, VICTOR</v>
      </c>
    </row>
    <row r="147" spans="1:4">
      <c r="A147" s="38">
        <v>811713</v>
      </c>
      <c r="B147" s="37" t="str">
        <f>VLOOKUP(A147,'Headcount Table'!$A$3:$D$146,2,0)</f>
        <v>Begum, Mubeena</v>
      </c>
      <c r="C147" s="37" t="str">
        <f>VLOOKUP(A147,'Headcount Table'!$A$3:$D$146,3,0)</f>
        <v>PEREIRA, ALEX</v>
      </c>
      <c r="D147" s="37" t="str">
        <f>VLOOKUP(A147,'Headcount Table'!$A$3:$D$146,4,0)</f>
        <v>FERNANDES, VICTOR</v>
      </c>
    </row>
    <row r="148" spans="1:4">
      <c r="A148" s="38">
        <v>590690</v>
      </c>
      <c r="B148" s="37" t="str">
        <f>VLOOKUP(A148,'Headcount Table'!$A$3:$D$146,2,0)</f>
        <v>CJ, Deepa</v>
      </c>
      <c r="C148" s="37" t="str">
        <f>VLOOKUP(A148,'Headcount Table'!$A$3:$D$146,3,0)</f>
        <v>PEREIRA, ALEX</v>
      </c>
      <c r="D148" s="37" t="str">
        <f>VLOOKUP(A148,'Headcount Table'!$A$3:$D$146,4,0)</f>
        <v>FERNANDES, VICTOR</v>
      </c>
    </row>
    <row r="149" spans="1:4">
      <c r="A149" s="38">
        <v>373200</v>
      </c>
      <c r="B149" s="37" t="str">
        <f>VLOOKUP(A149,'Headcount Table'!$A$3:$D$146,2,0)</f>
        <v>T M, SHRIDHAR</v>
      </c>
      <c r="C149" s="37" t="str">
        <f>VLOOKUP(A149,'Headcount Table'!$A$3:$D$146,3,0)</f>
        <v>PEREIRA, ALEX</v>
      </c>
      <c r="D149" s="37" t="str">
        <f>VLOOKUP(A149,'Headcount Table'!$A$3:$D$146,4,0)</f>
        <v>FERNANDES, VICTOR</v>
      </c>
    </row>
    <row r="150" spans="1:4">
      <c r="A150" s="38">
        <v>590690</v>
      </c>
      <c r="B150" s="37" t="str">
        <f>VLOOKUP(A150,'Headcount Table'!$A$3:$D$146,2,0)</f>
        <v>CJ, Deepa</v>
      </c>
      <c r="C150" s="37" t="str">
        <f>VLOOKUP(A150,'Headcount Table'!$A$3:$D$146,3,0)</f>
        <v>PEREIRA, ALEX</v>
      </c>
      <c r="D150" s="37" t="str">
        <f>VLOOKUP(A150,'Headcount Table'!$A$3:$D$146,4,0)</f>
        <v>FERNANDES, VICTOR</v>
      </c>
    </row>
    <row r="151" spans="1:4">
      <c r="A151" s="38">
        <v>379531</v>
      </c>
      <c r="B151" s="37" t="str">
        <f>VLOOKUP(A151,'Headcount Table'!$A$3:$D$146,2,0)</f>
        <v>Srinivasaiah, Balaji</v>
      </c>
      <c r="C151" s="37" t="str">
        <f>VLOOKUP(A151,'Headcount Table'!$A$3:$D$146,3,0)</f>
        <v>PEREIRA, ALEX</v>
      </c>
      <c r="D151" s="37" t="str">
        <f>VLOOKUP(A151,'Headcount Table'!$A$3:$D$146,4,0)</f>
        <v>FERNANDES, VICTOR</v>
      </c>
    </row>
    <row r="152" spans="1:4">
      <c r="A152" s="38">
        <v>373208</v>
      </c>
      <c r="B152" s="37" t="str">
        <f>VLOOKUP(A152,'Headcount Table'!$A$3:$D$146,2,0)</f>
        <v>J, LEENA</v>
      </c>
      <c r="C152" s="37" t="str">
        <f>VLOOKUP(A152,'Headcount Table'!$A$3:$D$146,3,0)</f>
        <v>PEREIRA, ALEX</v>
      </c>
      <c r="D152" s="37" t="str">
        <f>VLOOKUP(A152,'Headcount Table'!$A$3:$D$146,4,0)</f>
        <v>FERNANDES, VICTOR</v>
      </c>
    </row>
    <row r="153" spans="1:4">
      <c r="A153" s="38">
        <v>373200</v>
      </c>
      <c r="B153" s="37" t="str">
        <f>VLOOKUP(A153,'Headcount Table'!$A$3:$D$146,2,0)</f>
        <v>T M, SHRIDHAR</v>
      </c>
      <c r="C153" s="37" t="str">
        <f>VLOOKUP(A153,'Headcount Table'!$A$3:$D$146,3,0)</f>
        <v>PEREIRA, ALEX</v>
      </c>
      <c r="D153" s="37" t="str">
        <f>VLOOKUP(A153,'Headcount Table'!$A$3:$D$146,4,0)</f>
        <v>FERNANDES, VICTOR</v>
      </c>
    </row>
    <row r="154" spans="1:4">
      <c r="A154" s="38">
        <v>811713</v>
      </c>
      <c r="B154" s="37" t="str">
        <f>VLOOKUP(A154,'Headcount Table'!$A$3:$D$146,2,0)</f>
        <v>Begum, Mubeena</v>
      </c>
      <c r="C154" s="37" t="str">
        <f>VLOOKUP(A154,'Headcount Table'!$A$3:$D$146,3,0)</f>
        <v>PEREIRA, ALEX</v>
      </c>
      <c r="D154" s="37" t="str">
        <f>VLOOKUP(A154,'Headcount Table'!$A$3:$D$146,4,0)</f>
        <v>FERNANDES, VICTOR</v>
      </c>
    </row>
    <row r="155" spans="1:4">
      <c r="A155" s="38">
        <v>591123</v>
      </c>
      <c r="B155" s="37" t="str">
        <f>VLOOKUP(A155,'Headcount Table'!$A$3:$D$146,2,0)</f>
        <v>Aul, Suruchi</v>
      </c>
      <c r="C155" s="37" t="str">
        <f>VLOOKUP(A155,'Headcount Table'!$A$3:$D$146,3,0)</f>
        <v>PEREIRA, ALEX</v>
      </c>
      <c r="D155" s="37" t="str">
        <f>VLOOKUP(A155,'Headcount Table'!$A$3:$D$146,4,0)</f>
        <v>FERNANDES, VICTOR</v>
      </c>
    </row>
    <row r="156" spans="1:4">
      <c r="A156" s="38">
        <v>590645</v>
      </c>
      <c r="B156" s="37" t="str">
        <f>VLOOKUP(A156,'Headcount Table'!$A$3:$D$146,2,0)</f>
        <v>Menon, Ajit</v>
      </c>
      <c r="C156" s="37" t="str">
        <f>VLOOKUP(A156,'Headcount Table'!$A$3:$D$146,3,0)</f>
        <v>PEREIRA, ALEX</v>
      </c>
      <c r="D156" s="37" t="str">
        <f>VLOOKUP(A156,'Headcount Table'!$A$3:$D$146,4,0)</f>
        <v>FERNANDES, VICTOR</v>
      </c>
    </row>
    <row r="157" spans="1:4">
      <c r="A157" s="38">
        <v>590550</v>
      </c>
      <c r="B157" s="37" t="str">
        <f>VLOOKUP(A157,'Headcount Table'!$A$3:$D$146,2,0)</f>
        <v>H S, Hemanth</v>
      </c>
      <c r="C157" s="37" t="str">
        <f>VLOOKUP(A157,'Headcount Table'!$A$3:$D$146,3,0)</f>
        <v>PEREIRA, ALEX</v>
      </c>
      <c r="D157" s="37" t="str">
        <f>VLOOKUP(A157,'Headcount Table'!$A$3:$D$146,4,0)</f>
        <v>FERNANDES, VICTOR</v>
      </c>
    </row>
    <row r="158" spans="1:4">
      <c r="A158" s="38">
        <v>591405</v>
      </c>
      <c r="B158" s="37" t="str">
        <f>VLOOKUP(A158,'Headcount Table'!$A$3:$D$146,2,0)</f>
        <v>Varma, Praveen S</v>
      </c>
      <c r="C158" s="37" t="str">
        <f>VLOOKUP(A158,'Headcount Table'!$A$3:$D$146,3,0)</f>
        <v>PEREIRA, ALEX</v>
      </c>
      <c r="D158" s="37" t="str">
        <f>VLOOKUP(A158,'Headcount Table'!$A$3:$D$146,4,0)</f>
        <v>FERNANDES, VICTOR</v>
      </c>
    </row>
    <row r="159" spans="1:4">
      <c r="A159" s="38">
        <v>374500</v>
      </c>
      <c r="B159" s="37" t="str">
        <f>VLOOKUP(A159,'Headcount Table'!$A$3:$D$146,2,0)</f>
        <v>Vaz, Milton</v>
      </c>
      <c r="C159" s="37" t="str">
        <f>VLOOKUP(A159,'Headcount Table'!$A$3:$D$146,3,0)</f>
        <v>PEREIRA, ALEX</v>
      </c>
      <c r="D159" s="37" t="str">
        <f>VLOOKUP(A159,'Headcount Table'!$A$3:$D$146,4,0)</f>
        <v>FERNANDES, VICTOR</v>
      </c>
    </row>
    <row r="160" spans="1:4">
      <c r="A160" s="38">
        <v>374203</v>
      </c>
      <c r="B160" s="37" t="str">
        <f>VLOOKUP(A160,'Headcount Table'!$A$3:$D$146,2,0)</f>
        <v>Sekhar, Soumya</v>
      </c>
      <c r="C160" s="37" t="str">
        <f>VLOOKUP(A160,'Headcount Table'!$A$3:$D$146,3,0)</f>
        <v>PEREIRA, ALEX</v>
      </c>
      <c r="D160" s="37" t="str">
        <f>VLOOKUP(A160,'Headcount Table'!$A$3:$D$146,4,0)</f>
        <v>FERNANDES, VICTOR</v>
      </c>
    </row>
    <row r="161" spans="1:4">
      <c r="A161" s="38">
        <v>374121</v>
      </c>
      <c r="B161" s="37" t="str">
        <f>VLOOKUP(A161,'Headcount Table'!$A$3:$D$146,2,0)</f>
        <v>Varughese, Sovee N</v>
      </c>
      <c r="C161" s="37" t="str">
        <f>VLOOKUP(A161,'Headcount Table'!$A$3:$D$146,3,0)</f>
        <v>PEREIRA, ALEX</v>
      </c>
      <c r="D161" s="37" t="str">
        <f>VLOOKUP(A161,'Headcount Table'!$A$3:$D$146,4,0)</f>
        <v>FERNANDES, VICTOR</v>
      </c>
    </row>
    <row r="162" spans="1:4">
      <c r="A162" s="38">
        <v>373207</v>
      </c>
      <c r="B162" s="37" t="str">
        <f>VLOOKUP(A162,'Headcount Table'!$A$3:$D$146,2,0)</f>
        <v>VADOR, NIRAV</v>
      </c>
      <c r="C162" s="37" t="str">
        <f>VLOOKUP(A162,'Headcount Table'!$A$3:$D$146,3,0)</f>
        <v>PEREIRA, ALEX</v>
      </c>
      <c r="D162" s="37" t="str">
        <f>VLOOKUP(A162,'Headcount Table'!$A$3:$D$146,4,0)</f>
        <v>FERNANDES, VICTOR</v>
      </c>
    </row>
    <row r="163" spans="1:4">
      <c r="A163" s="38">
        <v>817393</v>
      </c>
      <c r="B163" s="37" t="str">
        <f>VLOOKUP(A163,'Headcount Table'!$A$3:$D$146,2,0)</f>
        <v>M V, Ajay</v>
      </c>
      <c r="C163" s="37" t="str">
        <f>VLOOKUP(A163,'Headcount Table'!$A$3:$D$146,3,0)</f>
        <v>PEREIRA, ALEX</v>
      </c>
      <c r="D163" s="37" t="str">
        <f>VLOOKUP(A163,'Headcount Table'!$A$3:$D$146,4,0)</f>
        <v>FERNANDES, VICTOR</v>
      </c>
    </row>
    <row r="164" spans="1:4">
      <c r="A164" s="38">
        <v>590645</v>
      </c>
      <c r="B164" s="37" t="str">
        <f>VLOOKUP(A164,'Headcount Table'!$A$3:$D$146,2,0)</f>
        <v>Menon, Ajit</v>
      </c>
      <c r="C164" s="37" t="str">
        <f>VLOOKUP(A164,'Headcount Table'!$A$3:$D$146,3,0)</f>
        <v>PEREIRA, ALEX</v>
      </c>
      <c r="D164" s="37" t="str">
        <f>VLOOKUP(A164,'Headcount Table'!$A$3:$D$146,4,0)</f>
        <v>FERNANDES, VICTOR</v>
      </c>
    </row>
    <row r="165" spans="1:4">
      <c r="A165" s="38">
        <v>374203</v>
      </c>
      <c r="B165" s="37" t="str">
        <f>VLOOKUP(A165,'Headcount Table'!$A$3:$D$146,2,0)</f>
        <v>Sekhar, Soumya</v>
      </c>
      <c r="C165" s="37" t="str">
        <f>VLOOKUP(A165,'Headcount Table'!$A$3:$D$146,3,0)</f>
        <v>PEREIRA, ALEX</v>
      </c>
      <c r="D165" s="37" t="str">
        <f>VLOOKUP(A165,'Headcount Table'!$A$3:$D$146,4,0)</f>
        <v>FERNANDES, VICTOR</v>
      </c>
    </row>
    <row r="166" spans="1:4">
      <c r="A166" s="38">
        <v>810320</v>
      </c>
      <c r="B166" s="37" t="str">
        <f>VLOOKUP(A166,'Headcount Table'!$A$3:$D$146,2,0)</f>
        <v>Lala, Pratush</v>
      </c>
      <c r="C166" s="37" t="str">
        <f>VLOOKUP(A166,'Headcount Table'!$A$3:$D$146,3,0)</f>
        <v>RAO, HEMANTH</v>
      </c>
      <c r="D166" s="37" t="str">
        <f>VLOOKUP(A166,'Headcount Table'!$A$3:$D$146,4,0)</f>
        <v>FERNANDES, VICTOR</v>
      </c>
    </row>
    <row r="167" spans="1:4">
      <c r="A167" s="38">
        <v>592081</v>
      </c>
      <c r="B167" s="37" t="str">
        <f>VLOOKUP(A167,'Headcount Table'!$A$3:$D$146,2,0)</f>
        <v>P, Sharath</v>
      </c>
      <c r="C167" s="37" t="str">
        <f>VLOOKUP(A167,'Headcount Table'!$A$3:$D$146,3,0)</f>
        <v>RAO, HEMANTH</v>
      </c>
      <c r="D167" s="37" t="str">
        <f>VLOOKUP(A167,'Headcount Table'!$A$3:$D$146,4,0)</f>
        <v>FERNANDES, VICTOR</v>
      </c>
    </row>
    <row r="168" spans="1:4">
      <c r="A168" s="38">
        <v>378464</v>
      </c>
      <c r="B168" s="37" t="str">
        <f>VLOOKUP(A168,'Headcount Table'!$A$3:$D$146,2,0)</f>
        <v>Fathima, Seemeen</v>
      </c>
      <c r="C168" s="37" t="str">
        <f>VLOOKUP(A168,'Headcount Table'!$A$3:$D$146,3,0)</f>
        <v>RAO, HEMANTH</v>
      </c>
      <c r="D168" s="37" t="str">
        <f>VLOOKUP(A168,'Headcount Table'!$A$3:$D$146,4,0)</f>
        <v>FERNANDES, VICTOR</v>
      </c>
    </row>
    <row r="169" spans="1:4">
      <c r="A169" s="38">
        <v>378436</v>
      </c>
      <c r="B169" s="37" t="str">
        <f>VLOOKUP(A169,'Headcount Table'!$A$3:$D$146,2,0)</f>
        <v>Rajan, S Soundar</v>
      </c>
      <c r="C169" s="37" t="str">
        <f>VLOOKUP(A169,'Headcount Table'!$A$3:$D$146,3,0)</f>
        <v>RAO, HEMANTH</v>
      </c>
      <c r="D169" s="37" t="str">
        <f>VLOOKUP(A169,'Headcount Table'!$A$3:$D$146,4,0)</f>
        <v>FERNANDES, VICTOR</v>
      </c>
    </row>
    <row r="170" spans="1:4">
      <c r="A170" s="38">
        <v>373322</v>
      </c>
      <c r="B170" s="37" t="str">
        <f>VLOOKUP(A170,'Headcount Table'!$A$3:$D$146,2,0)</f>
        <v>Vishal, Pravin</v>
      </c>
      <c r="C170" s="37" t="str">
        <f>VLOOKUP(A170,'Headcount Table'!$A$3:$D$146,3,0)</f>
        <v>RAO, HEMANTH</v>
      </c>
      <c r="D170" s="37" t="str">
        <f>VLOOKUP(A170,'Headcount Table'!$A$3:$D$146,4,0)</f>
        <v>FERNANDES, VICTOR</v>
      </c>
    </row>
    <row r="171" spans="1:4">
      <c r="A171" s="38">
        <v>592618</v>
      </c>
      <c r="B171" s="37" t="str">
        <f>VLOOKUP(A171,'Headcount Table'!$A$3:$D$146,2,0)</f>
        <v>A, Shalini</v>
      </c>
      <c r="C171" s="37" t="str">
        <f>VLOOKUP(A171,'Headcount Table'!$A$3:$D$146,3,0)</f>
        <v>RAO, HEMANTH</v>
      </c>
      <c r="D171" s="37" t="str">
        <f>VLOOKUP(A171,'Headcount Table'!$A$3:$D$146,4,0)</f>
        <v>FERNANDES, VICTOR</v>
      </c>
    </row>
    <row r="172" spans="1:4">
      <c r="A172" s="38">
        <v>373326</v>
      </c>
      <c r="B172" s="37" t="str">
        <f>VLOOKUP(A172,'Headcount Table'!$A$3:$D$146,2,0)</f>
        <v>Kombettu, Sachin</v>
      </c>
      <c r="C172" s="37" t="str">
        <f>VLOOKUP(A172,'Headcount Table'!$A$3:$D$146,3,0)</f>
        <v>RAO, HEMANTH</v>
      </c>
      <c r="D172" s="37" t="str">
        <f>VLOOKUP(A172,'Headcount Table'!$A$3:$D$146,4,0)</f>
        <v>FERNANDES, VICTOR</v>
      </c>
    </row>
    <row r="173" spans="1:4">
      <c r="A173" s="38">
        <v>373143</v>
      </c>
      <c r="B173" s="37" t="str">
        <f>VLOOKUP(A173,'Headcount Table'!$A$3:$D$146,2,0)</f>
        <v>Vijay, Bhavanishankar</v>
      </c>
      <c r="C173" s="37" t="str">
        <f>VLOOKUP(A173,'Headcount Table'!$A$3:$D$146,3,0)</f>
        <v>RAO, HEMANTH</v>
      </c>
      <c r="D173" s="37" t="str">
        <f>VLOOKUP(A173,'Headcount Table'!$A$3:$D$146,4,0)</f>
        <v>FERNANDES, VICTOR</v>
      </c>
    </row>
    <row r="174" spans="1:4">
      <c r="A174" s="38">
        <v>818291</v>
      </c>
      <c r="B174" s="37" t="str">
        <f>VLOOKUP(A174,'Headcount Table'!$A$3:$D$146,2,0)</f>
        <v>Sreechandra, Prashanth D</v>
      </c>
      <c r="C174" s="37" t="str">
        <f>VLOOKUP(A174,'Headcount Table'!$A$3:$D$146,3,0)</f>
        <v>RAO, HEMANTH</v>
      </c>
      <c r="D174" s="37" t="str">
        <f>VLOOKUP(A174,'Headcount Table'!$A$3:$D$146,4,0)</f>
        <v>FERNANDES, VICTOR</v>
      </c>
    </row>
    <row r="175" spans="1:4">
      <c r="A175" s="38">
        <v>592590</v>
      </c>
      <c r="B175" s="37" t="str">
        <f>VLOOKUP(A175,'Headcount Table'!$A$3:$D$146,2,0)</f>
        <v>V Kumar, Akshatha</v>
      </c>
      <c r="C175" s="37" t="str">
        <f>VLOOKUP(A175,'Headcount Table'!$A$3:$D$146,3,0)</f>
        <v>RAO, HEMANTH</v>
      </c>
      <c r="D175" s="37" t="str">
        <f>VLOOKUP(A175,'Headcount Table'!$A$3:$D$146,4,0)</f>
        <v>FERNANDES, VICTOR</v>
      </c>
    </row>
    <row r="176" spans="1:4">
      <c r="A176" s="38">
        <v>591883</v>
      </c>
      <c r="B176" s="37" t="str">
        <f>VLOOKUP(A176,'Headcount Table'!$A$3:$D$146,2,0)</f>
        <v>Padiyar, M Padmanabh</v>
      </c>
      <c r="C176" s="37" t="str">
        <f>VLOOKUP(A176,'Headcount Table'!$A$3:$D$146,3,0)</f>
        <v>RAO, HEMANTH</v>
      </c>
      <c r="D176" s="37" t="str">
        <f>VLOOKUP(A176,'Headcount Table'!$A$3:$D$146,4,0)</f>
        <v>FERNANDES, VICTOR</v>
      </c>
    </row>
    <row r="177" spans="1:4">
      <c r="A177" s="38">
        <v>378518</v>
      </c>
      <c r="B177" s="37" t="str">
        <f>VLOOKUP(A177,'Headcount Table'!$A$3:$D$146,2,0)</f>
        <v>Mallappa, Shaila BM</v>
      </c>
      <c r="C177" s="37" t="str">
        <f>VLOOKUP(A177,'Headcount Table'!$A$3:$D$146,3,0)</f>
        <v>RAO, HEMANTH</v>
      </c>
      <c r="D177" s="37" t="str">
        <f>VLOOKUP(A177,'Headcount Table'!$A$3:$D$146,4,0)</f>
        <v>FERNANDES, VICTOR</v>
      </c>
    </row>
    <row r="178" spans="1:4">
      <c r="A178" s="38">
        <v>378464</v>
      </c>
      <c r="B178" s="37" t="str">
        <f>VLOOKUP(A178,'Headcount Table'!$A$3:$D$146,2,0)</f>
        <v>Fathima, Seemeen</v>
      </c>
      <c r="C178" s="37" t="str">
        <f>VLOOKUP(A178,'Headcount Table'!$A$3:$D$146,3,0)</f>
        <v>RAO, HEMANTH</v>
      </c>
      <c r="D178" s="37" t="str">
        <f>VLOOKUP(A178,'Headcount Table'!$A$3:$D$146,4,0)</f>
        <v>FERNANDES, VICTOR</v>
      </c>
    </row>
    <row r="179" spans="1:4">
      <c r="A179" s="38">
        <v>378461</v>
      </c>
      <c r="B179" s="37" t="str">
        <f>VLOOKUP(A179,'Headcount Table'!$A$3:$D$146,2,0)</f>
        <v>Kumar S, Sendhil</v>
      </c>
      <c r="C179" s="37" t="str">
        <f>VLOOKUP(A179,'Headcount Table'!$A$3:$D$146,3,0)</f>
        <v>RAO, HEMANTH</v>
      </c>
      <c r="D179" s="37" t="str">
        <f>VLOOKUP(A179,'Headcount Table'!$A$3:$D$146,4,0)</f>
        <v>FERNANDES, VICTOR</v>
      </c>
    </row>
    <row r="180" spans="1:4">
      <c r="A180" s="38">
        <v>818291</v>
      </c>
      <c r="B180" s="37" t="str">
        <f>VLOOKUP(A180,'Headcount Table'!$A$3:$D$146,2,0)</f>
        <v>Sreechandra, Prashanth D</v>
      </c>
      <c r="C180" s="37" t="str">
        <f>VLOOKUP(A180,'Headcount Table'!$A$3:$D$146,3,0)</f>
        <v>RAO, HEMANTH</v>
      </c>
      <c r="D180" s="37" t="str">
        <f>VLOOKUP(A180,'Headcount Table'!$A$3:$D$146,4,0)</f>
        <v>FERNANDES, VICTOR</v>
      </c>
    </row>
    <row r="181" spans="1:4">
      <c r="A181" s="38">
        <v>592081</v>
      </c>
      <c r="B181" s="37" t="str">
        <f>VLOOKUP(A181,'Headcount Table'!$A$3:$D$146,2,0)</f>
        <v>P, Sharath</v>
      </c>
      <c r="C181" s="37" t="str">
        <f>VLOOKUP(A181,'Headcount Table'!$A$3:$D$146,3,0)</f>
        <v>RAO, HEMANTH</v>
      </c>
      <c r="D181" s="37" t="str">
        <f>VLOOKUP(A181,'Headcount Table'!$A$3:$D$146,4,0)</f>
        <v>FERNANDES, VICTOR</v>
      </c>
    </row>
    <row r="182" spans="1:4">
      <c r="A182" s="38">
        <v>591883</v>
      </c>
      <c r="B182" s="37" t="str">
        <f>VLOOKUP(A182,'Headcount Table'!$A$3:$D$146,2,0)</f>
        <v>Padiyar, M Padmanabh</v>
      </c>
      <c r="C182" s="37" t="str">
        <f>VLOOKUP(A182,'Headcount Table'!$A$3:$D$146,3,0)</f>
        <v>RAO, HEMANTH</v>
      </c>
      <c r="D182" s="37" t="str">
        <f>VLOOKUP(A182,'Headcount Table'!$A$3:$D$146,4,0)</f>
        <v>FERNANDES, VICTOR</v>
      </c>
    </row>
    <row r="183" spans="1:4">
      <c r="A183" s="38">
        <v>378461</v>
      </c>
      <c r="B183" s="37" t="str">
        <f>VLOOKUP(A183,'Headcount Table'!$A$3:$D$146,2,0)</f>
        <v>Kumar S, Sendhil</v>
      </c>
      <c r="C183" s="37" t="str">
        <f>VLOOKUP(A183,'Headcount Table'!$A$3:$D$146,3,0)</f>
        <v>RAO, HEMANTH</v>
      </c>
      <c r="D183" s="37" t="str">
        <f>VLOOKUP(A183,'Headcount Table'!$A$3:$D$146,4,0)</f>
        <v>FERNANDES, VICTOR</v>
      </c>
    </row>
    <row r="184" spans="1:4">
      <c r="A184" s="38">
        <v>810320</v>
      </c>
      <c r="B184" s="37" t="str">
        <f>VLOOKUP(A184,'Headcount Table'!$A$3:$D$146,2,0)</f>
        <v>Lala, Pratush</v>
      </c>
      <c r="C184" s="37" t="str">
        <f>VLOOKUP(A184,'Headcount Table'!$A$3:$D$146,3,0)</f>
        <v>RAO, HEMANTH</v>
      </c>
      <c r="D184" s="37" t="str">
        <f>VLOOKUP(A184,'Headcount Table'!$A$3:$D$146,4,0)</f>
        <v>FERNANDES, VICTOR</v>
      </c>
    </row>
    <row r="185" spans="1:4">
      <c r="A185" s="38">
        <v>592590</v>
      </c>
      <c r="B185" s="37" t="str">
        <f>VLOOKUP(A185,'Headcount Table'!$A$3:$D$146,2,0)</f>
        <v>V Kumar, Akshatha</v>
      </c>
      <c r="C185" s="37" t="str">
        <f>VLOOKUP(A185,'Headcount Table'!$A$3:$D$146,3,0)</f>
        <v>RAO, HEMANTH</v>
      </c>
      <c r="D185" s="37" t="str">
        <f>VLOOKUP(A185,'Headcount Table'!$A$3:$D$146,4,0)</f>
        <v>FERNANDES, VICTOR</v>
      </c>
    </row>
    <row r="186" spans="1:4">
      <c r="A186" s="38">
        <v>373322</v>
      </c>
      <c r="B186" s="37" t="str">
        <f>VLOOKUP(A186,'Headcount Table'!$A$3:$D$146,2,0)</f>
        <v>Vishal, Pravin</v>
      </c>
      <c r="C186" s="37" t="str">
        <f>VLOOKUP(A186,'Headcount Table'!$A$3:$D$146,3,0)</f>
        <v>RAO, HEMANTH</v>
      </c>
      <c r="D186" s="37" t="str">
        <f>VLOOKUP(A186,'Headcount Table'!$A$3:$D$146,4,0)</f>
        <v>FERNANDES, VICTOR</v>
      </c>
    </row>
    <row r="187" spans="1:4">
      <c r="A187" s="38">
        <v>378436</v>
      </c>
      <c r="B187" s="37" t="str">
        <f>VLOOKUP(A187,'Headcount Table'!$A$3:$D$146,2,0)</f>
        <v>Rajan, S Soundar</v>
      </c>
      <c r="C187" s="37" t="str">
        <f>VLOOKUP(A187,'Headcount Table'!$A$3:$D$146,3,0)</f>
        <v>RAO, HEMANTH</v>
      </c>
      <c r="D187" s="37" t="str">
        <f>VLOOKUP(A187,'Headcount Table'!$A$3:$D$146,4,0)</f>
        <v>FERNANDES, VICTOR</v>
      </c>
    </row>
    <row r="188" spans="1:4">
      <c r="A188" s="38">
        <v>814602</v>
      </c>
      <c r="B188" s="37" t="str">
        <f>VLOOKUP(A188,'Headcount Table'!$A$3:$D$146,2,0)</f>
        <v>Shetty, Madhusudhan</v>
      </c>
      <c r="C188" s="37" t="str">
        <f>VLOOKUP(A188,'Headcount Table'!$A$3:$D$146,3,0)</f>
        <v>RAO, HEMANTH</v>
      </c>
      <c r="D188" s="37" t="str">
        <f>VLOOKUP(A188,'Headcount Table'!$A$3:$D$146,4,0)</f>
        <v>FERNANDES, VICTOR</v>
      </c>
    </row>
    <row r="189" spans="1:4">
      <c r="A189" s="38">
        <v>592618</v>
      </c>
      <c r="B189" s="37" t="str">
        <f>VLOOKUP(A189,'Headcount Table'!$A$3:$D$146,2,0)</f>
        <v>A, Shalini</v>
      </c>
      <c r="C189" s="37" t="str">
        <f>VLOOKUP(A189,'Headcount Table'!$A$3:$D$146,3,0)</f>
        <v>RAO, HEMANTH</v>
      </c>
      <c r="D189" s="37" t="str">
        <f>VLOOKUP(A189,'Headcount Table'!$A$3:$D$146,4,0)</f>
        <v>FERNANDES, VICTOR</v>
      </c>
    </row>
    <row r="190" spans="1:4">
      <c r="A190" s="38">
        <v>378518</v>
      </c>
      <c r="B190" s="37" t="str">
        <f>VLOOKUP(A190,'Headcount Table'!$A$3:$D$146,2,0)</f>
        <v>Mallappa, Shaila BM</v>
      </c>
      <c r="C190" s="37" t="str">
        <f>VLOOKUP(A190,'Headcount Table'!$A$3:$D$146,3,0)</f>
        <v>RAO, HEMANTH</v>
      </c>
      <c r="D190" s="37" t="str">
        <f>VLOOKUP(A190,'Headcount Table'!$A$3:$D$146,4,0)</f>
        <v>FERNANDES, VICTOR</v>
      </c>
    </row>
    <row r="191" spans="1:4">
      <c r="A191" s="38">
        <v>373326</v>
      </c>
      <c r="B191" s="37" t="str">
        <f>VLOOKUP(A191,'Headcount Table'!$A$3:$D$146,2,0)</f>
        <v>Kombettu, Sachin</v>
      </c>
      <c r="C191" s="37" t="str">
        <f>VLOOKUP(A191,'Headcount Table'!$A$3:$D$146,3,0)</f>
        <v>RAO, HEMANTH</v>
      </c>
      <c r="D191" s="37" t="str">
        <f>VLOOKUP(A191,'Headcount Table'!$A$3:$D$146,4,0)</f>
        <v>FERNANDES, VICTOR</v>
      </c>
    </row>
    <row r="192" spans="1:4">
      <c r="A192" s="38">
        <v>373143</v>
      </c>
      <c r="B192" s="37" t="str">
        <f>VLOOKUP(A192,'Headcount Table'!$A$3:$D$146,2,0)</f>
        <v>Vijay, Bhavanishankar</v>
      </c>
      <c r="C192" s="37" t="str">
        <f>VLOOKUP(A192,'Headcount Table'!$A$3:$D$146,3,0)</f>
        <v>RAO, HEMANTH</v>
      </c>
      <c r="D192" s="37" t="str">
        <f>VLOOKUP(A192,'Headcount Table'!$A$3:$D$146,4,0)</f>
        <v>FERNANDES, VICTOR</v>
      </c>
    </row>
    <row r="193" spans="1:4">
      <c r="A193" s="38">
        <v>840314</v>
      </c>
      <c r="B193" s="37" t="str">
        <f>VLOOKUP(A193,'Headcount Table'!$A$3:$D$146,2,0)</f>
        <v>Chaitanya, Venkatasatya</v>
      </c>
      <c r="C193" s="37" t="str">
        <f>VLOOKUP(A193,'Headcount Table'!$A$3:$D$146,3,0)</f>
        <v>SANKARALINGAM, VIJAY</v>
      </c>
      <c r="D193" s="37" t="str">
        <f>VLOOKUP(A193,'Headcount Table'!$A$3:$D$146,4,0)</f>
        <v>MISHRA, DIVYANSHU</v>
      </c>
    </row>
    <row r="194" spans="1:4">
      <c r="A194" s="38">
        <v>810837</v>
      </c>
      <c r="B194" s="37" t="str">
        <f>VLOOKUP(A194,'Headcount Table'!$A$3:$D$146,2,0)</f>
        <v>Prasad, Keerthana E</v>
      </c>
      <c r="C194" s="37" t="str">
        <f>VLOOKUP(A194,'Headcount Table'!$A$3:$D$146,3,0)</f>
        <v>SANKARALINGAM, VIJAY</v>
      </c>
      <c r="D194" s="37" t="str">
        <f>VLOOKUP(A194,'Headcount Table'!$A$3:$D$146,4,0)</f>
        <v>MISHRA, DIVYANSHU</v>
      </c>
    </row>
    <row r="195" spans="1:4">
      <c r="A195" s="38">
        <v>592250</v>
      </c>
      <c r="B195" s="37" t="str">
        <f>VLOOKUP(A195,'Headcount Table'!$A$3:$D$146,2,0)</f>
        <v>Sreenivas, BR</v>
      </c>
      <c r="C195" s="37" t="str">
        <f>VLOOKUP(A195,'Headcount Table'!$A$3:$D$146,3,0)</f>
        <v>SANKARALINGAM, VIJAY</v>
      </c>
      <c r="D195" s="37" t="str">
        <f>VLOOKUP(A195,'Headcount Table'!$A$3:$D$146,4,0)</f>
        <v>MISHRA, DIVYANSHU</v>
      </c>
    </row>
    <row r="196" spans="1:4">
      <c r="A196" s="38">
        <v>590498</v>
      </c>
      <c r="B196" s="37" t="str">
        <f>VLOOKUP(A196,'Headcount Table'!$A$3:$D$146,2,0)</f>
        <v>Vinita, M</v>
      </c>
      <c r="C196" s="37" t="str">
        <f>VLOOKUP(A196,'Headcount Table'!$A$3:$D$146,3,0)</f>
        <v>SANKARALINGAM, VIJAY</v>
      </c>
      <c r="D196" s="37" t="str">
        <f>VLOOKUP(A196,'Headcount Table'!$A$3:$D$146,4,0)</f>
        <v>MISHRA, DIVYANSHU</v>
      </c>
    </row>
    <row r="197" spans="1:4">
      <c r="A197" s="38">
        <v>842056</v>
      </c>
      <c r="B197" s="37" t="str">
        <f>VLOOKUP(A197,'Headcount Table'!$A$3:$D$146,2,0)</f>
        <v>Kishore, Ram N</v>
      </c>
      <c r="C197" s="37" t="str">
        <f>VLOOKUP(A197,'Headcount Table'!$A$3:$D$146,3,0)</f>
        <v>SANKARALINGAM, VIJAY</v>
      </c>
      <c r="D197" s="37" t="str">
        <f>VLOOKUP(A197,'Headcount Table'!$A$3:$D$146,4,0)</f>
        <v>MISHRA, DIVYANSHU</v>
      </c>
    </row>
    <row r="198" spans="1:4">
      <c r="A198" s="38">
        <v>840316</v>
      </c>
      <c r="B198" s="37" t="str">
        <f>VLOOKUP(A198,'Headcount Table'!$A$3:$D$146,2,0)</f>
        <v>MG, Praveen</v>
      </c>
      <c r="C198" s="37" t="str">
        <f>VLOOKUP(A198,'Headcount Table'!$A$3:$D$146,3,0)</f>
        <v>SANKARALINGAM, VIJAY</v>
      </c>
      <c r="D198" s="37" t="str">
        <f>VLOOKUP(A198,'Headcount Table'!$A$3:$D$146,4,0)</f>
        <v>MISHRA, DIVYANSHU</v>
      </c>
    </row>
    <row r="199" spans="1:4">
      <c r="A199" s="38">
        <v>814607</v>
      </c>
      <c r="B199" s="37" t="str">
        <f>VLOOKUP(A199,'Headcount Table'!$A$3:$D$146,2,0)</f>
        <v>G V Raju, Satyanarayana</v>
      </c>
      <c r="C199" s="37" t="str">
        <f>VLOOKUP(A199,'Headcount Table'!$A$3:$D$146,3,0)</f>
        <v>SANKARALINGAM, VIJAY</v>
      </c>
      <c r="D199" s="37" t="str">
        <f>VLOOKUP(A199,'Headcount Table'!$A$3:$D$146,4,0)</f>
        <v>MISHRA, DIVYANSHU</v>
      </c>
    </row>
    <row r="200" spans="1:4">
      <c r="A200" s="38">
        <v>591551</v>
      </c>
      <c r="B200" s="37" t="str">
        <f>VLOOKUP(A200,'Headcount Table'!$A$3:$D$146,2,0)</f>
        <v>Prasad, P Eshwar</v>
      </c>
      <c r="C200" s="37" t="str">
        <f>VLOOKUP(A200,'Headcount Table'!$A$3:$D$146,3,0)</f>
        <v>SANKARALINGAM, VIJAY</v>
      </c>
      <c r="D200" s="37" t="str">
        <f>VLOOKUP(A200,'Headcount Table'!$A$3:$D$146,4,0)</f>
        <v>MISHRA, DIVYANSHU</v>
      </c>
    </row>
    <row r="201" spans="1:4">
      <c r="A201" s="38">
        <v>592722</v>
      </c>
      <c r="B201" s="37" t="str">
        <f>VLOOKUP(A201,'Headcount Table'!$A$3:$D$146,2,0)</f>
        <v>Prasanna, XD</v>
      </c>
      <c r="C201" s="37" t="str">
        <f>VLOOKUP(A201,'Headcount Table'!$A$3:$D$146,3,0)</f>
        <v>SANKARALINGAM, VIJAY</v>
      </c>
      <c r="D201" s="37" t="str">
        <f>VLOOKUP(A201,'Headcount Table'!$A$3:$D$146,4,0)</f>
        <v>MISHRA, DIVYANSHU</v>
      </c>
    </row>
    <row r="202" spans="1:4">
      <c r="A202" s="38">
        <v>590927</v>
      </c>
      <c r="B202" s="37" t="str">
        <f>VLOOKUP(A202,'Headcount Table'!$A$3:$D$146,2,0)</f>
        <v>Duff, Olivia</v>
      </c>
      <c r="C202" s="37" t="str">
        <f>VLOOKUP(A202,'Headcount Table'!$A$3:$D$146,3,0)</f>
        <v>SANKARALINGAM, VIJAY</v>
      </c>
      <c r="D202" s="37" t="str">
        <f>VLOOKUP(A202,'Headcount Table'!$A$3:$D$146,4,0)</f>
        <v>MISHRA, DIVYANSHU</v>
      </c>
    </row>
    <row r="203" spans="1:4">
      <c r="A203" s="38">
        <v>590496</v>
      </c>
      <c r="B203" s="37" t="str">
        <f>VLOOKUP(A203,'Headcount Table'!$A$3:$D$146,2,0)</f>
        <v>V Pallavi, Anu</v>
      </c>
      <c r="C203" s="37" t="str">
        <f>VLOOKUP(A203,'Headcount Table'!$A$3:$D$146,3,0)</f>
        <v>SANKARALINGAM, VIJAY</v>
      </c>
      <c r="D203" s="37" t="str">
        <f>VLOOKUP(A203,'Headcount Table'!$A$3:$D$146,4,0)</f>
        <v>MISHRA, DIVYANSHU</v>
      </c>
    </row>
    <row r="204" spans="1:4">
      <c r="A204" s="38">
        <v>842056</v>
      </c>
      <c r="B204" s="37" t="str">
        <f>VLOOKUP(A204,'Headcount Table'!$A$3:$D$146,2,0)</f>
        <v>Kishore, Ram N</v>
      </c>
      <c r="C204" s="37" t="str">
        <f>VLOOKUP(A204,'Headcount Table'!$A$3:$D$146,3,0)</f>
        <v>SANKARALINGAM, VIJAY</v>
      </c>
      <c r="D204" s="37" t="str">
        <f>VLOOKUP(A204,'Headcount Table'!$A$3:$D$146,4,0)</f>
        <v>MISHRA, DIVYANSHU</v>
      </c>
    </row>
    <row r="205" spans="1:4">
      <c r="A205" s="38">
        <v>840316</v>
      </c>
      <c r="B205" s="37" t="str">
        <f>VLOOKUP(A205,'Headcount Table'!$A$3:$D$146,2,0)</f>
        <v>MG, Praveen</v>
      </c>
      <c r="C205" s="37" t="str">
        <f>VLOOKUP(A205,'Headcount Table'!$A$3:$D$146,3,0)</f>
        <v>SANKARALINGAM, VIJAY</v>
      </c>
      <c r="D205" s="37" t="str">
        <f>VLOOKUP(A205,'Headcount Table'!$A$3:$D$146,4,0)</f>
        <v>MISHRA, DIVYANSHU</v>
      </c>
    </row>
    <row r="206" spans="1:4">
      <c r="A206" s="38">
        <v>592722</v>
      </c>
      <c r="B206" s="37" t="str">
        <f>VLOOKUP(A206,'Headcount Table'!$A$3:$D$146,2,0)</f>
        <v>Prasanna, XD</v>
      </c>
      <c r="C206" s="37" t="str">
        <f>VLOOKUP(A206,'Headcount Table'!$A$3:$D$146,3,0)</f>
        <v>SANKARALINGAM, VIJAY</v>
      </c>
      <c r="D206" s="37" t="str">
        <f>VLOOKUP(A206,'Headcount Table'!$A$3:$D$146,4,0)</f>
        <v>MISHRA, DIVYANSHU</v>
      </c>
    </row>
    <row r="207" spans="1:4">
      <c r="A207" s="38">
        <v>590496</v>
      </c>
      <c r="B207" s="37" t="str">
        <f>VLOOKUP(A207,'Headcount Table'!$A$3:$D$146,2,0)</f>
        <v>V Pallavi, Anu</v>
      </c>
      <c r="C207" s="37" t="str">
        <f>VLOOKUP(A207,'Headcount Table'!$A$3:$D$146,3,0)</f>
        <v>SANKARALINGAM, VIJAY</v>
      </c>
      <c r="D207" s="37" t="str">
        <f>VLOOKUP(A207,'Headcount Table'!$A$3:$D$146,4,0)</f>
        <v>MISHRA, DIVYANSHU</v>
      </c>
    </row>
    <row r="208" spans="1:4">
      <c r="A208" s="38">
        <v>592250</v>
      </c>
      <c r="B208" s="37" t="str">
        <f>VLOOKUP(A208,'Headcount Table'!$A$3:$D$146,2,0)</f>
        <v>Sreenivas, BR</v>
      </c>
      <c r="C208" s="37" t="str">
        <f>VLOOKUP(A208,'Headcount Table'!$A$3:$D$146,3,0)</f>
        <v>SANKARALINGAM, VIJAY</v>
      </c>
      <c r="D208" s="37" t="str">
        <f>VLOOKUP(A208,'Headcount Table'!$A$3:$D$146,4,0)</f>
        <v>MISHRA, DIVYANSHU</v>
      </c>
    </row>
    <row r="209" spans="1:4">
      <c r="A209" s="38">
        <v>590927</v>
      </c>
      <c r="B209" s="37" t="str">
        <f>VLOOKUP(A209,'Headcount Table'!$A$3:$D$146,2,0)</f>
        <v>Duff, Olivia</v>
      </c>
      <c r="C209" s="37" t="str">
        <f>VLOOKUP(A209,'Headcount Table'!$A$3:$D$146,3,0)</f>
        <v>SANKARALINGAM, VIJAY</v>
      </c>
      <c r="D209" s="37" t="str">
        <f>VLOOKUP(A209,'Headcount Table'!$A$3:$D$146,4,0)</f>
        <v>MISHRA, DIVYANSHU</v>
      </c>
    </row>
    <row r="210" spans="1:4">
      <c r="A210" s="38">
        <v>814607</v>
      </c>
      <c r="B210" s="37" t="str">
        <f>VLOOKUP(A210,'Headcount Table'!$A$3:$D$146,2,0)</f>
        <v>G V Raju, Satyanarayana</v>
      </c>
      <c r="C210" s="37" t="str">
        <f>VLOOKUP(A210,'Headcount Table'!$A$3:$D$146,3,0)</f>
        <v>SANKARALINGAM, VIJAY</v>
      </c>
      <c r="D210" s="37" t="str">
        <f>VLOOKUP(A210,'Headcount Table'!$A$3:$D$146,4,0)</f>
        <v>MISHRA, DIVYANSHU</v>
      </c>
    </row>
    <row r="211" spans="1:4">
      <c r="A211" s="38">
        <v>591551</v>
      </c>
      <c r="B211" s="37" t="str">
        <f>VLOOKUP(A211,'Headcount Table'!$A$3:$D$146,2,0)</f>
        <v>Prasad, P Eshwar</v>
      </c>
      <c r="C211" s="37" t="str">
        <f>VLOOKUP(A211,'Headcount Table'!$A$3:$D$146,3,0)</f>
        <v>SANKARALINGAM, VIJAY</v>
      </c>
      <c r="D211" s="37" t="str">
        <f>VLOOKUP(A211,'Headcount Table'!$A$3:$D$146,4,0)</f>
        <v>MISHRA, DIVYANSHU</v>
      </c>
    </row>
    <row r="212" spans="1:4">
      <c r="A212" s="38">
        <v>840314</v>
      </c>
      <c r="B212" s="37" t="str">
        <f>VLOOKUP(A212,'Headcount Table'!$A$3:$D$146,2,0)</f>
        <v>Chaitanya, Venkatasatya</v>
      </c>
      <c r="C212" s="37" t="str">
        <f>VLOOKUP(A212,'Headcount Table'!$A$3:$D$146,3,0)</f>
        <v>SANKARALINGAM, VIJAY</v>
      </c>
      <c r="D212" s="37" t="str">
        <f>VLOOKUP(A212,'Headcount Table'!$A$3:$D$146,4,0)</f>
        <v>MISHRA, DIVYANSHU</v>
      </c>
    </row>
    <row r="213" spans="1:4">
      <c r="A213" s="38">
        <v>810837</v>
      </c>
      <c r="B213" s="37" t="str">
        <f>VLOOKUP(A213,'Headcount Table'!$A$3:$D$146,2,0)</f>
        <v>Prasad, Keerthana E</v>
      </c>
      <c r="C213" s="37" t="str">
        <f>VLOOKUP(A213,'Headcount Table'!$A$3:$D$146,3,0)</f>
        <v>SANKARALINGAM, VIJAY</v>
      </c>
      <c r="D213" s="37" t="str">
        <f>VLOOKUP(A213,'Headcount Table'!$A$3:$D$146,4,0)</f>
        <v>MISHRA, DIVYANSHU</v>
      </c>
    </row>
    <row r="214" spans="1:4">
      <c r="A214" s="38">
        <v>590498</v>
      </c>
      <c r="B214" s="37" t="str">
        <f>VLOOKUP(A214,'Headcount Table'!$A$3:$D$146,2,0)</f>
        <v>Vinita, M</v>
      </c>
      <c r="C214" s="37" t="str">
        <f>VLOOKUP(A214,'Headcount Table'!$A$3:$D$146,3,0)</f>
        <v>SANKARALINGAM, VIJAY</v>
      </c>
      <c r="D214" s="37" t="str">
        <f>VLOOKUP(A214,'Headcount Table'!$A$3:$D$146,4,0)</f>
        <v>MISHRA, DIVYANSHU</v>
      </c>
    </row>
    <row r="215" spans="1:4">
      <c r="A215" s="38">
        <v>842136</v>
      </c>
      <c r="B215" s="37" t="str">
        <f>VLOOKUP(A215,'Headcount Table'!$A$3:$D$146,2,0)</f>
        <v>Prasad BK, Guru</v>
      </c>
      <c r="C215" s="37" t="str">
        <f>VLOOKUP(A215,'Headcount Table'!$A$3:$D$146,3,0)</f>
        <v>SSSM, RAMESH KV</v>
      </c>
      <c r="D215" s="37" t="str">
        <f>VLOOKUP(A215,'Headcount Table'!$A$3:$D$146,4,0)</f>
        <v>MISHRA, DIVYANSHU</v>
      </c>
    </row>
    <row r="216" spans="1:4">
      <c r="A216" s="38">
        <v>842055</v>
      </c>
      <c r="B216" s="37" t="str">
        <f>VLOOKUP(A216,'Headcount Table'!$A$3:$D$146,2,0)</f>
        <v>Raj, Mohan</v>
      </c>
      <c r="C216" s="37" t="str">
        <f>VLOOKUP(A216,'Headcount Table'!$A$3:$D$146,3,0)</f>
        <v>SSSM, RAMESH KV</v>
      </c>
      <c r="D216" s="37" t="str">
        <f>VLOOKUP(A216,'Headcount Table'!$A$3:$D$146,4,0)</f>
        <v>MISHRA, DIVYANSHU</v>
      </c>
    </row>
    <row r="217" spans="1:4">
      <c r="A217" s="38">
        <v>810856</v>
      </c>
      <c r="B217" s="37" t="str">
        <f>VLOOKUP(A217,'Headcount Table'!$A$3:$D$146,2,0)</f>
        <v>Vinayak, DM</v>
      </c>
      <c r="C217" s="37" t="str">
        <f>VLOOKUP(A217,'Headcount Table'!$A$3:$D$146,3,0)</f>
        <v>SSSM, RAMESH KV</v>
      </c>
      <c r="D217" s="37" t="str">
        <f>VLOOKUP(A217,'Headcount Table'!$A$3:$D$146,4,0)</f>
        <v>MISHRA, DIVYANSHU</v>
      </c>
    </row>
    <row r="218" spans="1:4">
      <c r="A218" s="38">
        <v>592631</v>
      </c>
      <c r="B218" s="37" t="str">
        <f>VLOOKUP(A218,'Headcount Table'!$A$3:$D$146,2,0)</f>
        <v>Khadri, Asadulla</v>
      </c>
      <c r="C218" s="37" t="str">
        <f>VLOOKUP(A218,'Headcount Table'!$A$3:$D$146,3,0)</f>
        <v>SSSM, RAMESH KV</v>
      </c>
      <c r="D218" s="37" t="str">
        <f>VLOOKUP(A218,'Headcount Table'!$A$3:$D$146,4,0)</f>
        <v>MISHRA, DIVYANSHU</v>
      </c>
    </row>
    <row r="219" spans="1:4">
      <c r="A219" s="38">
        <v>378392</v>
      </c>
      <c r="B219" s="37" t="str">
        <f>VLOOKUP(A219,'Headcount Table'!$A$3:$D$146,2,0)</f>
        <v>Alva, Ashwin</v>
      </c>
      <c r="C219" s="37" t="str">
        <f>VLOOKUP(A219,'Headcount Table'!$A$3:$D$146,3,0)</f>
        <v>SSSM, RAMESH KV</v>
      </c>
      <c r="D219" s="37" t="str">
        <f>VLOOKUP(A219,'Headcount Table'!$A$3:$D$146,4,0)</f>
        <v>MISHRA, DIVYANSHU</v>
      </c>
    </row>
    <row r="220" spans="1:4">
      <c r="A220" s="38">
        <v>374857</v>
      </c>
      <c r="B220" s="37" t="str">
        <f>VLOOKUP(A220,'Headcount Table'!$A$3:$D$146,2,0)</f>
        <v>Swaminathan, Vishy</v>
      </c>
      <c r="C220" s="37" t="str">
        <f>VLOOKUP(A220,'Headcount Table'!$A$3:$D$146,3,0)</f>
        <v>SSSM, RAMESH KV</v>
      </c>
      <c r="D220" s="37" t="str">
        <f>VLOOKUP(A220,'Headcount Table'!$A$3:$D$146,4,0)</f>
        <v>MISHRA, DIVYANSHU</v>
      </c>
    </row>
    <row r="221" spans="1:4">
      <c r="A221" s="38">
        <v>591048</v>
      </c>
      <c r="B221" s="37" t="str">
        <f>VLOOKUP(A221,'Headcount Table'!$A$3:$D$146,2,0)</f>
        <v>Anand, Vijay</v>
      </c>
      <c r="C221" s="37" t="str">
        <f>VLOOKUP(A221,'Headcount Table'!$A$3:$D$146,3,0)</f>
        <v>SSSM, RAMESH KV</v>
      </c>
      <c r="D221" s="37" t="str">
        <f>VLOOKUP(A221,'Headcount Table'!$A$3:$D$146,4,0)</f>
        <v>MISHRA, DIVYANSHU</v>
      </c>
    </row>
    <row r="222" spans="1:4">
      <c r="A222" s="38">
        <v>590830</v>
      </c>
      <c r="B222" s="37" t="str">
        <f>VLOOKUP(A222,'Headcount Table'!$A$3:$D$146,2,0)</f>
        <v>Krishna, Gopal PN</v>
      </c>
      <c r="C222" s="37" t="str">
        <f>VLOOKUP(A222,'Headcount Table'!$A$3:$D$146,3,0)</f>
        <v>SSSM, RAMESH KV</v>
      </c>
      <c r="D222" s="37" t="str">
        <f>VLOOKUP(A222,'Headcount Table'!$A$3:$D$146,4,0)</f>
        <v>MISHRA, DIVYANSHU</v>
      </c>
    </row>
    <row r="223" spans="1:4">
      <c r="A223" s="38">
        <v>841676</v>
      </c>
      <c r="B223" s="37" t="str">
        <f>VLOOKUP(A223,'Headcount Table'!$A$3:$D$146,2,0)</f>
        <v>Maben, Emmanual</v>
      </c>
      <c r="C223" s="37" t="str">
        <f>VLOOKUP(A223,'Headcount Table'!$A$3:$D$146,3,0)</f>
        <v>SSSM, RAMESH KV</v>
      </c>
      <c r="D223" s="37" t="str">
        <f>VLOOKUP(A223,'Headcount Table'!$A$3:$D$146,4,0)</f>
        <v>MISHRA, DIVYANSHU</v>
      </c>
    </row>
    <row r="224" spans="1:4">
      <c r="A224" s="38">
        <v>840312</v>
      </c>
      <c r="B224" s="37" t="str">
        <f>VLOOKUP(A224,'Headcount Table'!$A$3:$D$146,2,0)</f>
        <v>Bhat, DivyaShree</v>
      </c>
      <c r="C224" s="37" t="str">
        <f>VLOOKUP(A224,'Headcount Table'!$A$3:$D$146,3,0)</f>
        <v>SSSM, RAMESH KV</v>
      </c>
      <c r="D224" s="37" t="str">
        <f>VLOOKUP(A224,'Headcount Table'!$A$3:$D$146,4,0)</f>
        <v>MISHRA, DIVYANSHU</v>
      </c>
    </row>
    <row r="225" spans="1:4">
      <c r="A225" s="38">
        <v>590836</v>
      </c>
      <c r="B225" s="37" t="str">
        <f>VLOOKUP(A225,'Headcount Table'!$A$3:$D$146,2,0)</f>
        <v>D, Shephen F</v>
      </c>
      <c r="C225" s="37" t="str">
        <f>VLOOKUP(A225,'Headcount Table'!$A$3:$D$146,3,0)</f>
        <v>SSSM, RAMESH KV</v>
      </c>
      <c r="D225" s="37" t="str">
        <f>VLOOKUP(A225,'Headcount Table'!$A$3:$D$146,4,0)</f>
        <v>MISHRA, DIVYANSHU</v>
      </c>
    </row>
    <row r="226" spans="1:4">
      <c r="A226" s="38">
        <v>372173</v>
      </c>
      <c r="B226" s="37" t="str">
        <f>VLOOKUP(A226,'Headcount Table'!$A$3:$D$146,2,0)</f>
        <v>Mahadevaiah, Janaki</v>
      </c>
      <c r="C226" s="37" t="str">
        <f>VLOOKUP(A226,'Headcount Table'!$A$3:$D$146,3,0)</f>
        <v>SSSM, RAMESH KV</v>
      </c>
      <c r="D226" s="37" t="str">
        <f>VLOOKUP(A226,'Headcount Table'!$A$3:$D$146,4,0)</f>
        <v>MISHRA, DIVYANSHU</v>
      </c>
    </row>
    <row r="227" spans="1:4">
      <c r="A227" s="38">
        <v>841676</v>
      </c>
      <c r="B227" s="37" t="str">
        <f>VLOOKUP(A227,'Headcount Table'!$A$3:$D$146,2,0)</f>
        <v>Maben, Emmanual</v>
      </c>
      <c r="C227" s="37" t="str">
        <f>VLOOKUP(A227,'Headcount Table'!$A$3:$D$146,3,0)</f>
        <v>SSSM, RAMESH KV</v>
      </c>
      <c r="D227" s="37" t="str">
        <f>VLOOKUP(A227,'Headcount Table'!$A$3:$D$146,4,0)</f>
        <v>MISHRA, DIVYANSHU</v>
      </c>
    </row>
    <row r="228" spans="1:4">
      <c r="A228" s="38">
        <v>840312</v>
      </c>
      <c r="B228" s="37" t="str">
        <f>VLOOKUP(A228,'Headcount Table'!$A$3:$D$146,2,0)</f>
        <v>Bhat, DivyaShree</v>
      </c>
      <c r="C228" s="37" t="str">
        <f>VLOOKUP(A228,'Headcount Table'!$A$3:$D$146,3,0)</f>
        <v>SSSM, RAMESH KV</v>
      </c>
      <c r="D228" s="37" t="str">
        <f>VLOOKUP(A228,'Headcount Table'!$A$3:$D$146,4,0)</f>
        <v>MISHRA, DIVYANSHU</v>
      </c>
    </row>
    <row r="229" spans="1:4">
      <c r="A229" s="38">
        <v>372173</v>
      </c>
      <c r="B229" s="37" t="str">
        <f>VLOOKUP(A229,'Headcount Table'!$A$3:$D$146,2,0)</f>
        <v>Mahadevaiah, Janaki</v>
      </c>
      <c r="C229" s="37" t="str">
        <f>VLOOKUP(A229,'Headcount Table'!$A$3:$D$146,3,0)</f>
        <v>SSSM, RAMESH KV</v>
      </c>
      <c r="D229" s="37" t="str">
        <f>VLOOKUP(A229,'Headcount Table'!$A$3:$D$146,4,0)</f>
        <v>MISHRA, DIVYANSHU</v>
      </c>
    </row>
    <row r="230" spans="1:4">
      <c r="A230" s="38">
        <v>590836</v>
      </c>
      <c r="B230" s="37" t="str">
        <f>VLOOKUP(A230,'Headcount Table'!$A$3:$D$146,2,0)</f>
        <v>D, Shephen F</v>
      </c>
      <c r="C230" s="37" t="str">
        <f>VLOOKUP(A230,'Headcount Table'!$A$3:$D$146,3,0)</f>
        <v>SSSM, RAMESH KV</v>
      </c>
      <c r="D230" s="37" t="str">
        <f>VLOOKUP(A230,'Headcount Table'!$A$3:$D$146,4,0)</f>
        <v>MISHRA, DIVYANSHU</v>
      </c>
    </row>
    <row r="231" spans="1:4">
      <c r="A231" s="38">
        <v>378392</v>
      </c>
      <c r="B231" s="37" t="str">
        <f>VLOOKUP(A231,'Headcount Table'!$A$3:$D$146,2,0)</f>
        <v>Alva, Ashwin</v>
      </c>
      <c r="C231" s="37" t="str">
        <f>VLOOKUP(A231,'Headcount Table'!$A$3:$D$146,3,0)</f>
        <v>SSSM, RAMESH KV</v>
      </c>
      <c r="D231" s="37" t="str">
        <f>VLOOKUP(A231,'Headcount Table'!$A$3:$D$146,4,0)</f>
        <v>MISHRA, DIVYANSHU</v>
      </c>
    </row>
    <row r="232" spans="1:4">
      <c r="A232" s="38">
        <v>374857</v>
      </c>
      <c r="B232" s="37" t="str">
        <f>VLOOKUP(A232,'Headcount Table'!$A$3:$D$146,2,0)</f>
        <v>Swaminathan, Vishy</v>
      </c>
      <c r="C232" s="37" t="str">
        <f>VLOOKUP(A232,'Headcount Table'!$A$3:$D$146,3,0)</f>
        <v>SSSM, RAMESH KV</v>
      </c>
      <c r="D232" s="37" t="str">
        <f>VLOOKUP(A232,'Headcount Table'!$A$3:$D$146,4,0)</f>
        <v>MISHRA, DIVYANSHU</v>
      </c>
    </row>
    <row r="233" spans="1:4">
      <c r="A233" s="38">
        <v>591048</v>
      </c>
      <c r="B233" s="37" t="str">
        <f>VLOOKUP(A233,'Headcount Table'!$A$3:$D$146,2,0)</f>
        <v>Anand, Vijay</v>
      </c>
      <c r="C233" s="37" t="str">
        <f>VLOOKUP(A233,'Headcount Table'!$A$3:$D$146,3,0)</f>
        <v>SSSM, RAMESH KV</v>
      </c>
      <c r="D233" s="37" t="str">
        <f>VLOOKUP(A233,'Headcount Table'!$A$3:$D$146,4,0)</f>
        <v>MISHRA, DIVYANSHU</v>
      </c>
    </row>
    <row r="234" spans="1:4">
      <c r="A234" s="38">
        <v>590830</v>
      </c>
      <c r="B234" s="37" t="str">
        <f>VLOOKUP(A234,'Headcount Table'!$A$3:$D$146,2,0)</f>
        <v>Krishna, Gopal PN</v>
      </c>
      <c r="C234" s="37" t="str">
        <f>VLOOKUP(A234,'Headcount Table'!$A$3:$D$146,3,0)</f>
        <v>SSSM, RAMESH KV</v>
      </c>
      <c r="D234" s="37" t="str">
        <f>VLOOKUP(A234,'Headcount Table'!$A$3:$D$146,4,0)</f>
        <v>MISHRA, DIVYANSHU</v>
      </c>
    </row>
    <row r="235" spans="1:4">
      <c r="A235" s="38">
        <v>842136</v>
      </c>
      <c r="B235" s="37" t="str">
        <f>VLOOKUP(A235,'Headcount Table'!$A$3:$D$146,2,0)</f>
        <v>Prasad BK, Guru</v>
      </c>
      <c r="C235" s="37" t="str">
        <f>VLOOKUP(A235,'Headcount Table'!$A$3:$D$146,3,0)</f>
        <v>SSSM, RAMESH KV</v>
      </c>
      <c r="D235" s="37" t="str">
        <f>VLOOKUP(A235,'Headcount Table'!$A$3:$D$146,4,0)</f>
        <v>MISHRA, DIVYANSHU</v>
      </c>
    </row>
    <row r="236" spans="1:4">
      <c r="A236" s="38">
        <v>842055</v>
      </c>
      <c r="B236" s="37" t="str">
        <f>VLOOKUP(A236,'Headcount Table'!$A$3:$D$146,2,0)</f>
        <v>Raj, Mohan</v>
      </c>
      <c r="C236" s="37" t="str">
        <f>VLOOKUP(A236,'Headcount Table'!$A$3:$D$146,3,0)</f>
        <v>SSSM, RAMESH KV</v>
      </c>
      <c r="D236" s="37" t="str">
        <f>VLOOKUP(A236,'Headcount Table'!$A$3:$D$146,4,0)</f>
        <v>MISHRA, DIVYANSHU</v>
      </c>
    </row>
    <row r="237" spans="1:4">
      <c r="A237" s="38">
        <v>810856</v>
      </c>
      <c r="B237" s="37" t="str">
        <f>VLOOKUP(A237,'Headcount Table'!$A$3:$D$146,2,0)</f>
        <v>Vinayak, DM</v>
      </c>
      <c r="C237" s="37" t="str">
        <f>VLOOKUP(A237,'Headcount Table'!$A$3:$D$146,3,0)</f>
        <v>SSSM, RAMESH KV</v>
      </c>
      <c r="D237" s="37" t="str">
        <f>VLOOKUP(A237,'Headcount Table'!$A$3:$D$146,4,0)</f>
        <v>MISHRA, DIVYANSHU</v>
      </c>
    </row>
    <row r="238" spans="1:4">
      <c r="A238" s="38">
        <v>592631</v>
      </c>
      <c r="B238" s="37" t="str">
        <f>VLOOKUP(A238,'Headcount Table'!$A$3:$D$146,2,0)</f>
        <v>Khadri, Asadulla</v>
      </c>
      <c r="C238" s="37" t="str">
        <f>VLOOKUP(A238,'Headcount Table'!$A$3:$D$146,3,0)</f>
        <v>SSSM, RAMESH KV</v>
      </c>
      <c r="D238" s="37" t="str">
        <f>VLOOKUP(A238,'Headcount Table'!$A$3:$D$146,4,0)</f>
        <v>MISHRA, DIVYANSHU</v>
      </c>
    </row>
    <row r="239" spans="1:4">
      <c r="A239" s="38">
        <v>378482</v>
      </c>
      <c r="B239" s="37" t="str">
        <f>VLOOKUP(A239,'Headcount Table'!$A$3:$D$146,2,0)</f>
        <v>Babu, N</v>
      </c>
      <c r="C239" s="37" t="str">
        <f>VLOOKUP(A239,'Headcount Table'!$A$3:$D$146,3,0)</f>
        <v>TBD MANAGER 1</v>
      </c>
      <c r="D239" s="37" t="str">
        <f>VLOOKUP(A239,'Headcount Table'!$A$3:$D$146,4,0)</f>
        <v>MISHRA, DIVYANSHU</v>
      </c>
    </row>
    <row r="240" spans="1:4">
      <c r="A240" s="38">
        <v>372878</v>
      </c>
      <c r="B240" s="37" t="str">
        <f>VLOOKUP(A240,'Headcount Table'!$A$3:$D$146,2,0)</f>
        <v>Cherian, Susana</v>
      </c>
      <c r="C240" s="37" t="str">
        <f>VLOOKUP(A240,'Headcount Table'!$A$3:$D$146,3,0)</f>
        <v>TBD MANAGER 1</v>
      </c>
      <c r="D240" s="37" t="str">
        <f>VLOOKUP(A240,'Headcount Table'!$A$3:$D$146,4,0)</f>
        <v>MISHRA, DIVYANSHU</v>
      </c>
    </row>
    <row r="241" spans="1:4">
      <c r="A241" s="38">
        <v>591003</v>
      </c>
      <c r="B241" s="37" t="str">
        <f>VLOOKUP(A241,'Headcount Table'!$A$3:$D$146,2,0)</f>
        <v>Devarajan, Cecil</v>
      </c>
      <c r="C241" s="37" t="str">
        <f>VLOOKUP(A241,'Headcount Table'!$A$3:$D$146,3,0)</f>
        <v>TBD MANAGER 1</v>
      </c>
      <c r="D241" s="37" t="str">
        <f>VLOOKUP(A241,'Headcount Table'!$A$3:$D$146,4,0)</f>
        <v>MISHRA, DIVYANSHU</v>
      </c>
    </row>
    <row r="242" spans="1:4">
      <c r="A242" s="38">
        <v>374638</v>
      </c>
      <c r="B242" s="37" t="str">
        <f>VLOOKUP(A242,'Headcount Table'!$A$3:$D$146,2,0)</f>
        <v>Gopal, Sujith</v>
      </c>
      <c r="C242" s="37" t="str">
        <f>VLOOKUP(A242,'Headcount Table'!$A$3:$D$146,3,0)</f>
        <v>TBD MANAGER 1</v>
      </c>
      <c r="D242" s="37" t="str">
        <f>VLOOKUP(A242,'Headcount Table'!$A$3:$D$146,4,0)</f>
        <v>MISHRA, DIVYANSHU</v>
      </c>
    </row>
    <row r="243" spans="1:4">
      <c r="A243" s="38">
        <v>328837</v>
      </c>
      <c r="B243" s="37" t="str">
        <f>VLOOKUP(A243,'Headcount Table'!$A$3:$D$146,2,0)</f>
        <v>Thomas, Tessith Abraham</v>
      </c>
      <c r="C243" s="37" t="str">
        <f>VLOOKUP(A243,'Headcount Table'!$A$3:$D$146,3,0)</f>
        <v>TBD MANAGER 1</v>
      </c>
      <c r="D243" s="37" t="str">
        <f>VLOOKUP(A243,'Headcount Table'!$A$3:$D$146,4,0)</f>
        <v>MISHRA, DIVYANSHU</v>
      </c>
    </row>
    <row r="244" spans="1:4">
      <c r="A244" s="38">
        <v>840311</v>
      </c>
      <c r="B244" s="37" t="str">
        <f>VLOOKUP(A244,'Headcount Table'!$A$3:$D$146,2,0)</f>
        <v>T Patil, Yuvaraj</v>
      </c>
      <c r="C244" s="37" t="str">
        <f>VLOOKUP(A244,'Headcount Table'!$A$3:$D$146,3,0)</f>
        <v>TBD MANAGER 1</v>
      </c>
      <c r="D244" s="37" t="str">
        <f>VLOOKUP(A244,'Headcount Table'!$A$3:$D$146,4,0)</f>
        <v>MISHRA, DIVYANSHU</v>
      </c>
    </row>
    <row r="245" spans="1:4">
      <c r="A245" s="38">
        <v>373596</v>
      </c>
      <c r="B245" s="37" t="str">
        <f>VLOOKUP(A245,'Headcount Table'!$A$3:$D$146,2,0)</f>
        <v>Kala, R</v>
      </c>
      <c r="C245" s="37" t="str">
        <f>VLOOKUP(A245,'Headcount Table'!$A$3:$D$146,3,0)</f>
        <v>TBD MANAGER 1</v>
      </c>
      <c r="D245" s="37" t="str">
        <f>VLOOKUP(A245,'Headcount Table'!$A$3:$D$146,4,0)</f>
        <v>MISHRA, DIVYANSHU</v>
      </c>
    </row>
    <row r="246" spans="1:4">
      <c r="A246" s="38">
        <v>373534</v>
      </c>
      <c r="B246" s="37" t="str">
        <f>VLOOKUP(A246,'Headcount Table'!$A$3:$D$146,2,0)</f>
        <v>Raghavendra, NJ</v>
      </c>
      <c r="C246" s="37" t="str">
        <f>VLOOKUP(A246,'Headcount Table'!$A$3:$D$146,3,0)</f>
        <v>TBD MANAGER 1</v>
      </c>
      <c r="D246" s="37" t="str">
        <f>VLOOKUP(A246,'Headcount Table'!$A$3:$D$146,4,0)</f>
        <v>MISHRA, DIVYANSHU</v>
      </c>
    </row>
    <row r="247" spans="1:4">
      <c r="A247" s="38">
        <v>373467</v>
      </c>
      <c r="B247" s="37" t="str">
        <f>VLOOKUP(A247,'Headcount Table'!$A$3:$D$146,2,0)</f>
        <v>Jamuna, G</v>
      </c>
      <c r="C247" s="37" t="str">
        <f>VLOOKUP(A247,'Headcount Table'!$A$3:$D$146,3,0)</f>
        <v>TBD MANAGER 1</v>
      </c>
      <c r="D247" s="37" t="str">
        <f>VLOOKUP(A247,'Headcount Table'!$A$3:$D$146,4,0)</f>
        <v>MISHRA, DIVYANSHU</v>
      </c>
    </row>
    <row r="248" spans="1:4">
      <c r="A248" s="38">
        <v>374166</v>
      </c>
      <c r="B248" s="37" t="str">
        <f>VLOOKUP(A248,'Headcount Table'!$A$3:$D$146,2,0)</f>
        <v>Athif, Mohammed</v>
      </c>
      <c r="C248" s="37" t="str">
        <f>VLOOKUP(A248,'Headcount Table'!$A$3:$D$146,3,0)</f>
        <v>TBD MANAGER 1</v>
      </c>
      <c r="D248" s="37" t="str">
        <f>VLOOKUP(A248,'Headcount Table'!$A$3:$D$146,4,0)</f>
        <v>MISHRA, DIVYANSHU</v>
      </c>
    </row>
    <row r="249" spans="1:4">
      <c r="A249" s="38">
        <v>840311</v>
      </c>
      <c r="B249" s="37" t="str">
        <f>VLOOKUP(A249,'Headcount Table'!$A$3:$D$146,2,0)</f>
        <v>T Patil, Yuvaraj</v>
      </c>
      <c r="C249" s="37" t="str">
        <f>VLOOKUP(A249,'Headcount Table'!$A$3:$D$146,3,0)</f>
        <v>TBD MANAGER 1</v>
      </c>
      <c r="D249" s="37" t="str">
        <f>VLOOKUP(A249,'Headcount Table'!$A$3:$D$146,4,0)</f>
        <v>MISHRA, DIVYANSHU</v>
      </c>
    </row>
    <row r="250" spans="1:4">
      <c r="A250" s="38">
        <v>373596</v>
      </c>
      <c r="B250" s="37" t="str">
        <f>VLOOKUP(A250,'Headcount Table'!$A$3:$D$146,2,0)</f>
        <v>Kala, R</v>
      </c>
      <c r="C250" s="37" t="str">
        <f>VLOOKUP(A250,'Headcount Table'!$A$3:$D$146,3,0)</f>
        <v>TBD MANAGER 1</v>
      </c>
      <c r="D250" s="37" t="str">
        <f>VLOOKUP(A250,'Headcount Table'!$A$3:$D$146,4,0)</f>
        <v>MISHRA, DIVYANSHU</v>
      </c>
    </row>
    <row r="251" spans="1:4">
      <c r="A251" s="38">
        <v>373534</v>
      </c>
      <c r="B251" s="37" t="str">
        <f>VLOOKUP(A251,'Headcount Table'!$A$3:$D$146,2,0)</f>
        <v>Raghavendra, NJ</v>
      </c>
      <c r="C251" s="37" t="str">
        <f>VLOOKUP(A251,'Headcount Table'!$A$3:$D$146,3,0)</f>
        <v>TBD MANAGER 1</v>
      </c>
      <c r="D251" s="37" t="str">
        <f>VLOOKUP(A251,'Headcount Table'!$A$3:$D$146,4,0)</f>
        <v>MISHRA, DIVYANSHU</v>
      </c>
    </row>
    <row r="252" spans="1:4">
      <c r="A252" s="38">
        <v>373467</v>
      </c>
      <c r="B252" s="37" t="str">
        <f>VLOOKUP(A252,'Headcount Table'!$A$3:$D$146,2,0)</f>
        <v>Jamuna, G</v>
      </c>
      <c r="C252" s="37" t="str">
        <f>VLOOKUP(A252,'Headcount Table'!$A$3:$D$146,3,0)</f>
        <v>TBD MANAGER 1</v>
      </c>
      <c r="D252" s="37" t="str">
        <f>VLOOKUP(A252,'Headcount Table'!$A$3:$D$146,4,0)</f>
        <v>MISHRA, DIVYANSHU</v>
      </c>
    </row>
    <row r="253" spans="1:4">
      <c r="A253" s="38">
        <v>374638</v>
      </c>
      <c r="B253" s="37" t="str">
        <f>VLOOKUP(A253,'Headcount Table'!$A$3:$D$146,2,0)</f>
        <v>Gopal, Sujith</v>
      </c>
      <c r="C253" s="37" t="str">
        <f>VLOOKUP(A253,'Headcount Table'!$A$3:$D$146,3,0)</f>
        <v>TBD MANAGER 1</v>
      </c>
      <c r="D253" s="37" t="str">
        <f>VLOOKUP(A253,'Headcount Table'!$A$3:$D$146,4,0)</f>
        <v>MISHRA, DIVYANSHU</v>
      </c>
    </row>
    <row r="254" spans="1:4">
      <c r="A254" s="38">
        <v>374166</v>
      </c>
      <c r="B254" s="37" t="str">
        <f>VLOOKUP(A254,'Headcount Table'!$A$3:$D$146,2,0)</f>
        <v>Athif, Mohammed</v>
      </c>
      <c r="C254" s="37" t="str">
        <f>VLOOKUP(A254,'Headcount Table'!$A$3:$D$146,3,0)</f>
        <v>TBD MANAGER 1</v>
      </c>
      <c r="D254" s="37" t="str">
        <f>VLOOKUP(A254,'Headcount Table'!$A$3:$D$146,4,0)</f>
        <v>MISHRA, DIVYANSHU</v>
      </c>
    </row>
    <row r="255" spans="1:4">
      <c r="A255" s="38">
        <v>328837</v>
      </c>
      <c r="B255" s="37" t="str">
        <f>VLOOKUP(A255,'Headcount Table'!$A$3:$D$146,2,0)</f>
        <v>Thomas, Tessith Abraham</v>
      </c>
      <c r="C255" s="37" t="str">
        <f>VLOOKUP(A255,'Headcount Table'!$A$3:$D$146,3,0)</f>
        <v>TBD MANAGER 1</v>
      </c>
      <c r="D255" s="37" t="str">
        <f>VLOOKUP(A255,'Headcount Table'!$A$3:$D$146,4,0)</f>
        <v>MISHRA, DIVYANSHU</v>
      </c>
    </row>
    <row r="256" spans="1:4">
      <c r="A256" s="38">
        <v>591003</v>
      </c>
      <c r="B256" s="37" t="str">
        <f>VLOOKUP(A256,'Headcount Table'!$A$3:$D$146,2,0)</f>
        <v>Devarajan, Cecil</v>
      </c>
      <c r="C256" s="37" t="str">
        <f>VLOOKUP(A256,'Headcount Table'!$A$3:$D$146,3,0)</f>
        <v>TBD MANAGER 1</v>
      </c>
      <c r="D256" s="37" t="str">
        <f>VLOOKUP(A256,'Headcount Table'!$A$3:$D$146,4,0)</f>
        <v>MISHRA, DIVYANSHU</v>
      </c>
    </row>
    <row r="257" spans="1:4">
      <c r="A257" s="38">
        <v>378482</v>
      </c>
      <c r="B257" s="37" t="str">
        <f>VLOOKUP(A257,'Headcount Table'!$A$3:$D$146,2,0)</f>
        <v>Babu, N</v>
      </c>
      <c r="C257" s="37" t="str">
        <f>VLOOKUP(A257,'Headcount Table'!$A$3:$D$146,3,0)</f>
        <v>TBD MANAGER 1</v>
      </c>
      <c r="D257" s="37" t="str">
        <f>VLOOKUP(A257,'Headcount Table'!$A$3:$D$146,4,0)</f>
        <v>MISHRA, DIVYANSHU</v>
      </c>
    </row>
    <row r="258" spans="1:4">
      <c r="A258" s="38">
        <v>372878</v>
      </c>
      <c r="B258" s="37" t="str">
        <f>VLOOKUP(A258,'Headcount Table'!$A$3:$D$146,2,0)</f>
        <v>Cherian, Susana</v>
      </c>
      <c r="C258" s="37" t="str">
        <f>VLOOKUP(A258,'Headcount Table'!$A$3:$D$146,3,0)</f>
        <v>TBD MANAGER 1</v>
      </c>
      <c r="D258" s="37" t="str">
        <f>VLOOKUP(A258,'Headcount Table'!$A$3:$D$146,4,0)</f>
        <v>MISHRA, DIVYANSHU</v>
      </c>
    </row>
    <row r="259" spans="1:4">
      <c r="A259" s="38">
        <v>378057</v>
      </c>
      <c r="B259" s="37" t="str">
        <f>VLOOKUP(A259,'Headcount Table'!$A$3:$D$146,2,0)</f>
        <v>H, ARAVIND</v>
      </c>
      <c r="C259" s="37" t="str">
        <f>VLOOKUP(A259,'Headcount Table'!$A$3:$D$146,3,0)</f>
        <v>VIJAYARAM, JAGADISH</v>
      </c>
      <c r="D259" s="37" t="str">
        <f>VLOOKUP(A259,'Headcount Table'!$A$3:$D$146,4,0)</f>
        <v>B, SRIRAM</v>
      </c>
    </row>
    <row r="260" spans="1:4">
      <c r="A260" s="38">
        <v>326735</v>
      </c>
      <c r="B260" s="37" t="str">
        <f>VLOOKUP(A260,'Headcount Table'!$A$3:$D$146,2,0)</f>
        <v>Gurupur, Gurudatta</v>
      </c>
      <c r="C260" s="37" t="str">
        <f>VLOOKUP(A260,'Headcount Table'!$A$3:$D$146,3,0)</f>
        <v>VIJAYARAM, JAGADISH</v>
      </c>
      <c r="D260" s="37" t="str">
        <f>VLOOKUP(A260,'Headcount Table'!$A$3:$D$146,4,0)</f>
        <v>B, SRIRAM</v>
      </c>
    </row>
    <row r="261" spans="1:4">
      <c r="A261" s="38">
        <v>839473</v>
      </c>
      <c r="B261" s="37" t="str">
        <f>VLOOKUP(A261,'Headcount Table'!$A$3:$D$146,2,0)</f>
        <v>Shetty, Deepak</v>
      </c>
      <c r="C261" s="37" t="str">
        <f>VLOOKUP(A261,'Headcount Table'!$A$3:$D$146,3,0)</f>
        <v>VISWANATHAN, SHIVAKUMAR</v>
      </c>
      <c r="D261" s="37" t="str">
        <f>VLOOKUP(A261,'Headcount Table'!$A$3:$D$146,4,0)</f>
        <v>MISHRA, DIVYANSHU</v>
      </c>
    </row>
    <row r="262" spans="1:4">
      <c r="A262" s="38">
        <v>379593</v>
      </c>
      <c r="B262" s="37" t="str">
        <f>VLOOKUP(A262,'Headcount Table'!$A$3:$D$146,2,0)</f>
        <v>Choudhury, Summit</v>
      </c>
      <c r="C262" s="37" t="str">
        <f>VLOOKUP(A262,'Headcount Table'!$A$3:$D$146,3,0)</f>
        <v>VISWANATHAN, SHIVAKUMAR</v>
      </c>
      <c r="D262" s="37" t="str">
        <f>VLOOKUP(A262,'Headcount Table'!$A$3:$D$146,4,0)</f>
        <v>MISHRA, DIVYANSHU</v>
      </c>
    </row>
    <row r="263" spans="1:4">
      <c r="A263" s="38">
        <v>592072</v>
      </c>
      <c r="B263" s="37" t="str">
        <f>VLOOKUP(A263,'Headcount Table'!$A$3:$D$146,2,0)</f>
        <v>N, Rashmi</v>
      </c>
      <c r="C263" s="37" t="str">
        <f>VLOOKUP(A263,'Headcount Table'!$A$3:$D$146,3,0)</f>
        <v>VISWANATHAN, SHIVAKUMAR</v>
      </c>
      <c r="D263" s="37" t="str">
        <f>VLOOKUP(A263,'Headcount Table'!$A$3:$D$146,4,0)</f>
        <v>MISHRA, DIVYANSHU</v>
      </c>
    </row>
    <row r="264" spans="1:4">
      <c r="A264" s="38">
        <v>591198</v>
      </c>
      <c r="B264" s="37" t="str">
        <f>VLOOKUP(A264,'Headcount Table'!$A$3:$D$146,2,0)</f>
        <v>Faby, Sebastian</v>
      </c>
      <c r="C264" s="37" t="str">
        <f>VLOOKUP(A264,'Headcount Table'!$A$3:$D$146,3,0)</f>
        <v>VISWANATHAN, SHIVAKUMAR</v>
      </c>
      <c r="D264" s="37" t="str">
        <f>VLOOKUP(A264,'Headcount Table'!$A$3:$D$146,4,0)</f>
        <v>MISHRA, DIVYANSHU</v>
      </c>
    </row>
    <row r="265" spans="1:4">
      <c r="A265" s="38">
        <v>590912</v>
      </c>
      <c r="B265" s="37" t="str">
        <f>VLOOKUP(A265,'Headcount Table'!$A$3:$D$146,2,0)</f>
        <v>C, Konika</v>
      </c>
      <c r="C265" s="37" t="str">
        <f>VLOOKUP(A265,'Headcount Table'!$A$3:$D$146,3,0)</f>
        <v>VISWANATHAN, SHIVAKUMAR</v>
      </c>
      <c r="D265" s="37" t="str">
        <f>VLOOKUP(A265,'Headcount Table'!$A$3:$D$146,4,0)</f>
        <v>MISHRA, DIVYANSHU</v>
      </c>
    </row>
    <row r="266" spans="1:4">
      <c r="A266" s="38">
        <v>590653</v>
      </c>
      <c r="B266" s="37" t="str">
        <f>VLOOKUP(A266,'Headcount Table'!$A$3:$D$146,2,0)</f>
        <v>Balakrishnan, Prabha</v>
      </c>
      <c r="C266" s="37" t="str">
        <f>VLOOKUP(A266,'Headcount Table'!$A$3:$D$146,3,0)</f>
        <v>VISWANATHAN, SHIVAKUMAR</v>
      </c>
      <c r="D266" s="37" t="str">
        <f>VLOOKUP(A266,'Headcount Table'!$A$3:$D$146,4,0)</f>
        <v>MISHRA, DIVYANSHU</v>
      </c>
    </row>
    <row r="267" spans="1:4">
      <c r="A267" s="38">
        <v>817509</v>
      </c>
      <c r="B267" s="37" t="str">
        <f>VLOOKUP(A267,'Headcount Table'!$A$3:$D$146,2,0)</f>
        <v>Baskaran, Murugan</v>
      </c>
      <c r="C267" s="37" t="str">
        <f>VLOOKUP(A267,'Headcount Table'!$A$3:$D$146,3,0)</f>
        <v>VISWANATHAN, SHIVAKUMAR</v>
      </c>
      <c r="D267" s="37" t="str">
        <f>VLOOKUP(A267,'Headcount Table'!$A$3:$D$146,4,0)</f>
        <v>MISHRA, DIVYANSHU</v>
      </c>
    </row>
    <row r="268" spans="1:4">
      <c r="A268" s="38">
        <v>817455</v>
      </c>
      <c r="B268" s="37" t="str">
        <f>VLOOKUP(A268,'Headcount Table'!$A$3:$D$146,2,0)</f>
        <v>H, Divya</v>
      </c>
      <c r="C268" s="37" t="str">
        <f>VLOOKUP(A268,'Headcount Table'!$A$3:$D$146,3,0)</f>
        <v>VISWANATHAN, SHIVAKUMAR</v>
      </c>
      <c r="D268" s="37" t="str">
        <f>VLOOKUP(A268,'Headcount Table'!$A$3:$D$146,4,0)</f>
        <v>MISHRA, DIVYANSHU</v>
      </c>
    </row>
    <row r="269" spans="1:4">
      <c r="A269" s="38">
        <v>810325</v>
      </c>
      <c r="B269" s="37" t="str">
        <f>VLOOKUP(A269,'Headcount Table'!$A$3:$D$146,2,0)</f>
        <v>Kashyap A, Prajwal</v>
      </c>
      <c r="C269" s="37" t="str">
        <f>VLOOKUP(A269,'Headcount Table'!$A$3:$D$146,3,0)</f>
        <v>VISWANATHAN, SHIVAKUMAR</v>
      </c>
      <c r="D269" s="37" t="str">
        <f>VLOOKUP(A269,'Headcount Table'!$A$3:$D$146,4,0)</f>
        <v>MISHRA, DIVYANSHU</v>
      </c>
    </row>
    <row r="270" spans="1:4">
      <c r="A270" s="38">
        <v>379840</v>
      </c>
      <c r="B270" s="37" t="str">
        <f>VLOOKUP(A270,'Headcount Table'!$A$3:$D$146,2,0)</f>
        <v>Suresh, Ashwin</v>
      </c>
      <c r="C270" s="37" t="str">
        <f>VLOOKUP(A270,'Headcount Table'!$A$3:$D$146,3,0)</f>
        <v>VISWANATHAN, SHIVAKUMAR</v>
      </c>
      <c r="D270" s="37" t="str">
        <f>VLOOKUP(A270,'Headcount Table'!$A$3:$D$146,4,0)</f>
        <v>MISHRA, DIVYANSHU</v>
      </c>
    </row>
    <row r="271" spans="1:4">
      <c r="A271" s="38">
        <v>372351</v>
      </c>
      <c r="B271" s="37" t="str">
        <f>VLOOKUP(A271,'Headcount Table'!$A$3:$D$146,2,0)</f>
        <v>Krishthuraj Dinesh, Anand</v>
      </c>
      <c r="C271" s="37" t="str">
        <f>VLOOKUP(A271,'Headcount Table'!$A$3:$D$146,3,0)</f>
        <v>VISWANATHAN, SHIVAKUMAR</v>
      </c>
      <c r="D271" s="37" t="str">
        <f>VLOOKUP(A271,'Headcount Table'!$A$3:$D$146,4,0)</f>
        <v>MISHRA, DIVYANSHU</v>
      </c>
    </row>
    <row r="272" spans="1:4">
      <c r="A272" s="38">
        <v>818310</v>
      </c>
      <c r="B272" s="37" t="str">
        <f>VLOOKUP(A272,'Headcount Table'!$A$3:$D$146,2,0)</f>
        <v>Mohan Rao, Jagan</v>
      </c>
      <c r="C272" s="37" t="str">
        <f>VLOOKUP(A272,'Headcount Table'!$A$3:$D$146,3,0)</f>
        <v>VISWANATHAN, SHIVAKUMAR</v>
      </c>
      <c r="D272" s="37" t="str">
        <f>VLOOKUP(A272,'Headcount Table'!$A$3:$D$146,4,0)</f>
        <v>MISHRA, DIVYANSHU</v>
      </c>
    </row>
    <row r="273" spans="1:4">
      <c r="A273" s="38">
        <v>591351</v>
      </c>
      <c r="B273" s="37" t="str">
        <f>VLOOKUP(A273,'Headcount Table'!$A$3:$D$146,2,0)</f>
        <v>VIJAYANATH, NISHA</v>
      </c>
      <c r="C273" s="37" t="str">
        <f>VLOOKUP(A273,'Headcount Table'!$A$3:$D$146,3,0)</f>
        <v>VISWANATHAN, SHIVAKUMAR</v>
      </c>
      <c r="D273" s="37" t="str">
        <f>VLOOKUP(A273,'Headcount Table'!$A$3:$D$146,4,0)</f>
        <v>MISHRA, DIVYANSHU</v>
      </c>
    </row>
    <row r="274" spans="1:4">
      <c r="A274" s="38">
        <v>373187</v>
      </c>
      <c r="B274" s="37" t="str">
        <f>VLOOKUP(A274,'Headcount Table'!$A$3:$D$146,2,0)</f>
        <v>RASHINKAR, GOURI</v>
      </c>
      <c r="C274" s="37" t="str">
        <f>VLOOKUP(A274,'Headcount Table'!$A$3:$D$146,3,0)</f>
        <v>VISWANATHAN, SHIVAKUMAR</v>
      </c>
      <c r="D274" s="37" t="str">
        <f>VLOOKUP(A274,'Headcount Table'!$A$3:$D$146,4,0)</f>
        <v>MISHRA, DIVYANSHU</v>
      </c>
    </row>
    <row r="275" spans="1:4">
      <c r="A275" s="38">
        <v>818310</v>
      </c>
      <c r="B275" s="37" t="str">
        <f>VLOOKUP(A275,'Headcount Table'!$A$3:$D$146,2,0)</f>
        <v>Mohan Rao, Jagan</v>
      </c>
      <c r="C275" s="37" t="str">
        <f>VLOOKUP(A275,'Headcount Table'!$A$3:$D$146,3,0)</f>
        <v>VISWANATHAN, SHIVAKUMAR</v>
      </c>
      <c r="D275" s="37" t="str">
        <f>VLOOKUP(A275,'Headcount Table'!$A$3:$D$146,4,0)</f>
        <v>MISHRA, DIVYANSHU</v>
      </c>
    </row>
    <row r="276" spans="1:4">
      <c r="A276" s="38">
        <v>817509</v>
      </c>
      <c r="B276" s="37" t="str">
        <f>VLOOKUP(A276,'Headcount Table'!$A$3:$D$146,2,0)</f>
        <v>Baskaran, Murugan</v>
      </c>
      <c r="C276" s="37" t="str">
        <f>VLOOKUP(A276,'Headcount Table'!$A$3:$D$146,3,0)</f>
        <v>VISWANATHAN, SHIVAKUMAR</v>
      </c>
      <c r="D276" s="37" t="str">
        <f>VLOOKUP(A276,'Headcount Table'!$A$3:$D$146,4,0)</f>
        <v>MISHRA, DIVYANSHU</v>
      </c>
    </row>
    <row r="277" spans="1:4">
      <c r="A277" s="38">
        <v>591351</v>
      </c>
      <c r="B277" s="37" t="str">
        <f>VLOOKUP(A277,'Headcount Table'!$A$3:$D$146,2,0)</f>
        <v>VIJAYANATH, NISHA</v>
      </c>
      <c r="C277" s="37" t="str">
        <f>VLOOKUP(A277,'Headcount Table'!$A$3:$D$146,3,0)</f>
        <v>VISWANATHAN, SHIVAKUMAR</v>
      </c>
      <c r="D277" s="37" t="str">
        <f>VLOOKUP(A277,'Headcount Table'!$A$3:$D$146,4,0)</f>
        <v>MISHRA, DIVYANSHU</v>
      </c>
    </row>
    <row r="278" spans="1:4">
      <c r="A278" s="38">
        <v>592072</v>
      </c>
      <c r="B278" s="37" t="str">
        <f>VLOOKUP(A278,'Headcount Table'!$A$3:$D$146,2,0)</f>
        <v>N, Rashmi</v>
      </c>
      <c r="C278" s="37" t="str">
        <f>VLOOKUP(A278,'Headcount Table'!$A$3:$D$146,3,0)</f>
        <v>VISWANATHAN, SHIVAKUMAR</v>
      </c>
      <c r="D278" s="37" t="str">
        <f>VLOOKUP(A278,'Headcount Table'!$A$3:$D$146,4,0)</f>
        <v>MISHRA, DIVYANSHU</v>
      </c>
    </row>
    <row r="279" spans="1:4">
      <c r="A279" s="38">
        <v>590653</v>
      </c>
      <c r="B279" s="37" t="str">
        <f>VLOOKUP(A279,'Headcount Table'!$A$3:$D$146,2,0)</f>
        <v>Balakrishnan, Prabha</v>
      </c>
      <c r="C279" s="37" t="str">
        <f>VLOOKUP(A279,'Headcount Table'!$A$3:$D$146,3,0)</f>
        <v>VISWANATHAN, SHIVAKUMAR</v>
      </c>
      <c r="D279" s="37" t="str">
        <f>VLOOKUP(A279,'Headcount Table'!$A$3:$D$146,4,0)</f>
        <v>MISHRA, DIVYANSHU</v>
      </c>
    </row>
    <row r="280" spans="1:4">
      <c r="A280" s="38">
        <v>373187</v>
      </c>
      <c r="B280" s="37" t="str">
        <f>VLOOKUP(A280,'Headcount Table'!$A$3:$D$146,2,0)</f>
        <v>RASHINKAR, GOURI</v>
      </c>
      <c r="C280" s="37" t="str">
        <f>VLOOKUP(A280,'Headcount Table'!$A$3:$D$146,3,0)</f>
        <v>VISWANATHAN, SHIVAKUMAR</v>
      </c>
      <c r="D280" s="37" t="str">
        <f>VLOOKUP(A280,'Headcount Table'!$A$3:$D$146,4,0)</f>
        <v>MISHRA, DIVYANSHU</v>
      </c>
    </row>
    <row r="281" spans="1:4">
      <c r="A281" s="38">
        <v>810325</v>
      </c>
      <c r="B281" s="37" t="str">
        <f>VLOOKUP(A281,'Headcount Table'!$A$3:$D$146,2,0)</f>
        <v>Kashyap A, Prajwal</v>
      </c>
      <c r="C281" s="37" t="str">
        <f>VLOOKUP(A281,'Headcount Table'!$A$3:$D$146,3,0)</f>
        <v>VISWANATHAN, SHIVAKUMAR</v>
      </c>
      <c r="D281" s="37" t="str">
        <f>VLOOKUP(A281,'Headcount Table'!$A$3:$D$146,4,0)</f>
        <v>MISHRA, DIVYANSHU</v>
      </c>
    </row>
    <row r="282" spans="1:4">
      <c r="A282" s="38">
        <v>590653</v>
      </c>
      <c r="B282" s="37" t="str">
        <f>VLOOKUP(A282,'Headcount Table'!$A$3:$D$146,2,0)</f>
        <v>Balakrishnan, Prabha</v>
      </c>
      <c r="C282" s="37" t="str">
        <f>VLOOKUP(A282,'Headcount Table'!$A$3:$D$146,3,0)</f>
        <v>VISWANATHAN, SHIVAKUMAR</v>
      </c>
      <c r="D282" s="37" t="str">
        <f>VLOOKUP(A282,'Headcount Table'!$A$3:$D$146,4,0)</f>
        <v>MISHRA, DIVYANSHU</v>
      </c>
    </row>
    <row r="283" spans="1:4">
      <c r="A283" s="38">
        <v>379840</v>
      </c>
      <c r="B283" s="37" t="str">
        <f>VLOOKUP(A283,'Headcount Table'!$A$3:$D$146,2,0)</f>
        <v>Suresh, Ashwin</v>
      </c>
      <c r="C283" s="37" t="str">
        <f>VLOOKUP(A283,'Headcount Table'!$A$3:$D$146,3,0)</f>
        <v>VISWANATHAN, SHIVAKUMAR</v>
      </c>
      <c r="D283" s="37" t="str">
        <f>VLOOKUP(A283,'Headcount Table'!$A$3:$D$146,4,0)</f>
        <v>MISHRA, DIVYANSHU</v>
      </c>
    </row>
    <row r="284" spans="1:4">
      <c r="A284" s="38">
        <v>372351</v>
      </c>
      <c r="B284" s="37" t="str">
        <f>VLOOKUP(A284,'Headcount Table'!$A$3:$D$146,2,0)</f>
        <v>Krishthuraj Dinesh, Anand</v>
      </c>
      <c r="C284" s="37" t="str">
        <f>VLOOKUP(A284,'Headcount Table'!$A$3:$D$146,3,0)</f>
        <v>VISWANATHAN, SHIVAKUMAR</v>
      </c>
      <c r="D284" s="37" t="str">
        <f>VLOOKUP(A284,'Headcount Table'!$A$3:$D$146,4,0)</f>
        <v>MISHRA, DIVYANSHU</v>
      </c>
    </row>
    <row r="285" spans="1:4">
      <c r="A285" s="38">
        <v>839473</v>
      </c>
      <c r="B285" s="37" t="str">
        <f>VLOOKUP(A285,'Headcount Table'!$A$3:$D$146,2,0)</f>
        <v>Shetty, Deepak</v>
      </c>
      <c r="C285" s="37" t="str">
        <f>VLOOKUP(A285,'Headcount Table'!$A$3:$D$146,3,0)</f>
        <v>VISWANATHAN, SHIVAKUMAR</v>
      </c>
      <c r="D285" s="37" t="str">
        <f>VLOOKUP(A285,'Headcount Table'!$A$3:$D$146,4,0)</f>
        <v>MISHRA, DIVYANSHU</v>
      </c>
    </row>
    <row r="286" spans="1:4">
      <c r="A286" s="38">
        <v>817455</v>
      </c>
      <c r="B286" s="37" t="str">
        <f>VLOOKUP(A286,'Headcount Table'!$A$3:$D$146,2,0)</f>
        <v>H, Divya</v>
      </c>
      <c r="C286" s="37" t="str">
        <f>VLOOKUP(A286,'Headcount Table'!$A$3:$D$146,3,0)</f>
        <v>VISWANATHAN, SHIVAKUMAR</v>
      </c>
      <c r="D286" s="37" t="str">
        <f>VLOOKUP(A286,'Headcount Table'!$A$3:$D$146,4,0)</f>
        <v>MISHRA, DIVYANSHU</v>
      </c>
    </row>
    <row r="287" spans="1:4">
      <c r="A287" s="38">
        <v>592072</v>
      </c>
      <c r="B287" s="37" t="str">
        <f>VLOOKUP(A287,'Headcount Table'!$A$3:$D$146,2,0)</f>
        <v>N, Rashmi</v>
      </c>
      <c r="C287" s="37" t="str">
        <f>VLOOKUP(A287,'Headcount Table'!$A$3:$D$146,3,0)</f>
        <v>VISWANATHAN, SHIVAKUMAR</v>
      </c>
      <c r="D287" s="37" t="str">
        <f>VLOOKUP(A287,'Headcount Table'!$A$3:$D$146,4,0)</f>
        <v>MISHRA, DIVYANSHU</v>
      </c>
    </row>
    <row r="288" spans="1:4">
      <c r="A288" s="38">
        <v>591198</v>
      </c>
      <c r="B288" s="37" t="str">
        <f>VLOOKUP(A288,'Headcount Table'!$A$3:$D$146,2,0)</f>
        <v>Faby, Sebastian</v>
      </c>
      <c r="C288" s="37" t="str">
        <f>VLOOKUP(A288,'Headcount Table'!$A$3:$D$146,3,0)</f>
        <v>VISWANATHAN, SHIVAKUMAR</v>
      </c>
      <c r="D288" s="37" t="str">
        <f>VLOOKUP(A288,'Headcount Table'!$A$3:$D$146,4,0)</f>
        <v>MISHRA, DIVYANSHU</v>
      </c>
    </row>
    <row r="289" spans="1:4">
      <c r="A289" s="38">
        <v>590912</v>
      </c>
      <c r="B289" s="37" t="str">
        <f>VLOOKUP(A289,'Headcount Table'!$A$3:$D$146,2,0)</f>
        <v>C, Konika</v>
      </c>
      <c r="C289" s="37" t="str">
        <f>VLOOKUP(A289,'Headcount Table'!$A$3:$D$146,3,0)</f>
        <v>VISWANATHAN, SHIVAKUMAR</v>
      </c>
      <c r="D289" s="37" t="str">
        <f>VLOOKUP(A289,'Headcount Table'!$A$3:$D$146,4,0)</f>
        <v>MISHRA, DIVYANSHU</v>
      </c>
    </row>
    <row r="290" spans="1:4">
      <c r="A290" s="38">
        <v>379840</v>
      </c>
      <c r="B290" s="37" t="str">
        <f>VLOOKUP(A290,'Headcount Table'!$A$3:$D$146,2,0)</f>
        <v>Suresh, Ashwin</v>
      </c>
      <c r="C290" s="37" t="str">
        <f>VLOOKUP(A290,'Headcount Table'!$A$3:$D$146,3,0)</f>
        <v>VISWANATHAN, SHIVAKUMAR</v>
      </c>
      <c r="D290" s="37" t="str">
        <f>VLOOKUP(A290,'Headcount Table'!$A$3:$D$146,4,0)</f>
        <v>MISHRA, DIVYANSHU</v>
      </c>
    </row>
    <row r="291" spans="1:4">
      <c r="A291" s="38">
        <v>379593</v>
      </c>
      <c r="B291" s="37" t="str">
        <f>VLOOKUP(A291,'Headcount Table'!$A$3:$D$146,2,0)</f>
        <v>Choudhury, Summit</v>
      </c>
      <c r="C291" s="37" t="str">
        <f>VLOOKUP(A291,'Headcount Table'!$A$3:$D$146,3,0)</f>
        <v>VISWANATHAN, SHIVAKUMAR</v>
      </c>
      <c r="D291" s="37" t="str">
        <f>VLOOKUP(A291,'Headcount Table'!$A$3:$D$146,4,0)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5D01B-A293-4C37-B857-A60B5F9FBD5B}">
  <sheetPr codeName="Sheet5"/>
  <dimension ref="A3:I26"/>
  <sheetViews>
    <sheetView topLeftCell="A3" workbookViewId="0">
      <selection activeCell="J21" sqref="J21"/>
    </sheetView>
  </sheetViews>
  <sheetFormatPr defaultRowHeight="15"/>
  <cols>
    <col min="1" max="1" width="10.140625" bestFit="1" customWidth="1"/>
    <col min="2" max="2" width="12.28515625" customWidth="1"/>
    <col min="8" max="8" width="13" customWidth="1"/>
    <col min="14" max="14" width="9.85546875" bestFit="1" customWidth="1"/>
    <col min="15" max="15" width="10" bestFit="1" customWidth="1"/>
    <col min="16" max="21" width="10" customWidth="1"/>
    <col min="22" max="22" width="10.140625" bestFit="1" customWidth="1"/>
  </cols>
  <sheetData>
    <row r="3" spans="1:9" ht="15.75" thickBot="1"/>
    <row r="4" spans="1:9" ht="15" customHeight="1">
      <c r="A4" s="72" t="s">
        <v>212</v>
      </c>
      <c r="B4" s="73"/>
      <c r="C4" s="73"/>
      <c r="D4" s="73"/>
      <c r="E4" s="73"/>
      <c r="F4" s="73"/>
      <c r="G4" s="73"/>
      <c r="H4" s="73"/>
      <c r="I4" s="74"/>
    </row>
    <row r="5" spans="1:9">
      <c r="A5" s="75"/>
      <c r="B5" s="76"/>
      <c r="C5" s="76"/>
      <c r="D5" s="76"/>
      <c r="E5" s="76"/>
      <c r="F5" s="76"/>
      <c r="G5" s="76"/>
      <c r="H5" s="76"/>
      <c r="I5" s="77"/>
    </row>
    <row r="6" spans="1:9">
      <c r="A6" s="75"/>
      <c r="B6" s="76"/>
      <c r="C6" s="76"/>
      <c r="D6" s="76"/>
      <c r="E6" s="76"/>
      <c r="F6" s="76"/>
      <c r="G6" s="76"/>
      <c r="H6" s="76"/>
      <c r="I6" s="77"/>
    </row>
    <row r="7" spans="1:9">
      <c r="A7" s="75"/>
      <c r="B7" s="76"/>
      <c r="C7" s="76"/>
      <c r="D7" s="76"/>
      <c r="E7" s="76"/>
      <c r="F7" s="76"/>
      <c r="G7" s="76"/>
      <c r="H7" s="76"/>
      <c r="I7" s="77"/>
    </row>
    <row r="8" spans="1:9" ht="15.75" thickBot="1">
      <c r="A8" s="78"/>
      <c r="B8" s="79"/>
      <c r="C8" s="79"/>
      <c r="D8" s="79"/>
      <c r="E8" s="79"/>
      <c r="F8" s="79"/>
      <c r="G8" s="79"/>
      <c r="H8" s="79"/>
      <c r="I8" s="80"/>
    </row>
    <row r="14" spans="1:9">
      <c r="A14" s="42" t="s">
        <v>211</v>
      </c>
      <c r="B14" s="42" t="s">
        <v>210</v>
      </c>
      <c r="C14" s="42" t="s">
        <v>209</v>
      </c>
      <c r="D14" s="42" t="s">
        <v>208</v>
      </c>
      <c r="E14" s="42" t="s">
        <v>207</v>
      </c>
      <c r="F14" s="42" t="s">
        <v>206</v>
      </c>
      <c r="G14" s="42" t="s">
        <v>205</v>
      </c>
      <c r="H14" s="42" t="s">
        <v>204</v>
      </c>
    </row>
    <row r="15" spans="1:9">
      <c r="A15" s="41" t="s">
        <v>203</v>
      </c>
      <c r="B15" s="40">
        <v>2.4168427938808374E-2</v>
      </c>
      <c r="C15" s="40">
        <v>2.9803240740740741E-2</v>
      </c>
      <c r="D15" s="40">
        <v>2.9069855486327449E-2</v>
      </c>
      <c r="E15" s="40">
        <v>3.1534887566137565E-2</v>
      </c>
      <c r="F15" s="40">
        <v>3.3231687752108545E-2</v>
      </c>
      <c r="G15" s="40">
        <v>3.1815843621399172E-2</v>
      </c>
      <c r="H15" s="40">
        <v>3.046342985767083E-2</v>
      </c>
    </row>
    <row r="16" spans="1:9">
      <c r="A16" s="41" t="s">
        <v>202</v>
      </c>
      <c r="B16" s="40">
        <v>2.4550495262704568E-2</v>
      </c>
      <c r="C16" s="40">
        <v>2.9400115740740741E-2</v>
      </c>
      <c r="D16" s="40">
        <v>3.5468399270482606E-2</v>
      </c>
      <c r="E16" s="40">
        <v>2.9046682098765431E-2</v>
      </c>
      <c r="F16" s="40">
        <v>2.9004252214170693E-2</v>
      </c>
      <c r="G16" s="40">
        <v>3.2294308574879221E-2</v>
      </c>
      <c r="H16" s="40">
        <v>3.0207590483858602E-2</v>
      </c>
    </row>
    <row r="17" spans="1:8">
      <c r="A17" s="41" t="s">
        <v>201</v>
      </c>
      <c r="B17" s="40">
        <v>2.4931561996779386E-2</v>
      </c>
      <c r="C17" s="40">
        <v>2.6817611882716048E-2</v>
      </c>
      <c r="D17" s="40">
        <v>3.7552224480578142E-2</v>
      </c>
      <c r="E17" s="40">
        <v>2.8469484269215455E-2</v>
      </c>
      <c r="F17" s="40">
        <v>2.87100035161744E-2</v>
      </c>
      <c r="G17" s="40">
        <v>2.5321703480589021E-2</v>
      </c>
      <c r="H17" s="40">
        <v>2.904529117933723E-2</v>
      </c>
    </row>
    <row r="18" spans="1:8">
      <c r="A18" s="41" t="s">
        <v>200</v>
      </c>
      <c r="B18" s="40">
        <v>2.5467388344226582E-2</v>
      </c>
      <c r="C18" s="40">
        <v>3.2617448391013965E-2</v>
      </c>
      <c r="D18" s="40">
        <v>3.0166245791245792E-2</v>
      </c>
      <c r="E18" s="40">
        <v>2.5069198187549248E-2</v>
      </c>
      <c r="F18" s="40">
        <v>2.9642129629629629E-2</v>
      </c>
      <c r="G18" s="40">
        <v>2.7332746478873238E-2</v>
      </c>
      <c r="H18" s="40">
        <v>2.8484569679126132E-2</v>
      </c>
    </row>
    <row r="19" spans="1:8">
      <c r="A19" s="41" t="s">
        <v>199</v>
      </c>
      <c r="B19" s="40">
        <v>2.4490367383512544E-2</v>
      </c>
      <c r="C19" s="40">
        <v>2.7244300497976968E-2</v>
      </c>
      <c r="D19" s="40">
        <v>2.8568239795918368E-2</v>
      </c>
      <c r="E19" s="40">
        <v>3.1803478157644824E-2</v>
      </c>
      <c r="F19" s="40">
        <v>2.8979226791726792E-2</v>
      </c>
      <c r="G19" s="40">
        <v>2.8072293447293447E-2</v>
      </c>
      <c r="H19" s="40">
        <v>2.8499426242481796E-2</v>
      </c>
    </row>
    <row r="20" spans="1:8">
      <c r="A20" s="41" t="s">
        <v>198</v>
      </c>
      <c r="B20" s="40">
        <v>2.5582373532068655E-2</v>
      </c>
      <c r="C20" s="40">
        <v>2.4073962784900288E-2</v>
      </c>
      <c r="D20" s="40">
        <v>2.628299474847982E-2</v>
      </c>
      <c r="E20" s="40">
        <v>3.0779172602089268E-2</v>
      </c>
      <c r="F20" s="40">
        <v>3.0522762345679012E-2</v>
      </c>
      <c r="G20" s="40">
        <v>2.3462111536824183E-2</v>
      </c>
      <c r="H20" s="40">
        <v>2.6568874885043059E-2</v>
      </c>
    </row>
    <row r="21" spans="1:8">
      <c r="A21" s="41" t="s">
        <v>197</v>
      </c>
      <c r="B21" s="40">
        <v>2.2959401709401708E-2</v>
      </c>
      <c r="C21" s="40">
        <v>2.5457508514261387E-2</v>
      </c>
      <c r="D21" s="40">
        <v>3.0746527777777779E-2</v>
      </c>
      <c r="E21" s="40">
        <v>2.8648879142300191E-2</v>
      </c>
      <c r="F21" s="40">
        <v>2.9496935315597286E-2</v>
      </c>
      <c r="G21" s="40">
        <v>2.5203993055555554E-2</v>
      </c>
      <c r="H21" s="40">
        <v>2.7327485957521502E-2</v>
      </c>
    </row>
    <row r="22" spans="1:8">
      <c r="A22" s="41" t="s">
        <v>196</v>
      </c>
      <c r="B22" s="40">
        <v>2.530545491143317E-2</v>
      </c>
      <c r="C22" s="40">
        <v>3.0196214596949891E-2</v>
      </c>
      <c r="D22" s="40">
        <v>2.7687274948559673E-2</v>
      </c>
      <c r="E22" s="40">
        <v>3.5016953573291605E-2</v>
      </c>
      <c r="F22" s="40">
        <v>2.4404275599128541E-2</v>
      </c>
      <c r="G22" s="40">
        <v>2.9835325832161273E-2</v>
      </c>
      <c r="H22" s="40">
        <v>2.9059627398482821E-2</v>
      </c>
    </row>
    <row r="23" spans="1:8">
      <c r="A23" s="41" t="s">
        <v>195</v>
      </c>
      <c r="B23" s="40">
        <v>1.8955938697318007E-2</v>
      </c>
      <c r="C23" s="40">
        <v>2.2659286762009536E-2</v>
      </c>
      <c r="D23" s="40">
        <v>3.0019907407407405E-2</v>
      </c>
      <c r="E23" s="40">
        <v>2.8648976909007771E-2</v>
      </c>
      <c r="F23" s="40">
        <v>2.8203635620915036E-2</v>
      </c>
      <c r="G23" s="40">
        <v>2.7791770315091214E-2</v>
      </c>
      <c r="H23" s="40">
        <v>2.658020475939122E-2</v>
      </c>
    </row>
    <row r="24" spans="1:8">
      <c r="A24" s="41" t="s">
        <v>194</v>
      </c>
      <c r="B24" s="40">
        <v>2.7745861391694722E-2</v>
      </c>
      <c r="C24" s="40">
        <v>2.7162296642436828E-2</v>
      </c>
      <c r="D24" s="40">
        <v>3.3400046816479401E-2</v>
      </c>
      <c r="E24" s="40">
        <v>3.310347945601852E-2</v>
      </c>
      <c r="F24" s="40">
        <v>2.5282180958132044E-2</v>
      </c>
      <c r="G24" s="40">
        <v>2.9606135986733003E-2</v>
      </c>
      <c r="H24" s="40">
        <v>2.9253933136676499E-2</v>
      </c>
    </row>
    <row r="25" spans="1:8">
      <c r="A25" s="41" t="s">
        <v>193</v>
      </c>
      <c r="B25" s="40">
        <v>2.1674272486772488E-2</v>
      </c>
      <c r="C25" s="40">
        <v>2.5630787037037039E-2</v>
      </c>
      <c r="D25" s="40">
        <v>2.9449279184247539E-2</v>
      </c>
      <c r="E25" s="40">
        <v>3.4265207047325101E-2</v>
      </c>
      <c r="F25" s="40">
        <v>2.8990049302549302E-2</v>
      </c>
      <c r="G25" s="40">
        <v>2.8929477422628105E-2</v>
      </c>
      <c r="H25" s="40">
        <v>2.8590069764464928E-2</v>
      </c>
    </row>
    <row r="26" spans="1:8">
      <c r="A26" s="41" t="s">
        <v>192</v>
      </c>
      <c r="B26" s="40">
        <v>2.7292917917917915E-2</v>
      </c>
      <c r="C26" s="40">
        <v>2.3030835619570186E-2</v>
      </c>
      <c r="D26" s="40">
        <v>2.5450571895424837E-2</v>
      </c>
      <c r="E26" s="40">
        <v>3.1856001048218029E-2</v>
      </c>
      <c r="F26" s="40">
        <v>2.6617890211640211E-2</v>
      </c>
      <c r="G26" s="40">
        <v>3.3234427609427609E-2</v>
      </c>
      <c r="H26" s="40">
        <v>2.7318477496483824E-2</v>
      </c>
    </row>
  </sheetData>
  <mergeCells count="1">
    <mergeCell ref="A4:I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DEDD-7A9F-4190-AAD0-6228A4D81D37}">
  <sheetPr codeName="Sheet6"/>
  <dimension ref="A1:P36"/>
  <sheetViews>
    <sheetView showGridLines="0" tabSelected="1" topLeftCell="K1" workbookViewId="0">
      <selection activeCell="T27" sqref="T27"/>
    </sheetView>
  </sheetViews>
  <sheetFormatPr defaultRowHeight="15"/>
  <cols>
    <col min="1" max="1" width="10.140625" bestFit="1" customWidth="1"/>
    <col min="2" max="2" width="12.42578125" customWidth="1"/>
    <col min="8" max="8" width="13" customWidth="1"/>
    <col min="13" max="13" width="11.140625" bestFit="1" customWidth="1"/>
    <col min="14" max="14" width="9.85546875" bestFit="1" customWidth="1"/>
    <col min="15" max="15" width="10" bestFit="1" customWidth="1"/>
    <col min="16" max="20" width="10" customWidth="1"/>
    <col min="21" max="21" width="10.140625" bestFit="1" customWidth="1"/>
  </cols>
  <sheetData>
    <row r="1" spans="1:13">
      <c r="K1" s="81" t="s">
        <v>221</v>
      </c>
      <c r="L1" s="81"/>
    </row>
    <row r="3" spans="1:13" ht="15.75" thickBot="1"/>
    <row r="4" spans="1:13" ht="15" customHeight="1">
      <c r="A4" s="72" t="s">
        <v>220</v>
      </c>
      <c r="B4" s="73"/>
      <c r="C4" s="73"/>
      <c r="D4" s="73"/>
      <c r="E4" s="73"/>
      <c r="F4" s="73"/>
      <c r="G4" s="73"/>
      <c r="H4" s="73"/>
      <c r="I4" s="74"/>
      <c r="K4" s="59" t="s">
        <v>211</v>
      </c>
      <c r="L4" s="59" t="s">
        <v>219</v>
      </c>
      <c r="M4" s="59" t="s">
        <v>204</v>
      </c>
    </row>
    <row r="5" spans="1:13">
      <c r="A5" s="75"/>
      <c r="B5" s="76"/>
      <c r="C5" s="76"/>
      <c r="D5" s="76"/>
      <c r="E5" s="76"/>
      <c r="F5" s="76"/>
      <c r="G5" s="76"/>
      <c r="H5" s="76"/>
      <c r="I5" s="77"/>
      <c r="K5" s="41" t="s">
        <v>203</v>
      </c>
      <c r="L5" s="58">
        <v>2.9937323850920308E-2</v>
      </c>
      <c r="M5" s="40">
        <v>0.17962394310552185</v>
      </c>
    </row>
    <row r="6" spans="1:13">
      <c r="A6" s="75"/>
      <c r="B6" s="76"/>
      <c r="C6" s="76"/>
      <c r="D6" s="76"/>
      <c r="E6" s="76"/>
      <c r="F6" s="76"/>
      <c r="G6" s="76"/>
      <c r="H6" s="76"/>
      <c r="I6" s="77"/>
      <c r="K6" s="41" t="s">
        <v>202</v>
      </c>
      <c r="L6" s="58">
        <v>2.9960708860290546E-2</v>
      </c>
      <c r="M6" s="40">
        <v>0.17976425316174327</v>
      </c>
    </row>
    <row r="7" spans="1:13">
      <c r="A7" s="75"/>
      <c r="B7" s="76"/>
      <c r="C7" s="76"/>
      <c r="D7" s="76"/>
      <c r="E7" s="76"/>
      <c r="F7" s="76"/>
      <c r="G7" s="76"/>
      <c r="H7" s="76"/>
      <c r="I7" s="77"/>
      <c r="K7" s="41" t="s">
        <v>201</v>
      </c>
      <c r="L7" s="58">
        <v>2.8633764937675405E-2</v>
      </c>
      <c r="M7" s="40">
        <v>0.17180258962605244</v>
      </c>
    </row>
    <row r="8" spans="1:13" ht="15.75" thickBot="1">
      <c r="A8" s="78"/>
      <c r="B8" s="79"/>
      <c r="C8" s="79"/>
      <c r="D8" s="79"/>
      <c r="E8" s="79"/>
      <c r="F8" s="79"/>
      <c r="G8" s="79"/>
      <c r="H8" s="79"/>
      <c r="I8" s="80"/>
      <c r="K8" s="41" t="s">
        <v>200</v>
      </c>
      <c r="L8" s="58">
        <v>2.8382526137089737E-2</v>
      </c>
      <c r="M8" s="40">
        <v>0.17029515682253843</v>
      </c>
    </row>
    <row r="9" spans="1:13">
      <c r="K9" s="41" t="s">
        <v>199</v>
      </c>
      <c r="L9" s="58">
        <v>2.8192984345678823E-2</v>
      </c>
      <c r="M9" s="40">
        <v>0.16915790607407294</v>
      </c>
    </row>
    <row r="10" spans="1:13" hidden="1">
      <c r="K10" s="41" t="s">
        <v>198</v>
      </c>
      <c r="L10" s="58">
        <v>2.6783896258340208E-2</v>
      </c>
      <c r="M10" s="40">
        <v>0.16070337755004124</v>
      </c>
    </row>
    <row r="11" spans="1:13" hidden="1">
      <c r="K11" s="41" t="s">
        <v>197</v>
      </c>
      <c r="L11" s="58">
        <v>2.7085540919148981E-2</v>
      </c>
      <c r="M11" s="40">
        <v>0.16251324551489388</v>
      </c>
    </row>
    <row r="12" spans="1:13" hidden="1">
      <c r="K12" s="41" t="s">
        <v>196</v>
      </c>
      <c r="L12" s="58">
        <v>2.8740916576920697E-2</v>
      </c>
      <c r="M12" s="40">
        <v>0.17244549946152418</v>
      </c>
    </row>
    <row r="13" spans="1:13">
      <c r="K13" s="41" t="s">
        <v>195</v>
      </c>
      <c r="L13" s="58">
        <v>2.6046585951958166E-2</v>
      </c>
      <c r="M13" s="40">
        <v>0.156279515711749</v>
      </c>
    </row>
    <row r="14" spans="1:13">
      <c r="A14" s="60" t="s">
        <v>211</v>
      </c>
      <c r="B14" s="60" t="s">
        <v>210</v>
      </c>
      <c r="C14" s="60" t="s">
        <v>209</v>
      </c>
      <c r="D14" s="60" t="s">
        <v>208</v>
      </c>
      <c r="E14" s="60" t="s">
        <v>207</v>
      </c>
      <c r="F14" s="60" t="s">
        <v>206</v>
      </c>
      <c r="G14" s="60" t="s">
        <v>205</v>
      </c>
      <c r="H14" s="60" t="s">
        <v>204</v>
      </c>
      <c r="I14" s="60" t="s">
        <v>219</v>
      </c>
      <c r="K14" s="41" t="s">
        <v>194</v>
      </c>
      <c r="L14" s="58">
        <v>2.9383333541915749E-2</v>
      </c>
      <c r="M14" s="40">
        <v>0.1763000012514945</v>
      </c>
    </row>
    <row r="15" spans="1:13">
      <c r="A15" s="56" t="s">
        <v>203</v>
      </c>
      <c r="B15" s="55">
        <v>2.4168427938808374E-2</v>
      </c>
      <c r="C15" s="55">
        <v>2.9803240740740741E-2</v>
      </c>
      <c r="D15" s="55">
        <v>2.9069855486327449E-2</v>
      </c>
      <c r="E15" s="55">
        <v>3.1534887566137565E-2</v>
      </c>
      <c r="F15" s="55">
        <v>3.3231687752108545E-2</v>
      </c>
      <c r="G15" s="55">
        <v>3.1815843621399172E-2</v>
      </c>
      <c r="H15" s="55">
        <v>0.17962394310552185</v>
      </c>
      <c r="I15" s="54">
        <v>2.9937323850920308E-2</v>
      </c>
      <c r="K15" s="41" t="s">
        <v>193</v>
      </c>
      <c r="L15" s="58">
        <v>2.8156512080093263E-2</v>
      </c>
      <c r="M15" s="40">
        <v>0.16893907248055959</v>
      </c>
    </row>
    <row r="16" spans="1:13">
      <c r="A16" s="56" t="s">
        <v>202</v>
      </c>
      <c r="B16" s="55">
        <v>2.4550495262704568E-2</v>
      </c>
      <c r="C16" s="55">
        <v>2.9400115740740741E-2</v>
      </c>
      <c r="D16" s="55">
        <v>3.5468399270482606E-2</v>
      </c>
      <c r="E16" s="55">
        <v>2.9046682098765431E-2</v>
      </c>
      <c r="F16" s="55">
        <v>2.9004252214170693E-2</v>
      </c>
      <c r="G16" s="55">
        <v>3.2294308574879221E-2</v>
      </c>
      <c r="H16" s="55">
        <v>0.17976425316174327</v>
      </c>
      <c r="I16" s="54">
        <v>2.9960708860290546E-2</v>
      </c>
    </row>
    <row r="17" spans="1:16">
      <c r="A17" s="56" t="s">
        <v>201</v>
      </c>
      <c r="B17" s="55">
        <v>2.4931561996779386E-2</v>
      </c>
      <c r="C17" s="55">
        <v>2.6817611882716048E-2</v>
      </c>
      <c r="D17" s="55">
        <v>3.7552224480578142E-2</v>
      </c>
      <c r="E17" s="55">
        <v>2.8469484269215455E-2</v>
      </c>
      <c r="F17" s="55">
        <v>2.87100035161744E-2</v>
      </c>
      <c r="G17" s="55">
        <v>2.5321703480589021E-2</v>
      </c>
      <c r="H17" s="55">
        <v>0.17180258962605244</v>
      </c>
      <c r="I17" s="54">
        <v>2.8633764937675405E-2</v>
      </c>
      <c r="K17" s="81" t="s">
        <v>218</v>
      </c>
      <c r="L17" s="81"/>
    </row>
    <row r="18" spans="1:16">
      <c r="A18" s="56" t="s">
        <v>200</v>
      </c>
      <c r="B18" s="55">
        <v>2.5467388344226582E-2</v>
      </c>
      <c r="C18" s="55">
        <v>3.2617448391013965E-2</v>
      </c>
      <c r="D18" s="55">
        <v>3.0166245791245792E-2</v>
      </c>
      <c r="E18" s="55">
        <v>2.5069198187549248E-2</v>
      </c>
      <c r="F18" s="55">
        <v>2.9642129629629629E-2</v>
      </c>
      <c r="G18" s="55">
        <v>2.7332746478873238E-2</v>
      </c>
      <c r="H18" s="55">
        <v>0.17029515682253843</v>
      </c>
      <c r="I18" s="54">
        <v>2.8382526137089737E-2</v>
      </c>
    </row>
    <row r="19" spans="1:16">
      <c r="A19" s="56" t="s">
        <v>199</v>
      </c>
      <c r="B19" s="55">
        <v>2.4490367383512544E-2</v>
      </c>
      <c r="C19" s="55">
        <v>2.7244300497976968E-2</v>
      </c>
      <c r="D19" s="55">
        <v>2.8568239795918368E-2</v>
      </c>
      <c r="E19" s="55">
        <v>3.1803478157644824E-2</v>
      </c>
      <c r="F19" s="55">
        <v>2.8979226791726792E-2</v>
      </c>
      <c r="G19" s="55">
        <v>2.8072293447293447E-2</v>
      </c>
      <c r="H19" s="55">
        <v>0.16915790607407294</v>
      </c>
      <c r="I19" s="54">
        <v>2.8192984345678823E-2</v>
      </c>
      <c r="K19" s="2"/>
      <c r="L19" s="59" t="s">
        <v>210</v>
      </c>
      <c r="M19" s="59" t="s">
        <v>209</v>
      </c>
      <c r="N19" s="59" t="s">
        <v>208</v>
      </c>
      <c r="O19" s="59" t="s">
        <v>207</v>
      </c>
      <c r="P19" s="59" t="s">
        <v>205</v>
      </c>
    </row>
    <row r="20" spans="1:16">
      <c r="A20" s="56" t="s">
        <v>198</v>
      </c>
      <c r="B20" s="55">
        <v>2.5582373532068655E-2</v>
      </c>
      <c r="C20" s="55">
        <v>2.4073962784900288E-2</v>
      </c>
      <c r="D20" s="55">
        <v>2.628299474847982E-2</v>
      </c>
      <c r="E20" s="55">
        <v>3.0779172602089268E-2</v>
      </c>
      <c r="F20" s="55">
        <v>3.0522762345679012E-2</v>
      </c>
      <c r="G20" s="55">
        <v>2.3462111536824183E-2</v>
      </c>
      <c r="H20" s="55">
        <v>0.16070337755004124</v>
      </c>
      <c r="I20" s="54">
        <v>2.6783896258340208E-2</v>
      </c>
      <c r="K20" s="41" t="s">
        <v>192</v>
      </c>
      <c r="L20" s="58">
        <v>2.442703846438651E-2</v>
      </c>
      <c r="M20" s="58">
        <v>2.7007800767529469E-2</v>
      </c>
      <c r="N20" s="58">
        <v>3.0321797300244063E-2</v>
      </c>
      <c r="O20" s="58">
        <v>3.0686866671463586E-2</v>
      </c>
      <c r="P20" s="58">
        <v>2.857501144678792E-2</v>
      </c>
    </row>
    <row r="21" spans="1:16">
      <c r="A21" s="56" t="s">
        <v>197</v>
      </c>
      <c r="B21" s="55">
        <v>2.2959401709401708E-2</v>
      </c>
      <c r="C21" s="55">
        <v>2.5457508514261387E-2</v>
      </c>
      <c r="D21" s="55">
        <v>3.0746527777777779E-2</v>
      </c>
      <c r="E21" s="55">
        <v>2.8648879142300191E-2</v>
      </c>
      <c r="F21" s="55">
        <v>2.9496935315597286E-2</v>
      </c>
      <c r="G21" s="55">
        <v>2.5203993055555554E-2</v>
      </c>
      <c r="H21" s="55">
        <v>0.16251324551489388</v>
      </c>
      <c r="I21" s="54">
        <v>2.7085540919148981E-2</v>
      </c>
    </row>
    <row r="22" spans="1:16">
      <c r="A22" s="56" t="s">
        <v>196</v>
      </c>
      <c r="B22" s="55">
        <v>2.530545491143317E-2</v>
      </c>
      <c r="C22" s="55">
        <v>3.0196214596949891E-2</v>
      </c>
      <c r="D22" s="55">
        <v>2.7687274948559673E-2</v>
      </c>
      <c r="E22" s="55">
        <v>3.5016953573291605E-2</v>
      </c>
      <c r="F22" s="55">
        <v>2.4404275599128541E-2</v>
      </c>
      <c r="G22" s="55">
        <v>2.9835325832161273E-2</v>
      </c>
      <c r="H22" s="55">
        <v>0.17244549946152418</v>
      </c>
      <c r="I22" s="54">
        <v>2.8740916576920697E-2</v>
      </c>
      <c r="K22" s="81" t="s">
        <v>217</v>
      </c>
      <c r="L22" s="81"/>
    </row>
    <row r="23" spans="1:16">
      <c r="A23" s="56" t="s">
        <v>195</v>
      </c>
      <c r="B23" s="55">
        <v>1.8955938697318007E-2</v>
      </c>
      <c r="C23" s="55">
        <v>2.2659286762009536E-2</v>
      </c>
      <c r="D23" s="55">
        <v>3.0019907407407405E-2</v>
      </c>
      <c r="E23" s="55">
        <v>2.8648976909007771E-2</v>
      </c>
      <c r="F23" s="55">
        <v>2.8203635620915036E-2</v>
      </c>
      <c r="G23" s="55">
        <v>2.7791770315091214E-2</v>
      </c>
      <c r="H23" s="55">
        <v>0.156279515711749</v>
      </c>
      <c r="I23" s="54">
        <v>2.6046585951958166E-2</v>
      </c>
    </row>
    <row r="24" spans="1:16" ht="25.5">
      <c r="A24" s="56" t="s">
        <v>194</v>
      </c>
      <c r="B24" s="55">
        <v>2.7745861391694722E-2</v>
      </c>
      <c r="C24" s="55">
        <v>2.7162296642436828E-2</v>
      </c>
      <c r="D24" s="55">
        <v>3.3400046816479401E-2</v>
      </c>
      <c r="E24" s="55">
        <v>3.310347945601852E-2</v>
      </c>
      <c r="F24" s="55">
        <v>2.5282180958132044E-2</v>
      </c>
      <c r="G24" s="55">
        <v>2.9606135986733003E-2</v>
      </c>
      <c r="H24" s="55">
        <v>0.1763000012514945</v>
      </c>
      <c r="I24" s="54">
        <v>2.9383333541915749E-2</v>
      </c>
      <c r="K24" s="57" t="s">
        <v>211</v>
      </c>
      <c r="L24" s="57" t="s">
        <v>204</v>
      </c>
    </row>
    <row r="25" spans="1:16">
      <c r="A25" s="56" t="s">
        <v>193</v>
      </c>
      <c r="B25" s="55">
        <v>2.1674272486772488E-2</v>
      </c>
      <c r="C25" s="55">
        <v>2.5630787037037039E-2</v>
      </c>
      <c r="D25" s="55">
        <v>2.9449279184247539E-2</v>
      </c>
      <c r="E25" s="55">
        <v>3.4265207047325101E-2</v>
      </c>
      <c r="F25" s="55">
        <v>2.8990049302549302E-2</v>
      </c>
      <c r="G25" s="55">
        <v>2.8929477422628105E-2</v>
      </c>
      <c r="H25" s="55">
        <v>0.16893907248055959</v>
      </c>
      <c r="I25" s="54">
        <v>2.8156512080093263E-2</v>
      </c>
      <c r="K25" s="53" t="s">
        <v>203</v>
      </c>
      <c r="L25" s="52">
        <v>0.17962394310552185</v>
      </c>
    </row>
    <row r="26" spans="1:16">
      <c r="A26" s="56" t="s">
        <v>192</v>
      </c>
      <c r="B26" s="55">
        <v>2.7292917917917915E-2</v>
      </c>
      <c r="C26" s="55">
        <v>2.3030835619570186E-2</v>
      </c>
      <c r="D26" s="55">
        <v>2.5450571895424837E-2</v>
      </c>
      <c r="E26" s="55">
        <v>3.1856001048218029E-2</v>
      </c>
      <c r="F26" s="55">
        <v>2.6617890211640211E-2</v>
      </c>
      <c r="G26" s="55">
        <v>3.3234427609427609E-2</v>
      </c>
      <c r="H26" s="55">
        <v>0.16748264430219878</v>
      </c>
      <c r="I26" s="54">
        <v>2.7913774050366463E-2</v>
      </c>
      <c r="K26" s="53" t="s">
        <v>202</v>
      </c>
      <c r="L26" s="52">
        <v>0.17976425316174327</v>
      </c>
    </row>
    <row r="27" spans="1:16">
      <c r="K27" s="53" t="s">
        <v>201</v>
      </c>
      <c r="L27" s="52">
        <v>0.17180258962605244</v>
      </c>
    </row>
    <row r="28" spans="1:16">
      <c r="K28" s="53" t="s">
        <v>200</v>
      </c>
      <c r="L28" s="52">
        <v>0.17029515682253843</v>
      </c>
    </row>
    <row r="29" spans="1:16">
      <c r="K29" s="53" t="s">
        <v>199</v>
      </c>
      <c r="L29" s="52">
        <v>0.16915790607407294</v>
      </c>
    </row>
    <row r="30" spans="1:16">
      <c r="K30" s="53" t="s">
        <v>198</v>
      </c>
      <c r="L30" s="52">
        <v>0.16070337755004124</v>
      </c>
    </row>
    <row r="31" spans="1:16">
      <c r="K31" s="53" t="s">
        <v>197</v>
      </c>
      <c r="L31" s="52">
        <v>0.16251324551489388</v>
      </c>
    </row>
    <row r="32" spans="1:16">
      <c r="K32" s="53" t="s">
        <v>196</v>
      </c>
      <c r="L32" s="52">
        <v>0.17244549946152418</v>
      </c>
    </row>
    <row r="33" spans="11:12">
      <c r="K33" s="53" t="s">
        <v>195</v>
      </c>
      <c r="L33" s="52">
        <v>0.156279515711749</v>
      </c>
    </row>
    <row r="34" spans="11:12">
      <c r="K34" s="53" t="s">
        <v>194</v>
      </c>
      <c r="L34" s="52">
        <v>0.1763000012514945</v>
      </c>
    </row>
    <row r="35" spans="11:12">
      <c r="K35" s="53" t="s">
        <v>193</v>
      </c>
      <c r="L35" s="52">
        <v>0.16893907248055959</v>
      </c>
    </row>
    <row r="36" spans="11:12">
      <c r="K36" s="53" t="s">
        <v>192</v>
      </c>
      <c r="L36" s="52">
        <v>0.16748264430219878</v>
      </c>
    </row>
  </sheetData>
  <mergeCells count="4">
    <mergeCell ref="A4:I8"/>
    <mergeCell ref="K1:L1"/>
    <mergeCell ref="K17:L17"/>
    <mergeCell ref="K22:L2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ADD2-DD8E-4F91-AE92-6F20787CBECB}">
  <sheetPr codeName="Sheet7"/>
  <dimension ref="A2:B13"/>
  <sheetViews>
    <sheetView showGridLines="0" workbookViewId="0">
      <selection activeCell="C9" sqref="C9"/>
    </sheetView>
  </sheetViews>
  <sheetFormatPr defaultRowHeight="15"/>
  <cols>
    <col min="1" max="1" width="24.140625" customWidth="1"/>
    <col min="2" max="3" width="18" bestFit="1" customWidth="1"/>
  </cols>
  <sheetData>
    <row r="2" spans="1:2">
      <c r="A2" s="48" t="s">
        <v>215</v>
      </c>
    </row>
    <row r="4" spans="1:2" ht="15.75" customHeight="1">
      <c r="A4" s="47" t="s">
        <v>214</v>
      </c>
      <c r="B4" s="47" t="s">
        <v>213</v>
      </c>
    </row>
    <row r="5" spans="1:2">
      <c r="A5" s="46">
        <v>20070623</v>
      </c>
      <c r="B5" s="43" t="str">
        <f>TEXT(MID(A5,5,2)&amp;"/"&amp;RIGHT(A5,2)&amp;"/"&amp;LEFT(A5,4),"mm/dd/yyyy")</f>
        <v>06/23/2007</v>
      </c>
    </row>
    <row r="6" spans="1:2">
      <c r="A6" s="45">
        <v>20070624</v>
      </c>
      <c r="B6" s="43" t="str">
        <f t="shared" ref="B6:B13" si="0">TEXT(MID(A6,5,2)&amp;"/"&amp;RIGHT(A6,2)&amp;"/"&amp;LEFT(A6,4),"mm/dd/yyyy")</f>
        <v>06/24/2007</v>
      </c>
    </row>
    <row r="7" spans="1:2">
      <c r="A7" s="45">
        <v>20070523</v>
      </c>
      <c r="B7" s="43" t="str">
        <f t="shared" si="0"/>
        <v>05/23/2007</v>
      </c>
    </row>
    <row r="8" spans="1:2">
      <c r="A8" s="45">
        <v>20061202</v>
      </c>
      <c r="B8" s="43" t="str">
        <f t="shared" si="0"/>
        <v>02/12/2006</v>
      </c>
    </row>
    <row r="9" spans="1:2">
      <c r="A9" s="45">
        <v>20070112</v>
      </c>
      <c r="B9" s="43" t="str">
        <f t="shared" si="0"/>
        <v>12/01/2007</v>
      </c>
    </row>
    <row r="10" spans="1:2">
      <c r="A10" s="45">
        <v>20070519</v>
      </c>
      <c r="B10" s="43" t="str">
        <f t="shared" si="0"/>
        <v>05/19/2007</v>
      </c>
    </row>
    <row r="11" spans="1:2">
      <c r="A11" s="45">
        <v>20080419</v>
      </c>
      <c r="B11" s="43" t="str">
        <f t="shared" si="0"/>
        <v>04/19/2008</v>
      </c>
    </row>
    <row r="12" spans="1:2">
      <c r="A12" s="45">
        <v>20071017</v>
      </c>
      <c r="B12" s="43" t="str">
        <f t="shared" si="0"/>
        <v>10/17/2007</v>
      </c>
    </row>
    <row r="13" spans="1:2">
      <c r="A13" s="44">
        <v>20051220</v>
      </c>
      <c r="B13" s="43" t="str">
        <f t="shared" si="0"/>
        <v>12/20/2005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Q11-Conditional</vt:lpstr>
      <vt:lpstr>Q12 - SUMIF</vt:lpstr>
      <vt:lpstr>Headcount Table</vt:lpstr>
      <vt:lpstr>Q13 - Result Sheet</vt:lpstr>
      <vt:lpstr>Q14 - Graph</vt:lpstr>
      <vt:lpstr> Graph</vt:lpstr>
      <vt:lpstr>Q15 - Date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</dc:creator>
  <cp:lastModifiedBy>sarita</cp:lastModifiedBy>
  <dcterms:created xsi:type="dcterms:W3CDTF">2022-07-09T11:29:41Z</dcterms:created>
  <dcterms:modified xsi:type="dcterms:W3CDTF">2022-07-10T09:25:50Z</dcterms:modified>
</cp:coreProperties>
</file>