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Web\Fondos\"/>
    </mc:Choice>
  </mc:AlternateContent>
  <bookViews>
    <workbookView xWindow="0" yWindow="0" windowWidth="15345" windowHeight="4635" activeTab="2"/>
  </bookViews>
  <sheets>
    <sheet name="Fondos" sheetId="1" r:id="rId1"/>
    <sheet name="Ahorro" sheetId="2" r:id="rId2"/>
    <sheet name="Hotel" sheetId="5" r:id="rId3"/>
    <sheet name="Rifa" sheetId="4" r:id="rId4"/>
    <sheet name="Juan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5" l="1"/>
  <c r="K22" i="2"/>
  <c r="I22" i="2" l="1"/>
  <c r="G22" i="2" l="1"/>
  <c r="I22" i="4" l="1"/>
  <c r="K22" i="4" s="1"/>
  <c r="F35" i="1" l="1"/>
  <c r="E22" i="4" l="1"/>
  <c r="G22" i="4" s="1"/>
  <c r="G35" i="1" l="1"/>
  <c r="E29" i="1"/>
  <c r="C29" i="1"/>
  <c r="N32" i="1"/>
  <c r="N29" i="1"/>
  <c r="C23" i="3" l="1"/>
  <c r="E22" i="2" l="1"/>
  <c r="N23" i="1" l="1"/>
  <c r="F18" i="1"/>
  <c r="C22" i="2" l="1"/>
  <c r="A23" i="2" s="1"/>
  <c r="F3" i="2" l="1"/>
  <c r="H3" i="2" s="1"/>
  <c r="J3" i="2" s="1"/>
  <c r="L3" i="2" s="1"/>
  <c r="N3" i="2" s="1"/>
  <c r="P3" i="2" s="1"/>
  <c r="R3" i="2" s="1"/>
  <c r="T3" i="2" s="1"/>
  <c r="V3" i="2" s="1"/>
  <c r="N12" i="1"/>
  <c r="F12" i="1"/>
</calcChain>
</file>

<file path=xl/sharedStrings.xml><?xml version="1.0" encoding="utf-8"?>
<sst xmlns="http://schemas.openxmlformats.org/spreadsheetml/2006/main" count="173" uniqueCount="105">
  <si>
    <t>NEGOCIOS</t>
  </si>
  <si>
    <t>Rifa Balon</t>
  </si>
  <si>
    <t>Fecha</t>
  </si>
  <si>
    <t>Actvidades</t>
  </si>
  <si>
    <t>Rompope</t>
  </si>
  <si>
    <t>Hielera</t>
  </si>
  <si>
    <t>Dulces</t>
  </si>
  <si>
    <t>Paletas</t>
  </si>
  <si>
    <t>Total</t>
  </si>
  <si>
    <t>Gelatinas</t>
  </si>
  <si>
    <t>Galletas</t>
  </si>
  <si>
    <t>GASTOS</t>
  </si>
  <si>
    <t>Semana 1</t>
  </si>
  <si>
    <t>Semana 2</t>
  </si>
  <si>
    <t>Neftali cucharas</t>
  </si>
  <si>
    <t>Miguel</t>
  </si>
  <si>
    <t>Sarahy</t>
  </si>
  <si>
    <t>Diego</t>
  </si>
  <si>
    <t>Chava</t>
  </si>
  <si>
    <t>Armando</t>
  </si>
  <si>
    <t>Francisco Pureco</t>
  </si>
  <si>
    <t>Julian</t>
  </si>
  <si>
    <t>Neftali</t>
  </si>
  <si>
    <t>Kevin</t>
  </si>
  <si>
    <t>Anallely</t>
  </si>
  <si>
    <t>Nacho</t>
  </si>
  <si>
    <t>Yolanda</t>
  </si>
  <si>
    <t>Magaly</t>
  </si>
  <si>
    <t>Francisco Jaimes</t>
  </si>
  <si>
    <t>Tadeo</t>
  </si>
  <si>
    <t>Jonathan</t>
  </si>
  <si>
    <t>Leo</t>
  </si>
  <si>
    <t>Luis</t>
  </si>
  <si>
    <t>FECHA</t>
  </si>
  <si>
    <t>06/03 - 10/03</t>
  </si>
  <si>
    <t>13/03 - 17/03</t>
  </si>
  <si>
    <t>20/03 - 24/03</t>
  </si>
  <si>
    <t>Semana</t>
  </si>
  <si>
    <t>27/03 - 31/03</t>
  </si>
  <si>
    <t>3/04 - 7/04</t>
  </si>
  <si>
    <t>10/04 - 14/04</t>
  </si>
  <si>
    <t>17/04 - 21/04</t>
  </si>
  <si>
    <t>24/04 - 28/04</t>
  </si>
  <si>
    <t>01/05 - 05/05</t>
  </si>
  <si>
    <t>8/05 - 12/05</t>
  </si>
  <si>
    <t>001 - 035</t>
  </si>
  <si>
    <t>036 - 070</t>
  </si>
  <si>
    <t>071 - 105</t>
  </si>
  <si>
    <t>106 - 140</t>
  </si>
  <si>
    <t>141 - 175</t>
  </si>
  <si>
    <t>176 - 210</t>
  </si>
  <si>
    <t>211 - 245</t>
  </si>
  <si>
    <t>246 - 280</t>
  </si>
  <si>
    <t>281 - 315</t>
  </si>
  <si>
    <t>316 - 350</t>
  </si>
  <si>
    <t>351 - 385</t>
  </si>
  <si>
    <t>386 - 420</t>
  </si>
  <si>
    <t>421 - 455</t>
  </si>
  <si>
    <t>456 - 490</t>
  </si>
  <si>
    <t>491 - 525</t>
  </si>
  <si>
    <t>526 - 560</t>
  </si>
  <si>
    <t>561 - 595</t>
  </si>
  <si>
    <t>Nadia</t>
  </si>
  <si>
    <t>Pancho</t>
  </si>
  <si>
    <t>Lista de numeros</t>
  </si>
  <si>
    <t>Chocoflan</t>
  </si>
  <si>
    <t>Cucharas</t>
  </si>
  <si>
    <t>Semana 3</t>
  </si>
  <si>
    <t>CHOCOFLAN</t>
  </si>
  <si>
    <t>gelatinas</t>
  </si>
  <si>
    <t>carlotas</t>
  </si>
  <si>
    <t>entregaron</t>
  </si>
  <si>
    <t>pay</t>
  </si>
  <si>
    <t>Rifa 1:</t>
  </si>
  <si>
    <t>Resposteria</t>
  </si>
  <si>
    <t>Ganancia</t>
  </si>
  <si>
    <t>kevin</t>
  </si>
  <si>
    <t>diego</t>
  </si>
  <si>
    <t>sara</t>
  </si>
  <si>
    <t>julian</t>
  </si>
  <si>
    <t>armando</t>
  </si>
  <si>
    <t>chava</t>
  </si>
  <si>
    <t>pancho</t>
  </si>
  <si>
    <t>neftali</t>
  </si>
  <si>
    <t>yolanda</t>
  </si>
  <si>
    <t>anallely</t>
  </si>
  <si>
    <t>nacho</t>
  </si>
  <si>
    <t>migue</t>
  </si>
  <si>
    <t>magaly</t>
  </si>
  <si>
    <t>premio</t>
  </si>
  <si>
    <t>Botella</t>
  </si>
  <si>
    <t>Frans</t>
  </si>
  <si>
    <t>Franss</t>
  </si>
  <si>
    <t>jony</t>
  </si>
  <si>
    <t>Sara</t>
  </si>
  <si>
    <t>Migue</t>
  </si>
  <si>
    <t xml:space="preserve">miguel </t>
  </si>
  <si>
    <t>Many</t>
  </si>
  <si>
    <t>Habitación triple</t>
  </si>
  <si>
    <t>Habitacion doble</t>
  </si>
  <si>
    <t>Hijo</t>
  </si>
  <si>
    <t>Mario</t>
  </si>
  <si>
    <t>Esposa</t>
  </si>
  <si>
    <t>Total triple</t>
  </si>
  <si>
    <t>Total Doble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</si>
</sst>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1" xfId="0" applyBorder="1"/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0" xfId="0" applyFill="1"/>
    <xf numFmtId="17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2" xfId="0" applyFill="1" applyBorder="1"/>
    <xf numFmtId="0" fontId="0" fillId="0" borderId="2" xfId="0" applyBorder="1"/>
    <xf numFmtId="16" fontId="0" fillId="0" borderId="0" xfId="0" applyNumberFormat="1"/>
    <xf numFmtId="0" fontId="0" fillId="2" borderId="0" xfId="0" applyFill="1"/>
    <xf numFmtId="2" fontId="0" fillId="0" borderId="0" xfId="0" applyNumberFormat="1"/>
    <xf numFmtId="0" fontId="0" fillId="3" borderId="0" xfId="0" applyFill="1"/>
    <xf numFmtId="4" fontId="0" fillId="3" borderId="0" xfId="0" applyNumberFormat="1" applyFill="1"/>
    <xf numFmtId="0" fontId="0" fillId="3" borderId="0" xfId="0" applyFill="1"/>
    <xf numFmtId="0" fontId="0" fillId="0" borderId="0" xfId="0"/>
    <xf numFmtId="0" fontId="0" fillId="0" borderId="3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4" borderId="3" xfId="0" applyFill="1" applyBorder="1"/>
    <xf numFmtId="14" fontId="0" fillId="0" borderId="3" xfId="0" applyNumberFormat="1" applyFill="1" applyBorder="1"/>
    <xf numFmtId="0" fontId="0" fillId="4" borderId="3" xfId="0" applyNumberFormat="1" applyFill="1" applyBorder="1"/>
    <xf numFmtId="0" fontId="0" fillId="0" borderId="3" xfId="0" applyFill="1" applyBorder="1"/>
    <xf numFmtId="16" fontId="0" fillId="0" borderId="3" xfId="0" applyNumberFormat="1" applyFill="1" applyBorder="1"/>
    <xf numFmtId="14" fontId="0" fillId="0" borderId="3" xfId="0" applyNumberFormat="1" applyBorder="1"/>
    <xf numFmtId="0" fontId="0" fillId="0" borderId="3" xfId="0" applyBorder="1"/>
    <xf numFmtId="16" fontId="0" fillId="0" borderId="3" xfId="0" applyNumberFormat="1" applyBorder="1"/>
    <xf numFmtId="0" fontId="0" fillId="3" borderId="3" xfId="0" applyFill="1" applyBorder="1"/>
    <xf numFmtId="2" fontId="0" fillId="3" borderId="3" xfId="0" applyNumberFormat="1" applyFill="1" applyBorder="1"/>
    <xf numFmtId="2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0" borderId="3" xfId="0" applyFill="1" applyBorder="1"/>
    <xf numFmtId="0" fontId="0" fillId="3" borderId="3" xfId="0" applyFill="1" applyBorder="1"/>
    <xf numFmtId="0" fontId="0" fillId="0" borderId="3" xfId="0" applyBorder="1"/>
    <xf numFmtId="2" fontId="0" fillId="2" borderId="9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G9" workbookViewId="0">
      <selection activeCell="R21" sqref="R21"/>
    </sheetView>
  </sheetViews>
  <sheetFormatPr baseColWidth="10" defaultRowHeight="15" x14ac:dyDescent="0.25"/>
  <cols>
    <col min="3" max="4" width="11.85546875" bestFit="1" customWidth="1"/>
    <col min="7" max="7" width="8.5703125" style="5" customWidth="1"/>
    <col min="8" max="8" width="6.42578125" customWidth="1"/>
    <col min="9" max="9" width="7.140625" customWidth="1"/>
    <col min="14" max="14" width="11.85546875" bestFit="1" customWidth="1"/>
  </cols>
  <sheetData>
    <row r="1" spans="2:20" x14ac:dyDescent="0.25">
      <c r="I1" s="4"/>
    </row>
    <row r="2" spans="2:20" ht="26.25" x14ac:dyDescent="0.25">
      <c r="B2" s="44" t="s">
        <v>0</v>
      </c>
      <c r="C2" s="44"/>
      <c r="D2" s="44"/>
      <c r="E2" s="44"/>
      <c r="F2" s="44"/>
      <c r="G2" s="6"/>
      <c r="I2" s="4"/>
      <c r="J2" s="44" t="s">
        <v>11</v>
      </c>
      <c r="K2" s="44"/>
      <c r="L2" s="44"/>
      <c r="M2" s="44"/>
      <c r="N2" s="44"/>
    </row>
    <row r="3" spans="2:20" ht="26.25" x14ac:dyDescent="0.25">
      <c r="B3" s="44"/>
      <c r="C3" s="44"/>
      <c r="D3" s="44"/>
      <c r="E3" s="44"/>
      <c r="F3" s="44"/>
      <c r="G3" s="6"/>
      <c r="I3" s="4"/>
      <c r="J3" s="44"/>
      <c r="K3" s="44"/>
      <c r="L3" s="44"/>
      <c r="M3" s="44"/>
      <c r="N3" s="44"/>
    </row>
    <row r="4" spans="2:20" x14ac:dyDescent="0.25">
      <c r="B4" s="2"/>
      <c r="C4" s="2"/>
      <c r="D4" s="2"/>
      <c r="E4" s="2"/>
      <c r="F4" s="2"/>
      <c r="G4" s="2"/>
      <c r="I4" s="4"/>
      <c r="J4" s="2"/>
      <c r="K4" s="2"/>
      <c r="L4" s="2"/>
      <c r="M4" s="2"/>
      <c r="N4" s="2"/>
    </row>
    <row r="5" spans="2:20" x14ac:dyDescent="0.25">
      <c r="B5" s="42" t="s">
        <v>3</v>
      </c>
      <c r="C5" s="42"/>
      <c r="I5" s="4"/>
      <c r="L5" t="s">
        <v>2</v>
      </c>
      <c r="N5" t="s">
        <v>8</v>
      </c>
    </row>
    <row r="6" spans="2:20" x14ac:dyDescent="0.25">
      <c r="B6" s="45" t="s">
        <v>1</v>
      </c>
      <c r="C6" s="45"/>
      <c r="D6" s="20"/>
      <c r="E6" s="20"/>
      <c r="F6" s="21">
        <v>1283</v>
      </c>
      <c r="G6" s="21">
        <v>790</v>
      </c>
      <c r="I6" s="4"/>
      <c r="J6" s="40" t="s">
        <v>4</v>
      </c>
      <c r="K6" s="40"/>
      <c r="L6" s="3">
        <v>42795</v>
      </c>
      <c r="N6">
        <v>24</v>
      </c>
    </row>
    <row r="7" spans="2:20" x14ac:dyDescent="0.25">
      <c r="B7" s="42" t="s">
        <v>12</v>
      </c>
      <c r="C7" s="42"/>
      <c r="D7" s="42"/>
      <c r="E7" s="42"/>
      <c r="F7" s="42"/>
      <c r="G7" s="7"/>
      <c r="I7" s="4"/>
      <c r="J7" s="40" t="s">
        <v>5</v>
      </c>
      <c r="K7" s="40"/>
      <c r="L7" s="3">
        <v>42795</v>
      </c>
      <c r="N7">
        <v>94</v>
      </c>
    </row>
    <row r="8" spans="2:20" x14ac:dyDescent="0.25">
      <c r="B8" s="40" t="s">
        <v>9</v>
      </c>
      <c r="C8" s="40"/>
      <c r="D8" s="3">
        <v>42796</v>
      </c>
      <c r="F8">
        <v>98</v>
      </c>
      <c r="I8" s="4"/>
      <c r="J8" s="40" t="s">
        <v>6</v>
      </c>
      <c r="K8" s="40"/>
      <c r="L8" s="3">
        <v>42795</v>
      </c>
      <c r="N8">
        <v>187</v>
      </c>
    </row>
    <row r="9" spans="2:20" x14ac:dyDescent="0.25">
      <c r="B9" s="43" t="s">
        <v>10</v>
      </c>
      <c r="C9" s="43"/>
      <c r="D9" s="3">
        <v>42796</v>
      </c>
      <c r="F9">
        <v>63</v>
      </c>
      <c r="I9" s="4"/>
      <c r="J9" s="43" t="s">
        <v>7</v>
      </c>
      <c r="K9" s="43"/>
      <c r="L9" s="3">
        <v>42795</v>
      </c>
      <c r="N9">
        <v>127.5</v>
      </c>
    </row>
    <row r="10" spans="2:20" x14ac:dyDescent="0.25">
      <c r="B10" s="43" t="s">
        <v>9</v>
      </c>
      <c r="C10" s="43"/>
      <c r="D10" s="3">
        <v>42797</v>
      </c>
      <c r="F10">
        <v>147</v>
      </c>
      <c r="I10" s="4"/>
      <c r="J10" s="43" t="s">
        <v>9</v>
      </c>
      <c r="K10" s="43"/>
      <c r="L10" s="3">
        <v>42795</v>
      </c>
      <c r="N10" s="9">
        <v>53.5</v>
      </c>
      <c r="R10" t="s">
        <v>76</v>
      </c>
    </row>
    <row r="11" spans="2:20" ht="15.75" thickBot="1" x14ac:dyDescent="0.3">
      <c r="B11" s="43" t="s">
        <v>6</v>
      </c>
      <c r="C11" s="43"/>
      <c r="F11" s="16">
        <v>90</v>
      </c>
      <c r="G11" s="9"/>
      <c r="I11" s="4"/>
      <c r="J11" s="43" t="s">
        <v>14</v>
      </c>
      <c r="K11" s="43"/>
      <c r="N11" s="15">
        <v>6.5</v>
      </c>
      <c r="R11" t="s">
        <v>77</v>
      </c>
    </row>
    <row r="12" spans="2:20" x14ac:dyDescent="0.25">
      <c r="B12" s="40"/>
      <c r="C12" s="40"/>
      <c r="D12" s="5"/>
      <c r="E12" s="5"/>
      <c r="F12" s="8">
        <f>SUM(F8:F11)</f>
        <v>398</v>
      </c>
      <c r="G12" s="10"/>
      <c r="I12" s="4"/>
      <c r="J12" s="40"/>
      <c r="K12" s="40"/>
      <c r="M12" t="s">
        <v>8</v>
      </c>
      <c r="N12" s="8">
        <f>SUM(N6:N11)</f>
        <v>492.5</v>
      </c>
      <c r="R12" t="s">
        <v>78</v>
      </c>
    </row>
    <row r="13" spans="2:20" x14ac:dyDescent="0.25">
      <c r="B13" s="42" t="s">
        <v>13</v>
      </c>
      <c r="C13" s="42"/>
      <c r="D13" s="42"/>
      <c r="E13" s="42"/>
      <c r="F13" s="42"/>
      <c r="G13" s="7"/>
      <c r="I13" s="4"/>
      <c r="J13" s="43" t="s">
        <v>9</v>
      </c>
      <c r="K13" s="43"/>
      <c r="L13" s="3">
        <v>42796</v>
      </c>
      <c r="N13">
        <v>52</v>
      </c>
      <c r="R13" t="s">
        <v>79</v>
      </c>
    </row>
    <row r="14" spans="2:20" ht="15.75" thickBot="1" x14ac:dyDescent="0.3">
      <c r="B14" s="43" t="s">
        <v>9</v>
      </c>
      <c r="C14" s="43"/>
      <c r="D14" s="3">
        <v>42801</v>
      </c>
      <c r="F14" s="13">
        <v>147</v>
      </c>
      <c r="I14" s="4"/>
      <c r="J14" s="43" t="s">
        <v>10</v>
      </c>
      <c r="K14" s="43"/>
      <c r="L14" s="3">
        <v>42796</v>
      </c>
      <c r="N14" s="16">
        <v>31</v>
      </c>
      <c r="R14" t="s">
        <v>80</v>
      </c>
    </row>
    <row r="15" spans="2:20" x14ac:dyDescent="0.25">
      <c r="B15" s="43" t="s">
        <v>9</v>
      </c>
      <c r="C15" s="43"/>
      <c r="D15" s="17">
        <v>42802</v>
      </c>
      <c r="F15" s="13">
        <v>119</v>
      </c>
      <c r="I15" s="4"/>
      <c r="J15" s="40"/>
      <c r="K15" s="40"/>
      <c r="M15" t="s">
        <v>8</v>
      </c>
      <c r="N15" s="8">
        <v>83</v>
      </c>
      <c r="R15" t="s">
        <v>81</v>
      </c>
    </row>
    <row r="16" spans="2:20" x14ac:dyDescent="0.25">
      <c r="B16" s="43" t="s">
        <v>65</v>
      </c>
      <c r="C16" s="43"/>
      <c r="D16" s="17">
        <v>42802</v>
      </c>
      <c r="F16">
        <v>240</v>
      </c>
      <c r="I16" s="4"/>
      <c r="J16" s="40"/>
      <c r="K16" s="40"/>
      <c r="L16" t="s">
        <v>13</v>
      </c>
      <c r="R16" t="s">
        <v>82</v>
      </c>
      <c r="T16">
        <v>61.5</v>
      </c>
    </row>
    <row r="17" spans="1:18" ht="15.75" thickBot="1" x14ac:dyDescent="0.3">
      <c r="B17" s="41" t="s">
        <v>6</v>
      </c>
      <c r="C17" s="41"/>
      <c r="F17" s="16">
        <v>179</v>
      </c>
      <c r="I17" s="4"/>
      <c r="J17" s="40"/>
      <c r="K17" s="40"/>
      <c r="R17" t="s">
        <v>83</v>
      </c>
    </row>
    <row r="18" spans="1:18" x14ac:dyDescent="0.25">
      <c r="F18" s="18">
        <f>SUM(F14:F17)</f>
        <v>685</v>
      </c>
      <c r="I18" s="4"/>
      <c r="J18" s="40" t="s">
        <v>9</v>
      </c>
      <c r="K18" s="40"/>
      <c r="L18" s="3">
        <v>42800</v>
      </c>
      <c r="N18">
        <v>27</v>
      </c>
      <c r="R18" s="18" t="s">
        <v>84</v>
      </c>
    </row>
    <row r="19" spans="1:18" x14ac:dyDescent="0.25">
      <c r="I19" s="4"/>
      <c r="J19" s="40" t="s">
        <v>9</v>
      </c>
      <c r="K19" s="40"/>
      <c r="L19" s="17">
        <v>42801</v>
      </c>
      <c r="N19">
        <v>56</v>
      </c>
      <c r="R19" s="18" t="s">
        <v>85</v>
      </c>
    </row>
    <row r="20" spans="1:18" x14ac:dyDescent="0.25">
      <c r="B20" s="42" t="s">
        <v>67</v>
      </c>
      <c r="C20" s="42"/>
      <c r="D20" s="42"/>
      <c r="E20" s="42"/>
      <c r="F20" s="42"/>
      <c r="G20" s="10"/>
      <c r="I20" s="4"/>
      <c r="J20" s="40" t="s">
        <v>6</v>
      </c>
      <c r="K20" s="40"/>
      <c r="L20" s="17">
        <v>42801</v>
      </c>
      <c r="N20">
        <v>317</v>
      </c>
      <c r="R20" s="18" t="s">
        <v>86</v>
      </c>
    </row>
    <row r="21" spans="1:18" x14ac:dyDescent="0.25">
      <c r="B21" s="40" t="s">
        <v>68</v>
      </c>
      <c r="C21" s="40"/>
      <c r="D21" s="17">
        <v>42808</v>
      </c>
      <c r="F21">
        <v>235</v>
      </c>
      <c r="I21" s="4"/>
      <c r="J21" s="43" t="s">
        <v>66</v>
      </c>
      <c r="K21" s="43"/>
      <c r="L21" s="17">
        <v>42802</v>
      </c>
      <c r="N21">
        <v>8</v>
      </c>
      <c r="R21" s="18" t="s">
        <v>87</v>
      </c>
    </row>
    <row r="22" spans="1:18" ht="15.75" thickBot="1" x14ac:dyDescent="0.3">
      <c r="B22" s="40" t="s">
        <v>69</v>
      </c>
      <c r="C22" s="40"/>
      <c r="D22" s="17">
        <v>42808</v>
      </c>
      <c r="F22">
        <v>140</v>
      </c>
      <c r="G22" s="1"/>
      <c r="I22" s="4"/>
      <c r="J22" s="41" t="s">
        <v>65</v>
      </c>
      <c r="K22" s="41"/>
      <c r="L22" s="17">
        <v>42802</v>
      </c>
      <c r="N22" s="16">
        <v>170</v>
      </c>
      <c r="R22" t="s">
        <v>88</v>
      </c>
    </row>
    <row r="23" spans="1:18" x14ac:dyDescent="0.25">
      <c r="A23" t="s">
        <v>71</v>
      </c>
      <c r="B23" s="40" t="s">
        <v>6</v>
      </c>
      <c r="C23" s="40"/>
      <c r="D23" s="17">
        <v>42808</v>
      </c>
      <c r="F23">
        <v>270</v>
      </c>
      <c r="H23">
        <v>278</v>
      </c>
      <c r="I23" s="4"/>
      <c r="N23" s="18">
        <f>SUM(N18:N22)</f>
        <v>578</v>
      </c>
    </row>
    <row r="24" spans="1:18" x14ac:dyDescent="0.25">
      <c r="B24" s="43" t="s">
        <v>72</v>
      </c>
      <c r="C24" s="43"/>
      <c r="D24" s="17">
        <v>42809</v>
      </c>
      <c r="F24">
        <v>90</v>
      </c>
    </row>
    <row r="25" spans="1:18" x14ac:dyDescent="0.25">
      <c r="B25" s="40"/>
      <c r="C25" s="40"/>
      <c r="J25" s="42" t="s">
        <v>67</v>
      </c>
      <c r="K25" s="42"/>
      <c r="L25" s="42"/>
      <c r="M25" s="42"/>
      <c r="N25" s="42"/>
    </row>
    <row r="26" spans="1:18" x14ac:dyDescent="0.25">
      <c r="B26" s="40"/>
      <c r="C26" s="40"/>
      <c r="J26" s="40" t="s">
        <v>9</v>
      </c>
      <c r="K26" s="40"/>
      <c r="L26" s="17">
        <v>42807</v>
      </c>
      <c r="N26">
        <v>70</v>
      </c>
    </row>
    <row r="27" spans="1:18" x14ac:dyDescent="0.25">
      <c r="J27" s="40" t="s">
        <v>70</v>
      </c>
      <c r="K27" s="40"/>
      <c r="L27" s="17">
        <v>42808</v>
      </c>
      <c r="N27">
        <v>42.5</v>
      </c>
    </row>
    <row r="28" spans="1:18" ht="15.75" thickBot="1" x14ac:dyDescent="0.3">
      <c r="J28" s="40" t="s">
        <v>24</v>
      </c>
      <c r="K28" s="40"/>
      <c r="L28" s="17">
        <v>42808</v>
      </c>
      <c r="N28" s="16">
        <v>17</v>
      </c>
      <c r="O28">
        <v>310</v>
      </c>
    </row>
    <row r="29" spans="1:18" x14ac:dyDescent="0.25">
      <c r="C29">
        <f>SUM(F24,F22,F21,F16,F15,F14,F8,F10)</f>
        <v>1216</v>
      </c>
      <c r="E29">
        <f>SUM(H23,F23,F17,F11)</f>
        <v>817</v>
      </c>
      <c r="J29" s="40"/>
      <c r="K29" s="40"/>
      <c r="N29" s="18">
        <f>SUM(N26:N28)</f>
        <v>129.5</v>
      </c>
    </row>
    <row r="30" spans="1:18" x14ac:dyDescent="0.25">
      <c r="J30" s="40"/>
      <c r="K30" s="40"/>
    </row>
    <row r="31" spans="1:18" x14ac:dyDescent="0.25">
      <c r="J31" s="40"/>
      <c r="K31" s="40"/>
    </row>
    <row r="32" spans="1:18" x14ac:dyDescent="0.25">
      <c r="L32" s="22" t="s">
        <v>73</v>
      </c>
      <c r="M32" s="22"/>
      <c r="N32" s="22">
        <f>SUM(N12,N15,N23,N29)</f>
        <v>1283</v>
      </c>
    </row>
    <row r="34" spans="1:7" x14ac:dyDescent="0.25">
      <c r="B34" t="s">
        <v>74</v>
      </c>
      <c r="D34" t="s">
        <v>6</v>
      </c>
      <c r="F34" t="s">
        <v>8</v>
      </c>
      <c r="G34" s="5" t="s">
        <v>75</v>
      </c>
    </row>
    <row r="35" spans="1:7" x14ac:dyDescent="0.25">
      <c r="A35" s="17">
        <v>42809</v>
      </c>
      <c r="B35">
        <v>1046</v>
      </c>
      <c r="D35">
        <v>827</v>
      </c>
      <c r="F35">
        <f>SUM(B35,D35,B37)</f>
        <v>2053</v>
      </c>
      <c r="G35" s="5">
        <f>F35-N32</f>
        <v>770</v>
      </c>
    </row>
    <row r="37" spans="1:7" x14ac:dyDescent="0.25">
      <c r="B37">
        <v>180</v>
      </c>
    </row>
  </sheetData>
  <mergeCells count="46">
    <mergeCell ref="J14:K14"/>
    <mergeCell ref="J15:K15"/>
    <mergeCell ref="J16:K16"/>
    <mergeCell ref="B7:F7"/>
    <mergeCell ref="B13:F13"/>
    <mergeCell ref="J10:K10"/>
    <mergeCell ref="J11:K11"/>
    <mergeCell ref="B11:C11"/>
    <mergeCell ref="B12:C12"/>
    <mergeCell ref="J12:K12"/>
    <mergeCell ref="J13:K13"/>
    <mergeCell ref="B14:C14"/>
    <mergeCell ref="B15:C15"/>
    <mergeCell ref="B16:C16"/>
    <mergeCell ref="J2:N3"/>
    <mergeCell ref="J6:K6"/>
    <mergeCell ref="J7:K7"/>
    <mergeCell ref="J8:K8"/>
    <mergeCell ref="J9:K9"/>
    <mergeCell ref="B2:F3"/>
    <mergeCell ref="B6:C6"/>
    <mergeCell ref="B8:C8"/>
    <mergeCell ref="B9:C9"/>
    <mergeCell ref="B10:C10"/>
    <mergeCell ref="B5:C5"/>
    <mergeCell ref="B17:C17"/>
    <mergeCell ref="J22:K22"/>
    <mergeCell ref="J25:N25"/>
    <mergeCell ref="B20:F20"/>
    <mergeCell ref="B21:C21"/>
    <mergeCell ref="B22:C22"/>
    <mergeCell ref="B23:C23"/>
    <mergeCell ref="B24:C24"/>
    <mergeCell ref="B25:C25"/>
    <mergeCell ref="J17:K17"/>
    <mergeCell ref="J18:K18"/>
    <mergeCell ref="J19:K19"/>
    <mergeCell ref="J20:K20"/>
    <mergeCell ref="J21:K21"/>
    <mergeCell ref="J30:K30"/>
    <mergeCell ref="J31:K31"/>
    <mergeCell ref="B26:C26"/>
    <mergeCell ref="J26:K26"/>
    <mergeCell ref="J27:K27"/>
    <mergeCell ref="J28:K28"/>
    <mergeCell ref="J29:K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"/>
  <sheetViews>
    <sheetView topLeftCell="A2" workbookViewId="0">
      <selection activeCell="F26" sqref="F26"/>
    </sheetView>
  </sheetViews>
  <sheetFormatPr baseColWidth="10" defaultRowHeight="15" x14ac:dyDescent="0.25"/>
  <cols>
    <col min="2" max="2" width="5.140625" customWidth="1"/>
    <col min="3" max="3" width="4.7109375" style="14" customWidth="1"/>
    <col min="4" max="4" width="12" customWidth="1"/>
    <col min="5" max="5" width="4.28515625" style="19" customWidth="1"/>
    <col min="6" max="6" width="12.140625" customWidth="1"/>
    <col min="7" max="7" width="3.7109375" style="14" customWidth="1"/>
    <col min="8" max="8" width="12.42578125" customWidth="1"/>
    <col min="9" max="9" width="4.85546875" style="14" customWidth="1"/>
    <col min="10" max="10" width="12.7109375" customWidth="1"/>
    <col min="11" max="11" width="4.28515625" style="14" customWidth="1"/>
    <col min="13" max="13" width="4.28515625" style="14" customWidth="1"/>
    <col min="14" max="14" width="12.5703125" customWidth="1"/>
    <col min="15" max="15" width="4.28515625" style="14" customWidth="1"/>
    <col min="16" max="16" width="12.42578125" customWidth="1"/>
    <col min="17" max="17" width="4.28515625" style="23" customWidth="1"/>
    <col min="18" max="18" width="12.42578125" customWidth="1"/>
    <col min="19" max="19" width="4.28515625" style="23" customWidth="1"/>
    <col min="20" max="20" width="12.5703125" customWidth="1"/>
    <col min="21" max="21" width="4.28515625" style="23" customWidth="1"/>
    <col min="22" max="22" width="12.5703125" customWidth="1"/>
  </cols>
  <sheetData>
    <row r="1" spans="1:43" s="5" customFormat="1" x14ac:dyDescent="0.25">
      <c r="C1" s="14"/>
      <c r="D1" s="53" t="s">
        <v>33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</row>
    <row r="2" spans="1:43" s="5" customFormat="1" x14ac:dyDescent="0.25">
      <c r="A2" s="52" t="s">
        <v>37</v>
      </c>
      <c r="B2" s="52"/>
      <c r="C2" s="52"/>
      <c r="D2" s="24" t="s">
        <v>34</v>
      </c>
      <c r="E2" s="25"/>
      <c r="F2" s="24" t="s">
        <v>35</v>
      </c>
      <c r="G2" s="24"/>
      <c r="H2" s="24" t="s">
        <v>36</v>
      </c>
      <c r="I2" s="24"/>
      <c r="J2" s="24" t="s">
        <v>38</v>
      </c>
      <c r="K2" s="24"/>
      <c r="L2" s="24" t="s">
        <v>39</v>
      </c>
      <c r="M2" s="24"/>
      <c r="N2" s="24" t="s">
        <v>40</v>
      </c>
      <c r="O2" s="24"/>
      <c r="P2" s="24" t="s">
        <v>41</v>
      </c>
      <c r="Q2" s="24"/>
      <c r="R2" s="24" t="s">
        <v>42</v>
      </c>
      <c r="S2" s="24"/>
      <c r="T2" s="24" t="s">
        <v>43</v>
      </c>
      <c r="U2" s="24"/>
      <c r="V2" s="24" t="s">
        <v>44</v>
      </c>
    </row>
    <row r="3" spans="1:43" s="5" customFormat="1" x14ac:dyDescent="0.25">
      <c r="A3" s="52"/>
      <c r="B3" s="52"/>
      <c r="C3" s="52"/>
      <c r="D3" s="24">
        <v>1</v>
      </c>
      <c r="E3" s="25"/>
      <c r="F3" s="24">
        <f>D3+1</f>
        <v>2</v>
      </c>
      <c r="G3" s="24"/>
      <c r="H3" s="24">
        <f>F3+1</f>
        <v>3</v>
      </c>
      <c r="I3" s="24"/>
      <c r="J3" s="24">
        <f>H3+1</f>
        <v>4</v>
      </c>
      <c r="K3" s="24"/>
      <c r="L3" s="24">
        <f>J3+1</f>
        <v>5</v>
      </c>
      <c r="M3" s="24"/>
      <c r="N3" s="24">
        <f>L3+1</f>
        <v>6</v>
      </c>
      <c r="O3" s="24"/>
      <c r="P3" s="24">
        <f>N3+1</f>
        <v>7</v>
      </c>
      <c r="Q3" s="24"/>
      <c r="R3" s="24">
        <f>P3+1</f>
        <v>8</v>
      </c>
      <c r="S3" s="24"/>
      <c r="T3" s="24">
        <f>R3+1</f>
        <v>9</v>
      </c>
      <c r="U3" s="24"/>
      <c r="V3" s="24">
        <f t="shared" ref="V3" si="0">T3+1</f>
        <v>10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s="10" customFormat="1" x14ac:dyDescent="0.25">
      <c r="A4" s="47" t="s">
        <v>15</v>
      </c>
      <c r="B4" s="47"/>
      <c r="C4" s="26">
        <v>1600</v>
      </c>
      <c r="D4" s="27">
        <v>42800</v>
      </c>
      <c r="E4" s="28"/>
      <c r="F4" s="29"/>
      <c r="G4" s="26"/>
      <c r="H4" s="29"/>
      <c r="I4" s="26">
        <v>1900</v>
      </c>
      <c r="J4" s="30">
        <v>42823</v>
      </c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</row>
    <row r="5" spans="1:43" x14ac:dyDescent="0.25">
      <c r="A5" s="48" t="s">
        <v>16</v>
      </c>
      <c r="B5" s="48"/>
      <c r="C5" s="26">
        <v>50</v>
      </c>
      <c r="D5" s="31">
        <v>42800</v>
      </c>
      <c r="E5" s="28"/>
      <c r="F5" s="32"/>
      <c r="G5" s="26"/>
      <c r="H5" s="32"/>
      <c r="I5" s="26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</row>
    <row r="6" spans="1:43" x14ac:dyDescent="0.25">
      <c r="A6" s="48" t="s">
        <v>17</v>
      </c>
      <c r="B6" s="48"/>
      <c r="C6" s="26">
        <v>0</v>
      </c>
      <c r="D6" s="31">
        <v>42800</v>
      </c>
      <c r="E6" s="28">
        <v>0</v>
      </c>
      <c r="F6" s="33">
        <v>42807</v>
      </c>
      <c r="G6" s="26">
        <v>0</v>
      </c>
      <c r="H6" s="33">
        <v>42815</v>
      </c>
      <c r="I6" s="26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</row>
    <row r="7" spans="1:43" x14ac:dyDescent="0.25">
      <c r="A7" s="46" t="s">
        <v>18</v>
      </c>
      <c r="B7" s="46"/>
      <c r="C7" s="26">
        <v>50</v>
      </c>
      <c r="D7" s="31">
        <v>42800</v>
      </c>
      <c r="E7" s="28">
        <v>200</v>
      </c>
      <c r="F7" s="33">
        <v>42808</v>
      </c>
      <c r="G7" s="26">
        <v>300</v>
      </c>
      <c r="H7" s="33">
        <v>42816</v>
      </c>
      <c r="I7" s="26">
        <v>250</v>
      </c>
      <c r="J7" s="33">
        <v>42823</v>
      </c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</row>
    <row r="8" spans="1:43" x14ac:dyDescent="0.25">
      <c r="A8" s="46" t="s">
        <v>19</v>
      </c>
      <c r="B8" s="46"/>
      <c r="C8" s="26">
        <v>50</v>
      </c>
      <c r="D8" s="31">
        <v>42800</v>
      </c>
      <c r="E8" s="28">
        <v>50</v>
      </c>
      <c r="F8" s="33">
        <v>42808</v>
      </c>
      <c r="G8" s="26">
        <v>50</v>
      </c>
      <c r="H8" s="33">
        <v>42815</v>
      </c>
      <c r="I8" s="26">
        <v>50</v>
      </c>
      <c r="J8" s="33">
        <v>42823</v>
      </c>
      <c r="K8" s="32">
        <v>50</v>
      </c>
      <c r="L8" s="33">
        <v>42797</v>
      </c>
      <c r="M8" s="32"/>
      <c r="N8" s="32"/>
      <c r="O8" s="32"/>
      <c r="P8" s="32"/>
      <c r="Q8" s="32"/>
      <c r="R8" s="32"/>
      <c r="S8" s="32"/>
      <c r="T8" s="32"/>
      <c r="U8" s="32"/>
      <c r="V8" s="32"/>
    </row>
    <row r="9" spans="1:43" x14ac:dyDescent="0.25">
      <c r="A9" s="46" t="s">
        <v>20</v>
      </c>
      <c r="B9" s="46"/>
      <c r="C9" s="26">
        <v>50</v>
      </c>
      <c r="D9" s="31">
        <v>42800</v>
      </c>
      <c r="E9" s="28"/>
      <c r="F9" s="32"/>
      <c r="G9" s="26"/>
      <c r="H9" s="32"/>
      <c r="I9" s="2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</row>
    <row r="10" spans="1:43" x14ac:dyDescent="0.25">
      <c r="A10" s="46" t="s">
        <v>21</v>
      </c>
      <c r="B10" s="46"/>
      <c r="C10" s="26">
        <v>50</v>
      </c>
      <c r="D10" s="31">
        <v>42800</v>
      </c>
      <c r="E10" s="28"/>
      <c r="F10" s="32"/>
      <c r="G10" s="26"/>
      <c r="H10" s="32"/>
      <c r="I10" s="26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</row>
    <row r="11" spans="1:43" x14ac:dyDescent="0.25">
      <c r="A11" s="46" t="s">
        <v>22</v>
      </c>
      <c r="B11" s="46"/>
      <c r="C11" s="26">
        <v>50</v>
      </c>
      <c r="D11" s="31">
        <v>42800</v>
      </c>
      <c r="E11" s="28"/>
      <c r="F11" s="32"/>
      <c r="G11" s="26"/>
      <c r="H11" s="32"/>
      <c r="I11" s="26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</row>
    <row r="12" spans="1:43" x14ac:dyDescent="0.25">
      <c r="A12" s="46" t="s">
        <v>23</v>
      </c>
      <c r="B12" s="46"/>
      <c r="C12" s="26">
        <v>50</v>
      </c>
      <c r="D12" s="31">
        <v>42800</v>
      </c>
      <c r="E12" s="28">
        <v>50</v>
      </c>
      <c r="F12" s="33">
        <v>42808</v>
      </c>
      <c r="G12" s="26">
        <v>50</v>
      </c>
      <c r="H12" s="33">
        <v>42815</v>
      </c>
      <c r="I12" s="26">
        <v>50</v>
      </c>
      <c r="J12" s="33">
        <v>42824</v>
      </c>
      <c r="K12" s="32">
        <v>50</v>
      </c>
      <c r="L12" s="33">
        <v>42797</v>
      </c>
      <c r="M12" s="32"/>
      <c r="N12" s="32"/>
      <c r="O12" s="32"/>
      <c r="P12" s="32"/>
      <c r="Q12" s="32"/>
      <c r="R12" s="32"/>
      <c r="S12" s="32"/>
      <c r="T12" s="32"/>
      <c r="U12" s="32"/>
      <c r="V12" s="32"/>
    </row>
    <row r="13" spans="1:43" x14ac:dyDescent="0.25">
      <c r="A13" s="46" t="s">
        <v>24</v>
      </c>
      <c r="B13" s="46"/>
      <c r="C13" s="26">
        <v>50</v>
      </c>
      <c r="D13" s="33">
        <v>42802</v>
      </c>
      <c r="E13" s="28">
        <v>50</v>
      </c>
      <c r="F13" s="33">
        <v>42810</v>
      </c>
      <c r="G13" s="26"/>
      <c r="H13" s="32"/>
      <c r="I13" s="26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</row>
    <row r="14" spans="1:43" x14ac:dyDescent="0.25">
      <c r="A14" s="46" t="s">
        <v>25</v>
      </c>
      <c r="B14" s="46"/>
      <c r="C14" s="26"/>
      <c r="D14" s="32"/>
      <c r="E14" s="28"/>
      <c r="F14" s="32"/>
      <c r="G14" s="26"/>
      <c r="H14" s="32"/>
      <c r="I14" s="26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</row>
    <row r="15" spans="1:43" x14ac:dyDescent="0.25">
      <c r="A15" s="46" t="s">
        <v>26</v>
      </c>
      <c r="B15" s="46"/>
      <c r="C15" s="26">
        <v>50</v>
      </c>
      <c r="D15" s="33">
        <v>42808</v>
      </c>
      <c r="E15" s="28">
        <v>50</v>
      </c>
      <c r="F15" s="33">
        <v>42808</v>
      </c>
      <c r="G15" s="26"/>
      <c r="H15" s="32"/>
      <c r="I15" s="26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</row>
    <row r="16" spans="1:43" x14ac:dyDescent="0.25">
      <c r="A16" s="46" t="s">
        <v>27</v>
      </c>
      <c r="B16" s="46"/>
      <c r="C16" s="26"/>
      <c r="D16" s="32"/>
      <c r="E16" s="28"/>
      <c r="F16" s="32"/>
      <c r="G16" s="26"/>
      <c r="H16" s="32"/>
      <c r="I16" s="26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</row>
    <row r="17" spans="1:22" x14ac:dyDescent="0.25">
      <c r="A17" s="47" t="s">
        <v>28</v>
      </c>
      <c r="B17" s="47"/>
      <c r="C17" s="34"/>
      <c r="D17" s="34"/>
      <c r="E17" s="35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</row>
    <row r="18" spans="1:22" x14ac:dyDescent="0.25">
      <c r="A18" s="47" t="s">
        <v>29</v>
      </c>
      <c r="B18" s="47"/>
      <c r="C18" s="34"/>
      <c r="D18" s="34"/>
      <c r="E18" s="35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</row>
    <row r="19" spans="1:22" x14ac:dyDescent="0.25">
      <c r="A19" s="47" t="s">
        <v>30</v>
      </c>
      <c r="B19" s="47"/>
      <c r="C19" s="34"/>
      <c r="D19" s="34"/>
      <c r="E19" s="35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spans="1:22" x14ac:dyDescent="0.25">
      <c r="A20" s="46" t="s">
        <v>32</v>
      </c>
      <c r="B20" s="46"/>
      <c r="C20" s="29"/>
      <c r="D20" s="32"/>
      <c r="E20" s="36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</row>
    <row r="21" spans="1:22" x14ac:dyDescent="0.25">
      <c r="A21" s="46" t="s">
        <v>31</v>
      </c>
      <c r="B21" s="46"/>
      <c r="C21" s="29"/>
      <c r="D21" s="32"/>
      <c r="E21" s="36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</row>
    <row r="22" spans="1:22" ht="15.75" thickBot="1" x14ac:dyDescent="0.3">
      <c r="A22" s="51" t="s">
        <v>8</v>
      </c>
      <c r="B22" s="51"/>
      <c r="C22" s="54">
        <f>SUM(C4:C21)</f>
        <v>2050</v>
      </c>
      <c r="D22" s="54"/>
      <c r="E22" s="55">
        <f>SUM(E4:E21)</f>
        <v>400</v>
      </c>
      <c r="F22" s="55"/>
      <c r="G22" s="54">
        <f>SUM(G4:G21)</f>
        <v>400</v>
      </c>
      <c r="H22" s="54"/>
      <c r="I22" s="54">
        <f>SUM(I4:I16)</f>
        <v>2250</v>
      </c>
      <c r="J22" s="54"/>
      <c r="K22" s="54">
        <f>SUM(K4:K21)</f>
        <v>100</v>
      </c>
      <c r="L22" s="54"/>
      <c r="M22" s="54">
        <v>0</v>
      </c>
      <c r="N22" s="54"/>
      <c r="O22" s="54">
        <v>0</v>
      </c>
      <c r="P22" s="54"/>
      <c r="Q22" s="54">
        <v>0</v>
      </c>
      <c r="R22" s="54"/>
      <c r="S22" s="54">
        <v>0</v>
      </c>
      <c r="T22" s="54"/>
      <c r="U22" s="54">
        <v>0</v>
      </c>
      <c r="V22" s="54"/>
    </row>
    <row r="23" spans="1:22" ht="15.75" thickBot="1" x14ac:dyDescent="0.3">
      <c r="A23" s="49">
        <f>SUM(C22:V22)</f>
        <v>5200</v>
      </c>
      <c r="B23" s="50"/>
      <c r="C23" s="37"/>
    </row>
    <row r="24" spans="1:22" x14ac:dyDescent="0.25">
      <c r="A24" s="38"/>
      <c r="B24" s="38"/>
    </row>
    <row r="26" spans="1:22" x14ac:dyDescent="0.25">
      <c r="F26" t="s">
        <v>96</v>
      </c>
    </row>
  </sheetData>
  <mergeCells count="32">
    <mergeCell ref="A2:C3"/>
    <mergeCell ref="D1:V1"/>
    <mergeCell ref="M22:N22"/>
    <mergeCell ref="O22:P22"/>
    <mergeCell ref="Q22:R22"/>
    <mergeCell ref="S22:T22"/>
    <mergeCell ref="U22:V22"/>
    <mergeCell ref="C22:D22"/>
    <mergeCell ref="E22:F22"/>
    <mergeCell ref="G22:H22"/>
    <mergeCell ref="I22:J22"/>
    <mergeCell ref="K22:L22"/>
    <mergeCell ref="A11:B11"/>
    <mergeCell ref="A12:B12"/>
    <mergeCell ref="A13:B13"/>
    <mergeCell ref="A14:B14"/>
    <mergeCell ref="A23:B23"/>
    <mergeCell ref="A15:B15"/>
    <mergeCell ref="A22:B22"/>
    <mergeCell ref="A20:B20"/>
    <mergeCell ref="A21:B21"/>
    <mergeCell ref="A16:B16"/>
    <mergeCell ref="A17:B17"/>
    <mergeCell ref="A18:B18"/>
    <mergeCell ref="A19:B19"/>
    <mergeCell ref="A9:B9"/>
    <mergeCell ref="A10:B10"/>
    <mergeCell ref="A4:B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6" sqref="J6"/>
    </sheetView>
  </sheetViews>
  <sheetFormatPr baseColWidth="10" defaultRowHeight="15" x14ac:dyDescent="0.25"/>
  <cols>
    <col min="7" max="7" width="11.42578125" style="39"/>
  </cols>
  <sheetData>
    <row r="1" spans="1:10" x14ac:dyDescent="0.25">
      <c r="A1" s="42" t="s">
        <v>98</v>
      </c>
      <c r="B1" s="42"/>
      <c r="C1" s="42"/>
      <c r="E1" s="42" t="s">
        <v>99</v>
      </c>
      <c r="F1" s="42"/>
      <c r="G1" s="42"/>
    </row>
    <row r="3" spans="1:10" x14ac:dyDescent="0.25">
      <c r="A3" t="s">
        <v>91</v>
      </c>
      <c r="C3">
        <v>500</v>
      </c>
      <c r="E3" t="s">
        <v>62</v>
      </c>
    </row>
    <row r="4" spans="1:10" x14ac:dyDescent="0.25">
      <c r="A4" t="s">
        <v>29</v>
      </c>
      <c r="C4">
        <v>500</v>
      </c>
      <c r="E4" t="s">
        <v>100</v>
      </c>
      <c r="I4" t="s">
        <v>103</v>
      </c>
      <c r="J4">
        <f>SUM(C3:C19)</f>
        <v>5500</v>
      </c>
    </row>
    <row r="5" spans="1:10" x14ac:dyDescent="0.25">
      <c r="A5" t="s">
        <v>21</v>
      </c>
      <c r="C5">
        <v>500</v>
      </c>
      <c r="E5" t="s">
        <v>101</v>
      </c>
    </row>
    <row r="6" spans="1:10" x14ac:dyDescent="0.25">
      <c r="A6" t="s">
        <v>25</v>
      </c>
      <c r="C6">
        <v>1000</v>
      </c>
      <c r="E6" t="s">
        <v>102</v>
      </c>
      <c r="I6" t="s">
        <v>104</v>
      </c>
    </row>
    <row r="7" spans="1:10" x14ac:dyDescent="0.25">
      <c r="A7" t="s">
        <v>24</v>
      </c>
      <c r="C7">
        <v>1000</v>
      </c>
    </row>
    <row r="8" spans="1:10" x14ac:dyDescent="0.25">
      <c r="A8" t="s">
        <v>63</v>
      </c>
      <c r="C8">
        <v>500</v>
      </c>
    </row>
    <row r="9" spans="1:10" x14ac:dyDescent="0.25">
      <c r="A9" t="s">
        <v>92</v>
      </c>
      <c r="C9">
        <v>500</v>
      </c>
    </row>
    <row r="10" spans="1:10" x14ac:dyDescent="0.25">
      <c r="A10" t="s">
        <v>93</v>
      </c>
      <c r="C10">
        <v>500</v>
      </c>
    </row>
    <row r="11" spans="1:10" s="39" customFormat="1" x14ac:dyDescent="0.25">
      <c r="A11" s="39" t="s">
        <v>97</v>
      </c>
    </row>
    <row r="12" spans="1:10" x14ac:dyDescent="0.25">
      <c r="A12" t="s">
        <v>17</v>
      </c>
    </row>
    <row r="13" spans="1:10" x14ac:dyDescent="0.25">
      <c r="A13" t="s">
        <v>94</v>
      </c>
    </row>
    <row r="14" spans="1:10" x14ac:dyDescent="0.25">
      <c r="A14" t="s">
        <v>19</v>
      </c>
    </row>
    <row r="15" spans="1:10" x14ac:dyDescent="0.25">
      <c r="A15" t="s">
        <v>31</v>
      </c>
    </row>
    <row r="16" spans="1:10" x14ac:dyDescent="0.25">
      <c r="A16" t="s">
        <v>32</v>
      </c>
    </row>
    <row r="17" spans="1:3" x14ac:dyDescent="0.25">
      <c r="A17" t="s">
        <v>26</v>
      </c>
    </row>
    <row r="18" spans="1:3" x14ac:dyDescent="0.25">
      <c r="A18" t="s">
        <v>95</v>
      </c>
      <c r="C18">
        <v>500</v>
      </c>
    </row>
    <row r="19" spans="1:3" x14ac:dyDescent="0.25">
      <c r="A19" t="s">
        <v>22</v>
      </c>
    </row>
  </sheetData>
  <mergeCells count="2">
    <mergeCell ref="A1:C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2" workbookViewId="0">
      <selection activeCell="I14" sqref="I14"/>
    </sheetView>
  </sheetViews>
  <sheetFormatPr baseColWidth="10" defaultRowHeight="15" x14ac:dyDescent="0.25"/>
  <cols>
    <col min="4" max="4" width="5.7109375" customWidth="1"/>
  </cols>
  <sheetData>
    <row r="1" spans="1:9" s="12" customFormat="1" x14ac:dyDescent="0.25"/>
    <row r="2" spans="1:9" x14ac:dyDescent="0.25">
      <c r="A2" s="56" t="s">
        <v>64</v>
      </c>
      <c r="B2" s="56"/>
      <c r="C2" s="56"/>
    </row>
    <row r="3" spans="1:9" x14ac:dyDescent="0.25">
      <c r="A3" s="56"/>
      <c r="B3" s="56"/>
      <c r="C3" s="56"/>
    </row>
    <row r="4" spans="1:9" x14ac:dyDescent="0.25">
      <c r="A4" s="42" t="s">
        <v>16</v>
      </c>
      <c r="B4" s="42"/>
      <c r="C4" s="11" t="s">
        <v>45</v>
      </c>
      <c r="E4">
        <v>350</v>
      </c>
    </row>
    <row r="5" spans="1:9" x14ac:dyDescent="0.25">
      <c r="A5" s="42" t="s">
        <v>22</v>
      </c>
      <c r="B5" s="42"/>
      <c r="C5" t="s">
        <v>46</v>
      </c>
      <c r="E5">
        <v>350</v>
      </c>
    </row>
    <row r="6" spans="1:9" x14ac:dyDescent="0.25">
      <c r="A6" s="58" t="s">
        <v>24</v>
      </c>
      <c r="B6" s="58"/>
      <c r="C6" t="s">
        <v>47</v>
      </c>
      <c r="E6">
        <v>350</v>
      </c>
      <c r="I6">
        <v>285</v>
      </c>
    </row>
    <row r="7" spans="1:9" x14ac:dyDescent="0.25">
      <c r="A7" s="42" t="s">
        <v>18</v>
      </c>
      <c r="B7" s="42"/>
      <c r="C7" t="s">
        <v>48</v>
      </c>
      <c r="E7">
        <v>350</v>
      </c>
    </row>
    <row r="8" spans="1:9" x14ac:dyDescent="0.25">
      <c r="A8" s="42" t="s">
        <v>19</v>
      </c>
      <c r="B8" s="42"/>
      <c r="C8" t="s">
        <v>49</v>
      </c>
      <c r="E8">
        <v>350</v>
      </c>
    </row>
    <row r="9" spans="1:9" x14ac:dyDescent="0.25">
      <c r="A9" s="42" t="s">
        <v>21</v>
      </c>
      <c r="B9" s="42"/>
      <c r="C9" t="s">
        <v>50</v>
      </c>
      <c r="E9">
        <v>350</v>
      </c>
    </row>
    <row r="10" spans="1:9" x14ac:dyDescent="0.25">
      <c r="A10" s="42" t="s">
        <v>23</v>
      </c>
      <c r="B10" s="42"/>
      <c r="C10" t="s">
        <v>51</v>
      </c>
      <c r="E10">
        <v>350</v>
      </c>
    </row>
    <row r="11" spans="1:9" x14ac:dyDescent="0.25">
      <c r="A11" s="42" t="s">
        <v>26</v>
      </c>
      <c r="B11" s="42"/>
      <c r="C11" t="s">
        <v>52</v>
      </c>
      <c r="E11">
        <v>350</v>
      </c>
      <c r="G11" t="s">
        <v>90</v>
      </c>
    </row>
    <row r="12" spans="1:9" x14ac:dyDescent="0.25">
      <c r="A12" s="58" t="s">
        <v>25</v>
      </c>
      <c r="B12" s="58"/>
      <c r="C12" t="s">
        <v>53</v>
      </c>
      <c r="E12">
        <v>350</v>
      </c>
      <c r="G12">
        <v>710</v>
      </c>
      <c r="I12">
        <v>285</v>
      </c>
    </row>
    <row r="13" spans="1:9" x14ac:dyDescent="0.25">
      <c r="A13" s="42" t="s">
        <v>17</v>
      </c>
      <c r="B13" s="42"/>
      <c r="C13" t="s">
        <v>54</v>
      </c>
      <c r="E13">
        <v>350</v>
      </c>
      <c r="I13">
        <v>310</v>
      </c>
    </row>
    <row r="14" spans="1:9" x14ac:dyDescent="0.25">
      <c r="A14" s="57" t="s">
        <v>23</v>
      </c>
      <c r="B14" s="57"/>
      <c r="C14" t="s">
        <v>55</v>
      </c>
      <c r="E14">
        <v>310</v>
      </c>
    </row>
    <row r="15" spans="1:9" x14ac:dyDescent="0.25">
      <c r="A15" s="57" t="s">
        <v>62</v>
      </c>
      <c r="B15" s="57"/>
      <c r="C15" t="s">
        <v>56</v>
      </c>
      <c r="E15">
        <v>350</v>
      </c>
      <c r="G15" t="s">
        <v>89</v>
      </c>
    </row>
    <row r="16" spans="1:9" x14ac:dyDescent="0.25">
      <c r="A16" s="42" t="s">
        <v>15</v>
      </c>
      <c r="B16" s="42"/>
      <c r="C16" t="s">
        <v>57</v>
      </c>
      <c r="E16">
        <v>350</v>
      </c>
      <c r="G16">
        <v>500</v>
      </c>
    </row>
    <row r="17" spans="1:11" x14ac:dyDescent="0.25">
      <c r="A17" s="42" t="s">
        <v>27</v>
      </c>
      <c r="B17" s="42"/>
      <c r="C17" t="s">
        <v>58</v>
      </c>
      <c r="E17">
        <v>350</v>
      </c>
    </row>
    <row r="18" spans="1:11" x14ac:dyDescent="0.25">
      <c r="A18" s="42" t="s">
        <v>63</v>
      </c>
      <c r="B18" s="42"/>
      <c r="C18" t="s">
        <v>59</v>
      </c>
      <c r="E18">
        <v>350</v>
      </c>
    </row>
    <row r="19" spans="1:11" x14ac:dyDescent="0.25">
      <c r="A19" s="42" t="s">
        <v>32</v>
      </c>
      <c r="B19" s="42"/>
      <c r="C19" t="s">
        <v>60</v>
      </c>
      <c r="E19">
        <v>350</v>
      </c>
    </row>
    <row r="20" spans="1:11" x14ac:dyDescent="0.25">
      <c r="A20" s="42"/>
      <c r="B20" s="42"/>
      <c r="C20" t="s">
        <v>61</v>
      </c>
    </row>
    <row r="22" spans="1:11" x14ac:dyDescent="0.25">
      <c r="C22" s="18" t="s">
        <v>8</v>
      </c>
      <c r="D22" s="18"/>
      <c r="E22" s="18">
        <f>SUM(E4:E20)</f>
        <v>5560</v>
      </c>
      <c r="G22" s="18">
        <f>E22-G12-G16</f>
        <v>4350</v>
      </c>
      <c r="I22">
        <f>SUM(I4:I19)</f>
        <v>880</v>
      </c>
      <c r="K22">
        <f>G22-I22</f>
        <v>3470</v>
      </c>
    </row>
  </sheetData>
  <mergeCells count="18">
    <mergeCell ref="A14:B14"/>
    <mergeCell ref="A16:B16"/>
    <mergeCell ref="A17:B17"/>
    <mergeCell ref="A18:B18"/>
    <mergeCell ref="A19:B19"/>
    <mergeCell ref="A2:C3"/>
    <mergeCell ref="A20:B20"/>
    <mergeCell ref="A15:B15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3"/>
  <sheetViews>
    <sheetView topLeftCell="A2" workbookViewId="0">
      <selection activeCell="D13" sqref="D13"/>
    </sheetView>
  </sheetViews>
  <sheetFormatPr baseColWidth="10" defaultRowHeight="15" x14ac:dyDescent="0.25"/>
  <sheetData>
    <row r="4" spans="1:3" x14ac:dyDescent="0.25">
      <c r="A4" s="40" t="s">
        <v>15</v>
      </c>
      <c r="B4" s="40"/>
      <c r="C4">
        <v>50</v>
      </c>
    </row>
    <row r="5" spans="1:3" x14ac:dyDescent="0.25">
      <c r="A5" s="40" t="s">
        <v>16</v>
      </c>
      <c r="B5" s="40"/>
      <c r="C5">
        <v>50</v>
      </c>
    </row>
    <row r="6" spans="1:3" x14ac:dyDescent="0.25">
      <c r="A6" s="40" t="s">
        <v>17</v>
      </c>
      <c r="B6" s="40"/>
      <c r="C6">
        <v>50</v>
      </c>
    </row>
    <row r="7" spans="1:3" x14ac:dyDescent="0.25">
      <c r="A7" s="43" t="s">
        <v>18</v>
      </c>
      <c r="B7" s="43"/>
      <c r="C7">
        <v>50</v>
      </c>
    </row>
    <row r="8" spans="1:3" x14ac:dyDescent="0.25">
      <c r="A8" s="43" t="s">
        <v>19</v>
      </c>
      <c r="B8" s="43"/>
      <c r="C8">
        <v>50</v>
      </c>
    </row>
    <row r="9" spans="1:3" x14ac:dyDescent="0.25">
      <c r="A9" s="43" t="s">
        <v>20</v>
      </c>
      <c r="B9" s="43"/>
      <c r="C9">
        <v>50</v>
      </c>
    </row>
    <row r="10" spans="1:3" x14ac:dyDescent="0.25">
      <c r="A10" s="43" t="s">
        <v>21</v>
      </c>
      <c r="B10" s="43"/>
      <c r="C10">
        <v>50</v>
      </c>
    </row>
    <row r="11" spans="1:3" x14ac:dyDescent="0.25">
      <c r="A11" s="43" t="s">
        <v>22</v>
      </c>
      <c r="B11" s="43"/>
      <c r="C11">
        <v>50</v>
      </c>
    </row>
    <row r="12" spans="1:3" x14ac:dyDescent="0.25">
      <c r="A12" s="43" t="s">
        <v>23</v>
      </c>
      <c r="B12" s="43"/>
      <c r="C12">
        <v>50</v>
      </c>
    </row>
    <row r="13" spans="1:3" x14ac:dyDescent="0.25">
      <c r="A13" s="43" t="s">
        <v>24</v>
      </c>
      <c r="B13" s="43"/>
      <c r="C13">
        <v>50</v>
      </c>
    </row>
    <row r="14" spans="1:3" x14ac:dyDescent="0.25">
      <c r="A14" s="43" t="s">
        <v>25</v>
      </c>
      <c r="B14" s="43"/>
      <c r="C14">
        <v>50</v>
      </c>
    </row>
    <row r="15" spans="1:3" x14ac:dyDescent="0.25">
      <c r="A15" s="43" t="s">
        <v>26</v>
      </c>
      <c r="B15" s="43"/>
      <c r="C15">
        <v>50</v>
      </c>
    </row>
    <row r="16" spans="1:3" x14ac:dyDescent="0.25">
      <c r="A16" s="43" t="s">
        <v>27</v>
      </c>
      <c r="B16" s="43"/>
      <c r="C16">
        <v>50</v>
      </c>
    </row>
    <row r="17" spans="1:3" x14ac:dyDescent="0.25">
      <c r="A17" s="43" t="s">
        <v>28</v>
      </c>
      <c r="B17" s="43"/>
      <c r="C17">
        <v>50</v>
      </c>
    </row>
    <row r="18" spans="1:3" x14ac:dyDescent="0.25">
      <c r="A18" s="43" t="s">
        <v>29</v>
      </c>
      <c r="B18" s="43"/>
      <c r="C18">
        <v>50</v>
      </c>
    </row>
    <row r="19" spans="1:3" x14ac:dyDescent="0.25">
      <c r="A19" s="43" t="s">
        <v>30</v>
      </c>
      <c r="B19" s="43"/>
      <c r="C19">
        <v>50</v>
      </c>
    </row>
    <row r="20" spans="1:3" x14ac:dyDescent="0.25">
      <c r="A20" s="43" t="s">
        <v>32</v>
      </c>
      <c r="B20" s="43"/>
      <c r="C20">
        <v>50</v>
      </c>
    </row>
    <row r="21" spans="1:3" x14ac:dyDescent="0.25">
      <c r="A21" s="43" t="s">
        <v>31</v>
      </c>
      <c r="B21" s="43"/>
      <c r="C21">
        <v>50</v>
      </c>
    </row>
    <row r="22" spans="1:3" x14ac:dyDescent="0.25">
      <c r="A22" s="42"/>
      <c r="B22" s="42"/>
    </row>
    <row r="23" spans="1:3" x14ac:dyDescent="0.25">
      <c r="A23" s="57" t="s">
        <v>8</v>
      </c>
      <c r="B23" s="57"/>
      <c r="C23" s="18">
        <f>SUM(C4:C22)</f>
        <v>900</v>
      </c>
    </row>
  </sheetData>
  <mergeCells count="20">
    <mergeCell ref="A19:B19"/>
    <mergeCell ref="A20:B20"/>
    <mergeCell ref="A21:B21"/>
    <mergeCell ref="A22:B22"/>
    <mergeCell ref="A23:B23"/>
    <mergeCell ref="A18:B18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Fondos</vt:lpstr>
      <vt:lpstr>Ahorro</vt:lpstr>
      <vt:lpstr>Hotel</vt:lpstr>
      <vt:lpstr>Rifa</vt:lpstr>
      <vt:lpstr>Juan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Alex</cp:lastModifiedBy>
  <dcterms:created xsi:type="dcterms:W3CDTF">2017-03-02T16:05:04Z</dcterms:created>
  <dcterms:modified xsi:type="dcterms:W3CDTF">2017-04-03T23:24:33Z</dcterms:modified>
</cp:coreProperties>
</file>