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ITRA BHATTACHARJE\Downloads\"/>
    </mc:Choice>
  </mc:AlternateContent>
  <xr:revisionPtr revIDLastSave="0" documentId="8_{4C634833-8E38-48D3-999E-E27616B650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U_to_US_Ports" sheetId="1" r:id="rId1"/>
  </sheets>
  <definedNames>
    <definedName name="solver_adj" localSheetId="0" hidden="1">EU_to_US_Ports!$F$8:$I$10,EU_to_US_Ports!$N$8:$P$11,EU_to_US_Ports!$F$15:$J$17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EU_to_US_Ports!$F$19:$J$19</definedName>
    <definedName name="solver_lhs2" localSheetId="0" hidden="1">EU_to_US_Ports!$K$8:$K$10</definedName>
    <definedName name="solver_lhs3" localSheetId="0" hidden="1">EU_to_US_Ports!$M$22:$M$28</definedName>
    <definedName name="solver_lhs4" localSheetId="0" hidden="1">EU_to_US_Ports!$N$13:$P$13</definedName>
    <definedName name="solver_lhs5" localSheetId="0" hidden="1">EU_to_US_Ports!$R$8:$R$11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EU_to_US_Ports!$L$35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1</definedName>
    <definedName name="solver_rel3" localSheetId="0" hidden="1">2</definedName>
    <definedName name="solver_rel4" localSheetId="0" hidden="1">1</definedName>
    <definedName name="solver_rel5" localSheetId="0" hidden="1">1</definedName>
    <definedName name="solver_rhs1" localSheetId="0" hidden="1">EU_to_US_Ports!$F$18:$J$18</definedName>
    <definedName name="solver_rhs2" localSheetId="0" hidden="1">EU_to_US_Ports!$J$8:$J$10</definedName>
    <definedName name="solver_rhs3" localSheetId="0" hidden="1">0</definedName>
    <definedName name="solver_rhs4" localSheetId="0" hidden="1">EU_to_US_Ports!$N$12:$P$12</definedName>
    <definedName name="solver_rhs5" localSheetId="0" hidden="1">EU_to_US_Ports!$Q$8:$Q$11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</workbook>
</file>

<file path=xl/calcChain.xml><?xml version="1.0" encoding="utf-8"?>
<calcChain xmlns="http://schemas.openxmlformats.org/spreadsheetml/2006/main">
  <c r="L35" i="1" l="1"/>
  <c r="H30" i="1"/>
  <c r="I37" i="1"/>
  <c r="F37" i="1"/>
  <c r="H37" i="1"/>
  <c r="F36" i="1"/>
  <c r="G36" i="1"/>
  <c r="H36" i="1"/>
  <c r="I36" i="1"/>
  <c r="G37" i="1"/>
  <c r="G35" i="1"/>
  <c r="H35" i="1"/>
  <c r="I35" i="1"/>
  <c r="F35" i="1"/>
  <c r="G32" i="1"/>
  <c r="F30" i="1"/>
  <c r="G30" i="1"/>
  <c r="F31" i="1"/>
  <c r="G31" i="1"/>
  <c r="H31" i="1"/>
  <c r="F32" i="1"/>
  <c r="H32" i="1"/>
  <c r="G29" i="1"/>
  <c r="H29" i="1"/>
  <c r="F29" i="1"/>
  <c r="I25" i="1"/>
  <c r="G24" i="1"/>
  <c r="F24" i="1"/>
  <c r="H24" i="1"/>
  <c r="I24" i="1"/>
  <c r="F25" i="1"/>
  <c r="G25" i="1"/>
  <c r="H25" i="1"/>
  <c r="G23" i="1"/>
  <c r="H23" i="1"/>
  <c r="I23" i="1"/>
  <c r="F23" i="1"/>
  <c r="G19" i="1"/>
  <c r="K16" i="1"/>
  <c r="G11" i="1"/>
  <c r="H11" i="1"/>
  <c r="I11" i="1"/>
  <c r="F11" i="1"/>
  <c r="N18" i="1"/>
  <c r="N17" i="1"/>
  <c r="R20" i="1"/>
  <c r="R19" i="1"/>
  <c r="R18" i="1"/>
  <c r="R11" i="1"/>
  <c r="R10" i="1"/>
  <c r="R9" i="1"/>
  <c r="R8" i="1"/>
  <c r="K17" i="1"/>
  <c r="K15" i="1"/>
  <c r="K10" i="1"/>
  <c r="K9" i="1"/>
  <c r="K8" i="1"/>
  <c r="J19" i="1"/>
  <c r="H19" i="1"/>
  <c r="I19" i="1"/>
  <c r="F19" i="1"/>
  <c r="N13" i="1"/>
  <c r="M26" i="1" s="1"/>
  <c r="O13" i="1"/>
  <c r="M27" i="1" s="1"/>
  <c r="P13" i="1"/>
  <c r="M28" i="1" s="1"/>
  <c r="N16" i="1"/>
  <c r="N15" i="1"/>
  <c r="M23" i="1" l="1"/>
  <c r="M25" i="1"/>
  <c r="M22" i="1"/>
  <c r="M24" i="1"/>
  <c r="R21" i="1"/>
</calcChain>
</file>

<file path=xl/sharedStrings.xml><?xml version="1.0" encoding="utf-8"?>
<sst xmlns="http://schemas.openxmlformats.org/spreadsheetml/2006/main" count="57" uniqueCount="36">
  <si>
    <t>Boston</t>
  </si>
  <si>
    <t>Savannah</t>
  </si>
  <si>
    <t>Mobile</t>
  </si>
  <si>
    <t>Houston</t>
  </si>
  <si>
    <t>Antwerp</t>
  </si>
  <si>
    <t>Cherbourg</t>
  </si>
  <si>
    <t>Barcelona</t>
  </si>
  <si>
    <t>Ohio</t>
  </si>
  <si>
    <t>Texas</t>
  </si>
  <si>
    <t>North Carolina</t>
  </si>
  <si>
    <t>Intermodal Capacity</t>
  </si>
  <si>
    <t>Phoenix</t>
  </si>
  <si>
    <t>Columbus</t>
  </si>
  <si>
    <t>Kansas City</t>
  </si>
  <si>
    <t>Louisville</t>
  </si>
  <si>
    <t>Memphis</t>
  </si>
  <si>
    <t>Demand</t>
  </si>
  <si>
    <t>US PORT</t>
  </si>
  <si>
    <t>European Port</t>
  </si>
  <si>
    <t>Inland Port</t>
  </si>
  <si>
    <t>US Port</t>
  </si>
  <si>
    <t>Distribution Centres</t>
  </si>
  <si>
    <t>Inland Ports</t>
  </si>
  <si>
    <t>Available containers</t>
  </si>
  <si>
    <t>Containers</t>
  </si>
  <si>
    <t>Sea Port</t>
  </si>
  <si>
    <t>Shipped</t>
  </si>
  <si>
    <t>shipped</t>
  </si>
  <si>
    <t xml:space="preserve">Trasnsshioment </t>
  </si>
  <si>
    <t>Cost a</t>
  </si>
  <si>
    <t>Cost b</t>
  </si>
  <si>
    <t>Cost c</t>
  </si>
  <si>
    <t>Total Cost</t>
  </si>
  <si>
    <t>Transshipment</t>
  </si>
  <si>
    <t xml:space="preserve">  </t>
  </si>
  <si>
    <t>TRANSSHIPMENT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</si>
</sst>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3" xfId="0" applyFont="1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2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topLeftCell="A26" zoomScale="96" workbookViewId="0">
      <selection activeCell="A7" sqref="A7"/>
    </sheetView>
  </sheetViews>
  <sheetFormatPr defaultRowHeight="14.4" x14ac:dyDescent="0.3"/>
  <cols>
    <col min="5" max="5" width="13.44140625" bestFit="1" customWidth="1"/>
    <col min="6" max="9" width="11" customWidth="1"/>
    <col min="10" max="10" width="17.5546875" bestFit="1" customWidth="1"/>
    <col min="11" max="11" width="14.6640625" bestFit="1" customWidth="1"/>
    <col min="12" max="12" width="13.33203125" bestFit="1" customWidth="1"/>
    <col min="13" max="13" width="17.6640625" bestFit="1" customWidth="1"/>
    <col min="16" max="16" width="13.33203125" bestFit="1" customWidth="1"/>
    <col min="17" max="17" width="17.6640625" bestFit="1" customWidth="1"/>
  </cols>
  <sheetData>
    <row r="1" spans="5:18" x14ac:dyDescent="0.3">
      <c r="I1" s="4"/>
    </row>
    <row r="2" spans="5:18" x14ac:dyDescent="0.3">
      <c r="F2" s="14" t="s">
        <v>35</v>
      </c>
      <c r="G2" s="14"/>
      <c r="H2" s="14"/>
      <c r="I2" s="14"/>
      <c r="J2" s="14"/>
      <c r="K2" s="14"/>
      <c r="L2" s="14"/>
      <c r="M2" s="14"/>
      <c r="N2" s="14"/>
    </row>
    <row r="6" spans="5:18" x14ac:dyDescent="0.3">
      <c r="E6" s="3" t="s">
        <v>17</v>
      </c>
      <c r="F6" s="2"/>
      <c r="G6" s="2"/>
      <c r="H6" s="2"/>
      <c r="I6" s="2"/>
      <c r="J6" s="10" t="s">
        <v>23</v>
      </c>
      <c r="M6" s="6" t="s">
        <v>19</v>
      </c>
      <c r="N6" s="6"/>
      <c r="O6" s="6"/>
      <c r="P6" s="6"/>
      <c r="Q6" s="7" t="s">
        <v>10</v>
      </c>
    </row>
    <row r="7" spans="5:18" x14ac:dyDescent="0.3">
      <c r="E7" s="1" t="s">
        <v>18</v>
      </c>
      <c r="F7" s="1" t="s">
        <v>0</v>
      </c>
      <c r="G7" s="1" t="s">
        <v>1</v>
      </c>
      <c r="H7" s="1" t="s">
        <v>2</v>
      </c>
      <c r="I7" s="8" t="s">
        <v>3</v>
      </c>
      <c r="J7" s="9"/>
      <c r="K7" s="11" t="s">
        <v>26</v>
      </c>
      <c r="M7" s="1" t="s">
        <v>20</v>
      </c>
      <c r="N7" s="1" t="s">
        <v>7</v>
      </c>
      <c r="O7" s="1" t="s">
        <v>8</v>
      </c>
      <c r="P7" s="7" t="s">
        <v>9</v>
      </c>
      <c r="Q7" s="7"/>
      <c r="R7" s="12" t="s">
        <v>26</v>
      </c>
    </row>
    <row r="8" spans="5:18" x14ac:dyDescent="0.3">
      <c r="E8" t="s">
        <v>4</v>
      </c>
      <c r="F8">
        <v>85</v>
      </c>
      <c r="G8">
        <v>40</v>
      </c>
      <c r="H8">
        <v>0</v>
      </c>
      <c r="I8">
        <v>0</v>
      </c>
      <c r="J8">
        <v>125</v>
      </c>
      <c r="K8">
        <f>SUM(F8:I8)</f>
        <v>125</v>
      </c>
      <c r="M8" t="s">
        <v>0</v>
      </c>
      <c r="N8">
        <v>0</v>
      </c>
      <c r="O8">
        <v>0</v>
      </c>
      <c r="P8">
        <v>85</v>
      </c>
      <c r="Q8">
        <v>85</v>
      </c>
      <c r="R8">
        <f>SUM(N8:P8)</f>
        <v>85</v>
      </c>
    </row>
    <row r="9" spans="5:18" x14ac:dyDescent="0.3">
      <c r="E9" t="s">
        <v>5</v>
      </c>
      <c r="F9">
        <v>0</v>
      </c>
      <c r="G9">
        <v>70</v>
      </c>
      <c r="H9">
        <v>15</v>
      </c>
      <c r="I9">
        <v>125</v>
      </c>
      <c r="J9">
        <v>210</v>
      </c>
      <c r="K9">
        <f>SUM(F9:I9)</f>
        <v>210</v>
      </c>
      <c r="M9" t="s">
        <v>1</v>
      </c>
      <c r="N9">
        <v>0</v>
      </c>
      <c r="O9">
        <v>55</v>
      </c>
      <c r="P9">
        <v>55</v>
      </c>
      <c r="Q9">
        <v>110</v>
      </c>
      <c r="R9">
        <f>SUM(N9:P9)</f>
        <v>110</v>
      </c>
    </row>
    <row r="10" spans="5:18" x14ac:dyDescent="0.3">
      <c r="E10" t="s">
        <v>6</v>
      </c>
      <c r="F10">
        <v>0</v>
      </c>
      <c r="G10">
        <v>0</v>
      </c>
      <c r="H10">
        <v>85</v>
      </c>
      <c r="I10">
        <v>0</v>
      </c>
      <c r="J10">
        <v>160</v>
      </c>
      <c r="K10">
        <f>SUM(F10:I10)</f>
        <v>85</v>
      </c>
      <c r="M10" t="s">
        <v>2</v>
      </c>
      <c r="N10">
        <v>100</v>
      </c>
      <c r="O10">
        <v>0</v>
      </c>
      <c r="P10">
        <v>0</v>
      </c>
      <c r="Q10">
        <v>100</v>
      </c>
      <c r="R10">
        <f>SUM(N10:P10)</f>
        <v>100</v>
      </c>
    </row>
    <row r="11" spans="5:18" x14ac:dyDescent="0.3">
      <c r="E11" t="s">
        <v>26</v>
      </c>
      <c r="F11">
        <f>SUM(F8:F10)</f>
        <v>85</v>
      </c>
      <c r="G11">
        <f t="shared" ref="G11:I11" si="0">SUM(G8:G10)</f>
        <v>110</v>
      </c>
      <c r="H11">
        <f t="shared" si="0"/>
        <v>100</v>
      </c>
      <c r="I11">
        <f t="shared" si="0"/>
        <v>125</v>
      </c>
      <c r="M11" t="s">
        <v>3</v>
      </c>
      <c r="N11">
        <v>70</v>
      </c>
      <c r="O11">
        <v>55</v>
      </c>
      <c r="P11">
        <v>0</v>
      </c>
      <c r="Q11">
        <v>130</v>
      </c>
      <c r="R11">
        <f>SUM(N11:P11)</f>
        <v>125</v>
      </c>
    </row>
    <row r="12" spans="5:18" x14ac:dyDescent="0.3">
      <c r="M12" t="s">
        <v>10</v>
      </c>
      <c r="N12">
        <v>170</v>
      </c>
      <c r="O12">
        <v>240</v>
      </c>
      <c r="P12">
        <v>140</v>
      </c>
    </row>
    <row r="13" spans="5:18" ht="14.4" customHeight="1" x14ac:dyDescent="0.3">
      <c r="E13" s="2" t="s">
        <v>21</v>
      </c>
      <c r="F13" s="2"/>
      <c r="G13" s="2"/>
      <c r="H13" s="2"/>
      <c r="I13" s="2"/>
      <c r="J13" s="2"/>
      <c r="M13" t="s">
        <v>26</v>
      </c>
      <c r="N13">
        <f>SUM(N8:N11)</f>
        <v>170</v>
      </c>
      <c r="O13">
        <f>SUM(O8:O11)</f>
        <v>110</v>
      </c>
      <c r="P13">
        <f>SUM(P8:P11)</f>
        <v>140</v>
      </c>
    </row>
    <row r="14" spans="5:18" x14ac:dyDescent="0.3">
      <c r="E14" s="1" t="s">
        <v>22</v>
      </c>
      <c r="F14" s="1" t="s">
        <v>11</v>
      </c>
      <c r="G14" s="1" t="s">
        <v>12</v>
      </c>
      <c r="H14" s="1" t="s">
        <v>13</v>
      </c>
      <c r="I14" s="1" t="s">
        <v>14</v>
      </c>
      <c r="J14" s="1" t="s">
        <v>15</v>
      </c>
      <c r="K14" s="12" t="s">
        <v>27</v>
      </c>
    </row>
    <row r="15" spans="5:18" x14ac:dyDescent="0.3">
      <c r="E15" t="s">
        <v>7</v>
      </c>
      <c r="F15">
        <v>85</v>
      </c>
      <c r="G15">
        <v>0</v>
      </c>
      <c r="H15">
        <v>0</v>
      </c>
      <c r="I15">
        <v>45</v>
      </c>
      <c r="J15">
        <v>40</v>
      </c>
      <c r="K15">
        <f>SUM(F15:J15)</f>
        <v>170</v>
      </c>
      <c r="M15" t="s">
        <v>24</v>
      </c>
      <c r="N15">
        <f>SUM(J8:J10)</f>
        <v>495</v>
      </c>
    </row>
    <row r="16" spans="5:18" x14ac:dyDescent="0.3">
      <c r="E16" t="s">
        <v>8</v>
      </c>
      <c r="F16">
        <v>0</v>
      </c>
      <c r="G16">
        <v>0</v>
      </c>
      <c r="H16">
        <v>105</v>
      </c>
      <c r="I16">
        <v>5</v>
      </c>
      <c r="J16">
        <v>0</v>
      </c>
      <c r="K16">
        <f>SUM(F16:J16)</f>
        <v>110</v>
      </c>
      <c r="M16" t="s">
        <v>25</v>
      </c>
      <c r="N16">
        <f>SUM(Q8:Q11)</f>
        <v>425</v>
      </c>
    </row>
    <row r="17" spans="1:18" x14ac:dyDescent="0.3">
      <c r="E17" t="s">
        <v>9</v>
      </c>
      <c r="F17">
        <v>0</v>
      </c>
      <c r="G17">
        <v>60</v>
      </c>
      <c r="H17">
        <v>0</v>
      </c>
      <c r="I17">
        <v>0</v>
      </c>
      <c r="J17">
        <v>80</v>
      </c>
      <c r="K17">
        <f>SUM(F17:J17)</f>
        <v>140</v>
      </c>
      <c r="M17" t="s">
        <v>19</v>
      </c>
      <c r="N17">
        <f>SUM(N12:P12)</f>
        <v>550</v>
      </c>
    </row>
    <row r="18" spans="1:18" x14ac:dyDescent="0.3">
      <c r="E18" t="s">
        <v>16</v>
      </c>
      <c r="F18">
        <v>85</v>
      </c>
      <c r="G18">
        <v>60</v>
      </c>
      <c r="H18">
        <v>105</v>
      </c>
      <c r="I18">
        <v>50</v>
      </c>
      <c r="J18">
        <v>120</v>
      </c>
      <c r="M18" t="s">
        <v>16</v>
      </c>
      <c r="N18">
        <f>SUM(F18:J18)</f>
        <v>420</v>
      </c>
      <c r="Q18" t="s">
        <v>29</v>
      </c>
      <c r="R18">
        <f>SUMPRODUCT(A23:D25,F8:I10)</f>
        <v>834550</v>
      </c>
    </row>
    <row r="19" spans="1:18" x14ac:dyDescent="0.3">
      <c r="E19" s="5" t="s">
        <v>26</v>
      </c>
      <c r="F19">
        <f>SUM(F15:F17)</f>
        <v>85</v>
      </c>
      <c r="G19">
        <f>SUM(G15:G17)</f>
        <v>60</v>
      </c>
      <c r="H19">
        <f t="shared" ref="G19:J19" si="1">SUM(H15:H17)</f>
        <v>105</v>
      </c>
      <c r="I19">
        <f t="shared" si="1"/>
        <v>50</v>
      </c>
      <c r="J19">
        <f>SUM(J15:J17)</f>
        <v>120</v>
      </c>
      <c r="Q19" t="s">
        <v>30</v>
      </c>
      <c r="R19">
        <f>SUMPRODUCT(A29:C32,N8:P11)</f>
        <v>168525</v>
      </c>
    </row>
    <row r="20" spans="1:18" x14ac:dyDescent="0.3">
      <c r="E20" s="5"/>
      <c r="Q20" t="s">
        <v>31</v>
      </c>
      <c r="R20">
        <f>SUMPRODUCT(A35:E37,F15:J17)</f>
        <v>192900</v>
      </c>
    </row>
    <row r="21" spans="1:18" x14ac:dyDescent="0.3">
      <c r="Q21" t="s">
        <v>32</v>
      </c>
      <c r="R21">
        <f>SUM(R18:R20)</f>
        <v>1195975</v>
      </c>
    </row>
    <row r="22" spans="1:18" x14ac:dyDescent="0.3">
      <c r="K22" t="s">
        <v>28</v>
      </c>
      <c r="L22" s="13" t="s">
        <v>0</v>
      </c>
      <c r="M22">
        <f>F11-R8</f>
        <v>0</v>
      </c>
    </row>
    <row r="23" spans="1:18" x14ac:dyDescent="0.3">
      <c r="A23">
        <v>1725</v>
      </c>
      <c r="B23">
        <v>1800</v>
      </c>
      <c r="C23">
        <v>2345</v>
      </c>
      <c r="D23">
        <v>2700</v>
      </c>
      <c r="F23">
        <f>A23*F8</f>
        <v>146625</v>
      </c>
      <c r="G23">
        <f t="shared" ref="G23:I23" si="2">B23*G8</f>
        <v>72000</v>
      </c>
      <c r="H23">
        <f t="shared" si="2"/>
        <v>0</v>
      </c>
      <c r="I23">
        <f t="shared" si="2"/>
        <v>0</v>
      </c>
      <c r="L23" s="13" t="s">
        <v>1</v>
      </c>
      <c r="M23">
        <f>G11-R9</f>
        <v>0</v>
      </c>
    </row>
    <row r="24" spans="1:18" x14ac:dyDescent="0.3">
      <c r="A24">
        <v>1825</v>
      </c>
      <c r="B24">
        <v>1750</v>
      </c>
      <c r="C24">
        <v>1945</v>
      </c>
      <c r="D24">
        <v>2320</v>
      </c>
      <c r="F24">
        <f t="shared" ref="F24:F25" si="3">A24*F9</f>
        <v>0</v>
      </c>
      <c r="G24">
        <f>B24*G9</f>
        <v>122500</v>
      </c>
      <c r="H24">
        <f t="shared" ref="H24:H25" si="4">C24*H9</f>
        <v>29175</v>
      </c>
      <c r="I24">
        <f t="shared" ref="I24:I25" si="5">D24*I9</f>
        <v>290000</v>
      </c>
      <c r="L24" s="13" t="s">
        <v>2</v>
      </c>
      <c r="M24">
        <f>H11-R10</f>
        <v>0</v>
      </c>
    </row>
    <row r="25" spans="1:18" x14ac:dyDescent="0.3">
      <c r="A25">
        <v>2060</v>
      </c>
      <c r="B25">
        <v>2175</v>
      </c>
      <c r="C25">
        <v>2050</v>
      </c>
      <c r="D25">
        <v>2475</v>
      </c>
      <c r="F25">
        <f t="shared" si="3"/>
        <v>0</v>
      </c>
      <c r="G25">
        <f t="shared" ref="G24:G25" si="6">B25*G10</f>
        <v>0</v>
      </c>
      <c r="H25">
        <f t="shared" si="4"/>
        <v>174250</v>
      </c>
      <c r="I25">
        <f>D25*I10</f>
        <v>0</v>
      </c>
      <c r="L25" s="13" t="s">
        <v>3</v>
      </c>
      <c r="M25">
        <f>I11-R11</f>
        <v>0</v>
      </c>
    </row>
    <row r="26" spans="1:18" x14ac:dyDescent="0.3">
      <c r="L26" s="13" t="s">
        <v>7</v>
      </c>
      <c r="M26">
        <f>N13-K15</f>
        <v>0</v>
      </c>
    </row>
    <row r="27" spans="1:18" x14ac:dyDescent="0.3">
      <c r="L27" s="13" t="s">
        <v>8</v>
      </c>
      <c r="M27">
        <f>O13-K16</f>
        <v>0</v>
      </c>
    </row>
    <row r="28" spans="1:18" x14ac:dyDescent="0.3">
      <c r="L28" s="13" t="s">
        <v>9</v>
      </c>
      <c r="M28">
        <f>P13-K17</f>
        <v>0</v>
      </c>
    </row>
    <row r="29" spans="1:18" x14ac:dyDescent="0.3">
      <c r="A29">
        <v>825</v>
      </c>
      <c r="B29">
        <v>545</v>
      </c>
      <c r="C29">
        <v>320</v>
      </c>
      <c r="F29">
        <f>A29*N8</f>
        <v>0</v>
      </c>
      <c r="G29">
        <f t="shared" ref="G29:H29" si="7">B29*O8</f>
        <v>0</v>
      </c>
      <c r="H29">
        <f t="shared" si="7"/>
        <v>27200</v>
      </c>
    </row>
    <row r="30" spans="1:18" x14ac:dyDescent="0.3">
      <c r="A30">
        <v>750</v>
      </c>
      <c r="B30">
        <v>675</v>
      </c>
      <c r="C30">
        <v>450</v>
      </c>
      <c r="F30">
        <f t="shared" ref="F30:F32" si="8">A30*N9</f>
        <v>0</v>
      </c>
      <c r="G30">
        <f t="shared" ref="G30:G32" si="9">B30*O9</f>
        <v>37125</v>
      </c>
      <c r="H30">
        <f>C30*P9</f>
        <v>24750</v>
      </c>
    </row>
    <row r="31" spans="1:18" x14ac:dyDescent="0.3">
      <c r="A31">
        <v>325</v>
      </c>
      <c r="B31">
        <v>605</v>
      </c>
      <c r="C31">
        <v>690</v>
      </c>
      <c r="F31">
        <f t="shared" si="8"/>
        <v>32500</v>
      </c>
      <c r="G31">
        <f t="shared" si="9"/>
        <v>0</v>
      </c>
      <c r="H31">
        <f t="shared" ref="H30:H32" si="10">C31*P10</f>
        <v>0</v>
      </c>
    </row>
    <row r="32" spans="1:18" x14ac:dyDescent="0.3">
      <c r="A32">
        <v>270</v>
      </c>
      <c r="B32">
        <v>510</v>
      </c>
      <c r="C32">
        <v>1050</v>
      </c>
      <c r="F32">
        <f t="shared" si="8"/>
        <v>18900</v>
      </c>
      <c r="G32">
        <f>B32*O11</f>
        <v>28050</v>
      </c>
      <c r="H32">
        <f t="shared" si="10"/>
        <v>0</v>
      </c>
    </row>
    <row r="34" spans="1:12" x14ac:dyDescent="0.3">
      <c r="K34" t="s">
        <v>33</v>
      </c>
    </row>
    <row r="35" spans="1:12" x14ac:dyDescent="0.3">
      <c r="A35">
        <v>450</v>
      </c>
      <c r="B35">
        <v>830</v>
      </c>
      <c r="C35">
        <v>565</v>
      </c>
      <c r="D35">
        <v>420</v>
      </c>
      <c r="E35">
        <v>960</v>
      </c>
      <c r="F35">
        <f>A35*F15</f>
        <v>38250</v>
      </c>
      <c r="G35">
        <f t="shared" ref="G35:I35" si="11">B35*G15</f>
        <v>0</v>
      </c>
      <c r="H35">
        <f t="shared" si="11"/>
        <v>0</v>
      </c>
      <c r="I35">
        <f t="shared" si="11"/>
        <v>18900</v>
      </c>
      <c r="K35" t="s">
        <v>34</v>
      </c>
      <c r="L35">
        <f>SUM(F23:I37)</f>
        <v>1132775</v>
      </c>
    </row>
    <row r="36" spans="1:12" x14ac:dyDescent="0.3">
      <c r="A36">
        <v>880</v>
      </c>
      <c r="B36">
        <v>520</v>
      </c>
      <c r="C36">
        <v>450</v>
      </c>
      <c r="D36">
        <v>380</v>
      </c>
      <c r="E36">
        <v>660</v>
      </c>
      <c r="F36">
        <f t="shared" ref="F36:F37" si="12">A36*F16</f>
        <v>0</v>
      </c>
      <c r="G36">
        <f t="shared" ref="G36:G37" si="13">B36*G16</f>
        <v>0</v>
      </c>
      <c r="H36">
        <f t="shared" ref="H36:H37" si="14">C36*H16</f>
        <v>47250</v>
      </c>
      <c r="I36">
        <f t="shared" ref="I36:I37" si="15">D36*I16</f>
        <v>1900</v>
      </c>
    </row>
    <row r="37" spans="1:12" x14ac:dyDescent="0.3">
      <c r="A37">
        <v>1350</v>
      </c>
      <c r="B37">
        <v>390</v>
      </c>
      <c r="C37">
        <v>1200</v>
      </c>
      <c r="D37">
        <v>450</v>
      </c>
      <c r="E37">
        <v>310</v>
      </c>
      <c r="F37">
        <f>A37*F17</f>
        <v>0</v>
      </c>
      <c r="G37">
        <f t="shared" si="13"/>
        <v>23400</v>
      </c>
      <c r="H37">
        <f t="shared" si="14"/>
        <v>0</v>
      </c>
      <c r="I37">
        <f>D37*I17</f>
        <v>0</v>
      </c>
    </row>
  </sheetData>
  <mergeCells count="6">
    <mergeCell ref="F2:N2"/>
    <mergeCell ref="E6:I6"/>
    <mergeCell ref="M6:P6"/>
    <mergeCell ref="E13:J13"/>
    <mergeCell ref="J6:J7"/>
    <mergeCell ref="E19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EU_to_US_Ports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Saritra Bhattacharjee</dc:creator>
  <cp:lastModifiedBy>saridra123@gmail.com</cp:lastModifiedBy>
  <dcterms:created xsi:type="dcterms:W3CDTF">2025-07-03T12:48:00Z</dcterms:created>
  <dcterms:modified xsi:type="dcterms:W3CDTF">2025-07-09T14:04:44Z</dcterms:modified>
</cp:coreProperties>
</file>