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-final" sheetId="1" r:id="rId4"/>
    <sheet state="visible" name="Main" sheetId="2" r:id="rId5"/>
    <sheet state="visible" name="Model" sheetId="3" r:id="rId6"/>
  </sheets>
  <definedNames/>
  <calcPr/>
</workbook>
</file>

<file path=xl/sharedStrings.xml><?xml version="1.0" encoding="utf-8"?>
<sst xmlns="http://schemas.openxmlformats.org/spreadsheetml/2006/main" count="142" uniqueCount="125">
  <si>
    <t>No(Set)</t>
  </si>
  <si>
    <t>Class</t>
  </si>
  <si>
    <t>Data Used</t>
  </si>
  <si>
    <t>Name</t>
  </si>
  <si>
    <t>Accuracy</t>
  </si>
  <si>
    <t>Loss</t>
  </si>
  <si>
    <t>Validation Acc</t>
  </si>
  <si>
    <t>Validation Loss</t>
  </si>
  <si>
    <t>Epoch</t>
  </si>
  <si>
    <t>No of Para</t>
  </si>
  <si>
    <t>Optimizer</t>
  </si>
  <si>
    <t>Learning rate</t>
  </si>
  <si>
    <t>Batch Size</t>
  </si>
  <si>
    <t>Model size (Mb)</t>
  </si>
  <si>
    <t>Status</t>
  </si>
  <si>
    <t>Description</t>
  </si>
  <si>
    <t>NA</t>
  </si>
  <si>
    <t>firstmodel</t>
  </si>
  <si>
    <t>secondmodel*</t>
  </si>
  <si>
    <t>Initial Count</t>
  </si>
  <si>
    <t>Augmented Count</t>
  </si>
  <si>
    <t>Discarded count</t>
  </si>
  <si>
    <t>Final Count</t>
  </si>
  <si>
    <t>1(Training)</t>
  </si>
  <si>
    <t>Glioma</t>
  </si>
  <si>
    <t>RMSProp</t>
  </si>
  <si>
    <t>Perfect</t>
  </si>
  <si>
    <t>2Con16, 1Con32,1Dense512,activation:Relu</t>
  </si>
  <si>
    <t>third</t>
  </si>
  <si>
    <t>Adam</t>
  </si>
  <si>
    <t>Slight OV</t>
  </si>
  <si>
    <t>2(Training)</t>
  </si>
  <si>
    <t>3Con32,34,128</t>
  </si>
  <si>
    <t>Meningioma</t>
  </si>
  <si>
    <t>forth</t>
  </si>
  <si>
    <t>3(Training)</t>
  </si>
  <si>
    <t>No Tumor</t>
  </si>
  <si>
    <t>Overfitting</t>
  </si>
  <si>
    <t>1Con32</t>
  </si>
  <si>
    <t>fifth</t>
  </si>
  <si>
    <t>4(Training)</t>
  </si>
  <si>
    <t>Pituitary</t>
  </si>
  <si>
    <t>5(Testing)</t>
  </si>
  <si>
    <t>4Con32,32,64,128,2Dense512,128</t>
  </si>
  <si>
    <t>sixth</t>
  </si>
  <si>
    <t>6(Testing)</t>
  </si>
  <si>
    <t>7(Testing)</t>
  </si>
  <si>
    <t>Good</t>
  </si>
  <si>
    <t>1Con8</t>
  </si>
  <si>
    <t>seventh-god</t>
  </si>
  <si>
    <t>8(Testing)</t>
  </si>
  <si>
    <t>Risk Summary</t>
  </si>
  <si>
    <t>Risk Category</t>
  </si>
  <si>
    <t>Probability</t>
  </si>
  <si>
    <t>Impact</t>
  </si>
  <si>
    <t>Reference</t>
  </si>
  <si>
    <t>Unclean Dataset</t>
  </si>
  <si>
    <t xml:space="preserve">Development </t>
  </si>
  <si>
    <t>Medium</t>
  </si>
  <si>
    <t>Critical</t>
  </si>
  <si>
    <t>Under Fitting</t>
  </si>
  <si>
    <t>High</t>
  </si>
  <si>
    <t>Marginal</t>
  </si>
  <si>
    <t>Over Fitting</t>
  </si>
  <si>
    <t>Lack of computation power</t>
  </si>
  <si>
    <t>Technical</t>
  </si>
  <si>
    <t>Negligible</t>
  </si>
  <si>
    <t>Unavailabality of Servers</t>
  </si>
  <si>
    <t>Business</t>
  </si>
  <si>
    <t>Low</t>
  </si>
  <si>
    <t>Catastrophic</t>
  </si>
  <si>
    <t>CNN Models</t>
  </si>
  <si>
    <t>Test Accuracy</t>
  </si>
  <si>
    <t>Test Loss</t>
  </si>
  <si>
    <t>F1-Score (0)</t>
  </si>
  <si>
    <t>F1-Score (1)</t>
  </si>
  <si>
    <t>F1-Score (2)</t>
  </si>
  <si>
    <t>F1-Score (3)</t>
  </si>
  <si>
    <t>Mean F1-Score</t>
  </si>
  <si>
    <t>1-conv-32-nodes-0-dense</t>
  </si>
  <si>
    <t>2-conv-32-nodes-0-dense</t>
  </si>
  <si>
    <t>3-conv-32-nodes-0-dense</t>
  </si>
  <si>
    <t>1-conv-64-nodes-0-dense</t>
  </si>
  <si>
    <t>2-conv-64-nodes-0-dense</t>
  </si>
  <si>
    <t>3-conv-64-nodes-0-dense</t>
  </si>
  <si>
    <t>1-conv-128-nodes-0-dense</t>
  </si>
  <si>
    <t>2-conv-128-nodes-0-dense</t>
  </si>
  <si>
    <t>3-conv-128-nodes-0-dense</t>
  </si>
  <si>
    <t>1-conv-32-nodes-1-dense</t>
  </si>
  <si>
    <t>2-conv-32-nodes-1-dense</t>
  </si>
  <si>
    <t>3-conv-32-nodes-1-dense</t>
  </si>
  <si>
    <t>1-conv-64-nodes-1-dense</t>
  </si>
  <si>
    <t>2-conv-64-nodes-1-dense</t>
  </si>
  <si>
    <t>3-conv-64-nodes-1-dense</t>
  </si>
  <si>
    <t>1-conv-128-nodes-1-dense</t>
  </si>
  <si>
    <t>2-conv-128-nodes-1-dense</t>
  </si>
  <si>
    <t>3-conv-128-nodes-1-dense</t>
  </si>
  <si>
    <t>1-conv-32-nodes-2-dense</t>
  </si>
  <si>
    <t>2-conv-32-nodes-2-dense</t>
  </si>
  <si>
    <t>3-conv-32-nodes-2-dense</t>
  </si>
  <si>
    <t>1-conv-64-nodes-2-dense</t>
  </si>
  <si>
    <t>2-conv-64-nodes-2-dense</t>
  </si>
  <si>
    <t>3-conv-64-nodes-2-dense</t>
  </si>
  <si>
    <t>1-conv-128-nodes-2-dense</t>
  </si>
  <si>
    <t>2-conv-128-nodes-2-dense</t>
  </si>
  <si>
    <t>3-conv-128-nodes-2-dense</t>
  </si>
  <si>
    <t>Time : 7hr 28min</t>
  </si>
  <si>
    <t>Avg F1 :</t>
  </si>
  <si>
    <t>ANN Models</t>
  </si>
  <si>
    <t>32-nodes-0-dense</t>
  </si>
  <si>
    <t>64-nodes-0-dense</t>
  </si>
  <si>
    <t>128-nodes-0-dense</t>
  </si>
  <si>
    <t>32-nodes-1-dense</t>
  </si>
  <si>
    <t>64-nodes-1-dense</t>
  </si>
  <si>
    <t>128-nodes-1-dense</t>
  </si>
  <si>
    <t>32-nodes-2-dense</t>
  </si>
  <si>
    <t>64-nodes-2-dense</t>
  </si>
  <si>
    <t>128-nodes-2-dense</t>
  </si>
  <si>
    <t>Avg F1:</t>
  </si>
  <si>
    <t>Transfer Learning Models</t>
  </si>
  <si>
    <t>VGG16</t>
  </si>
  <si>
    <t>InceptionV3</t>
  </si>
  <si>
    <t>VGG19</t>
  </si>
  <si>
    <t>ResNet50</t>
  </si>
  <si>
    <t>MobileNet_v2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</si>
</sst>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color rgb="FF000000"/>
      <name val="Roboto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/>
    </xf>
    <xf borderId="0" fillId="2" fontId="3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2" fontId="2" numFmtId="0" xfId="0" applyAlignment="1" applyFont="1">
      <alignment horizontal="left" readingOrder="0"/>
    </xf>
    <xf borderId="0" fillId="0" fontId="1" numFmtId="2" xfId="0" applyAlignment="1" applyFont="1" applyNumberFormat="1">
      <alignment readingOrder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164" xfId="0" applyFont="1" applyNumberFormat="1"/>
    <xf borderId="0" fillId="3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Main!$A$3:$A$29</c:f>
            </c:strRef>
          </c:cat>
          <c:val>
            <c:numRef>
              <c:f>Main!$H$3:$H$29</c:f>
            </c:numRef>
          </c:val>
        </c:ser>
        <c:axId val="1256086508"/>
        <c:axId val="488697232"/>
      </c:barChart>
      <c:catAx>
        <c:axId val="1256086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697232"/>
      </c:catAx>
      <c:valAx>
        <c:axId val="488697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F1-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086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Main!$A$3:$A$29</c:f>
            </c:strRef>
          </c:cat>
          <c:val>
            <c:numRef>
              <c:f>Main!$B$3:$B$29</c:f>
            </c:numRef>
          </c:val>
          <c:smooth val="1"/>
        </c:ser>
        <c:axId val="495551157"/>
        <c:axId val="1939833118"/>
      </c:lineChart>
      <c:catAx>
        <c:axId val="495551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39833118"/>
      </c:catAx>
      <c:valAx>
        <c:axId val="1939833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95551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323850</xdr:colOff>
      <xdr:row>1</xdr:row>
      <xdr:rowOff>76200</xdr:rowOff>
    </xdr:from>
    <xdr:ext cx="7353300" cy="4648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323850</xdr:colOff>
      <xdr:row>26</xdr:row>
      <xdr:rowOff>161925</xdr:rowOff>
    </xdr:from>
    <xdr:ext cx="7353300" cy="4105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  <col customWidth="1" min="4" max="4" width="16.29"/>
  </cols>
  <sheetData>
    <row r="1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</row>
    <row r="2">
      <c r="A2" s="1" t="s">
        <v>23</v>
      </c>
      <c r="B2" s="1" t="s">
        <v>24</v>
      </c>
      <c r="C2" s="1">
        <v>826.0</v>
      </c>
      <c r="D2" s="4">
        <f t="shared" ref="D2:D9" si="1">(C2*21)</f>
        <v>17346</v>
      </c>
      <c r="E2" s="1">
        <v>7100.0</v>
      </c>
      <c r="F2" s="4">
        <f t="shared" ref="F2:F9" si="2">(D2-E2)</f>
        <v>10246</v>
      </c>
    </row>
    <row r="3">
      <c r="A3" s="1" t="s">
        <v>31</v>
      </c>
      <c r="B3" s="1" t="s">
        <v>33</v>
      </c>
      <c r="C3" s="1">
        <v>822.0</v>
      </c>
      <c r="D3" s="4">
        <f t="shared" si="1"/>
        <v>17262</v>
      </c>
      <c r="E3" s="1">
        <v>7000.0</v>
      </c>
      <c r="F3" s="4">
        <f t="shared" si="2"/>
        <v>10262</v>
      </c>
    </row>
    <row r="4">
      <c r="A4" s="1" t="s">
        <v>35</v>
      </c>
      <c r="B4" s="1" t="s">
        <v>36</v>
      </c>
      <c r="C4" s="1">
        <v>395.0</v>
      </c>
      <c r="D4" s="4">
        <f t="shared" si="1"/>
        <v>8295</v>
      </c>
      <c r="E4" s="1">
        <v>16.0</v>
      </c>
      <c r="F4" s="4">
        <f t="shared" si="2"/>
        <v>8279</v>
      </c>
    </row>
    <row r="5">
      <c r="A5" s="1" t="s">
        <v>40</v>
      </c>
      <c r="B5" s="1" t="s">
        <v>41</v>
      </c>
      <c r="C5" s="1">
        <v>827.0</v>
      </c>
      <c r="D5" s="4">
        <f t="shared" si="1"/>
        <v>17367</v>
      </c>
      <c r="E5" s="1">
        <v>7100.0</v>
      </c>
      <c r="F5" s="4">
        <f t="shared" si="2"/>
        <v>10267</v>
      </c>
    </row>
    <row r="6">
      <c r="A6" s="1" t="s">
        <v>42</v>
      </c>
      <c r="B6" s="1" t="s">
        <v>24</v>
      </c>
      <c r="C6" s="1">
        <v>100.0</v>
      </c>
      <c r="D6" s="4">
        <f t="shared" si="1"/>
        <v>2100</v>
      </c>
      <c r="E6" s="1">
        <v>0.0</v>
      </c>
      <c r="F6" s="4">
        <f t="shared" si="2"/>
        <v>2100</v>
      </c>
    </row>
    <row r="7">
      <c r="A7" s="1" t="s">
        <v>45</v>
      </c>
      <c r="B7" s="1" t="s">
        <v>33</v>
      </c>
      <c r="C7" s="1">
        <v>115.0</v>
      </c>
      <c r="D7" s="4">
        <f t="shared" si="1"/>
        <v>2415</v>
      </c>
      <c r="E7" s="1">
        <v>65.0</v>
      </c>
      <c r="F7" s="4">
        <f t="shared" si="2"/>
        <v>2350</v>
      </c>
    </row>
    <row r="8">
      <c r="A8" s="1" t="s">
        <v>46</v>
      </c>
      <c r="B8" s="1" t="s">
        <v>36</v>
      </c>
      <c r="C8" s="1">
        <v>105.0</v>
      </c>
      <c r="D8" s="4">
        <f t="shared" si="1"/>
        <v>2205</v>
      </c>
      <c r="E8" s="1">
        <v>100.0</v>
      </c>
      <c r="F8" s="4">
        <f t="shared" si="2"/>
        <v>2105</v>
      </c>
    </row>
    <row r="9">
      <c r="A9" s="1" t="s">
        <v>50</v>
      </c>
      <c r="B9" s="1" t="s">
        <v>41</v>
      </c>
      <c r="C9" s="1">
        <v>75.0</v>
      </c>
      <c r="D9" s="4">
        <f t="shared" si="1"/>
        <v>1575</v>
      </c>
      <c r="E9" s="1">
        <v>5.0</v>
      </c>
      <c r="F9" s="4">
        <f t="shared" si="2"/>
        <v>1570</v>
      </c>
    </row>
    <row r="13">
      <c r="A13" s="1" t="s">
        <v>51</v>
      </c>
      <c r="B13" s="1" t="s">
        <v>52</v>
      </c>
      <c r="C13" s="1" t="s">
        <v>53</v>
      </c>
      <c r="D13" s="1" t="s">
        <v>54</v>
      </c>
      <c r="E13" s="1" t="s">
        <v>55</v>
      </c>
    </row>
    <row r="14">
      <c r="A14" s="1" t="s">
        <v>56</v>
      </c>
      <c r="B14" s="1" t="s">
        <v>57</v>
      </c>
      <c r="C14" s="1" t="s">
        <v>58</v>
      </c>
      <c r="D14" s="1" t="s">
        <v>59</v>
      </c>
    </row>
    <row r="15">
      <c r="A15" s="1" t="s">
        <v>60</v>
      </c>
      <c r="B15" s="1" t="s">
        <v>57</v>
      </c>
      <c r="C15" s="1" t="s">
        <v>61</v>
      </c>
      <c r="D15" s="1" t="s">
        <v>62</v>
      </c>
    </row>
    <row r="16">
      <c r="A16" s="1" t="s">
        <v>63</v>
      </c>
      <c r="B16" s="1" t="s">
        <v>57</v>
      </c>
      <c r="C16" s="1" t="s">
        <v>58</v>
      </c>
      <c r="D16" s="1" t="s">
        <v>62</v>
      </c>
    </row>
    <row r="17">
      <c r="A17" s="1" t="s">
        <v>64</v>
      </c>
      <c r="B17" s="1" t="s">
        <v>65</v>
      </c>
      <c r="C17" s="1" t="s">
        <v>58</v>
      </c>
      <c r="D17" s="1" t="s">
        <v>66</v>
      </c>
    </row>
    <row r="18">
      <c r="A18" s="1" t="s">
        <v>67</v>
      </c>
      <c r="B18" s="1" t="s">
        <v>68</v>
      </c>
      <c r="C18" s="1" t="s">
        <v>69</v>
      </c>
      <c r="D18" s="1" t="s">
        <v>70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</cols>
  <sheetData>
    <row r="1">
      <c r="A1" s="1" t="s">
        <v>71</v>
      </c>
      <c r="B1" s="1" t="s">
        <v>72</v>
      </c>
      <c r="C1" s="1" t="s">
        <v>73</v>
      </c>
      <c r="D1" s="1" t="s">
        <v>74</v>
      </c>
      <c r="E1" s="6" t="s">
        <v>75</v>
      </c>
      <c r="F1" s="6" t="s">
        <v>76</v>
      </c>
      <c r="G1" s="1" t="s">
        <v>77</v>
      </c>
      <c r="H1" s="1" t="s">
        <v>78</v>
      </c>
    </row>
    <row r="3">
      <c r="A3" s="1" t="s">
        <v>79</v>
      </c>
      <c r="B3" s="1">
        <v>0.86</v>
      </c>
      <c r="C3" s="1">
        <v>1.77</v>
      </c>
      <c r="D3" s="1">
        <v>0.95</v>
      </c>
      <c r="E3" s="1">
        <v>0.82</v>
      </c>
      <c r="F3" s="1">
        <v>0.81</v>
      </c>
      <c r="G3" s="1">
        <v>0.86</v>
      </c>
      <c r="H3" s="4">
        <f t="shared" ref="H3:H25" si="1">(D3+E3+F3+G3)/4</f>
        <v>0.86</v>
      </c>
    </row>
    <row r="4">
      <c r="A4" s="1" t="s">
        <v>80</v>
      </c>
      <c r="B4" s="1">
        <v>0.85</v>
      </c>
      <c r="C4" s="1">
        <v>0.76</v>
      </c>
      <c r="D4" s="7">
        <v>0.9</v>
      </c>
      <c r="E4" s="1">
        <v>0.83</v>
      </c>
      <c r="F4" s="1">
        <v>0.79</v>
      </c>
      <c r="G4" s="1">
        <v>0.88</v>
      </c>
      <c r="H4" s="4">
        <f t="shared" si="1"/>
        <v>0.85</v>
      </c>
    </row>
    <row r="5">
      <c r="A5" s="6" t="s">
        <v>81</v>
      </c>
      <c r="B5" s="7">
        <v>0.9</v>
      </c>
      <c r="C5" s="1">
        <v>0.48</v>
      </c>
      <c r="D5" s="1">
        <v>0.95</v>
      </c>
      <c r="E5" s="1">
        <v>0.86</v>
      </c>
      <c r="F5" s="1">
        <v>0.92</v>
      </c>
      <c r="G5" s="1">
        <v>0.88</v>
      </c>
      <c r="H5" s="4">
        <f t="shared" si="1"/>
        <v>0.9025</v>
      </c>
    </row>
    <row r="6">
      <c r="A6" s="1" t="s">
        <v>82</v>
      </c>
      <c r="B6" s="1">
        <v>0.85</v>
      </c>
      <c r="C6" s="1">
        <v>2.39</v>
      </c>
      <c r="D6" s="1">
        <v>0.91</v>
      </c>
      <c r="E6" s="1">
        <v>0.85</v>
      </c>
      <c r="F6" s="1">
        <v>0.81</v>
      </c>
      <c r="G6" s="1">
        <v>0.85</v>
      </c>
      <c r="H6" s="4">
        <f t="shared" si="1"/>
        <v>0.855</v>
      </c>
    </row>
    <row r="7">
      <c r="A7" s="1" t="s">
        <v>83</v>
      </c>
      <c r="B7" s="1">
        <v>0.89</v>
      </c>
      <c r="C7" s="1">
        <v>0.55</v>
      </c>
      <c r="D7" s="1">
        <v>0.95</v>
      </c>
      <c r="E7" s="1">
        <v>0.88</v>
      </c>
      <c r="F7" s="1">
        <v>0.87</v>
      </c>
      <c r="G7" s="1">
        <v>0.88</v>
      </c>
      <c r="H7" s="4">
        <f t="shared" si="1"/>
        <v>0.895</v>
      </c>
    </row>
    <row r="8">
      <c r="A8" s="6" t="s">
        <v>84</v>
      </c>
      <c r="B8" s="1">
        <v>0.89</v>
      </c>
      <c r="C8" s="1">
        <v>0.55</v>
      </c>
      <c r="D8" s="1">
        <v>0.93</v>
      </c>
      <c r="E8" s="1">
        <v>0.87</v>
      </c>
      <c r="F8" s="1">
        <v>0.86</v>
      </c>
      <c r="G8" s="1">
        <v>0.91</v>
      </c>
      <c r="H8" s="4">
        <f t="shared" si="1"/>
        <v>0.8925</v>
      </c>
    </row>
    <row r="9">
      <c r="A9" s="6" t="s">
        <v>85</v>
      </c>
      <c r="B9" s="1">
        <v>0.84</v>
      </c>
      <c r="C9" s="1">
        <v>1.36</v>
      </c>
      <c r="D9" s="7">
        <v>0.9</v>
      </c>
      <c r="E9" s="1">
        <v>0.84</v>
      </c>
      <c r="F9" s="1">
        <v>0.78</v>
      </c>
      <c r="G9" s="1">
        <v>0.83</v>
      </c>
      <c r="H9" s="4">
        <f t="shared" si="1"/>
        <v>0.8375</v>
      </c>
    </row>
    <row r="10">
      <c r="A10" s="1" t="s">
        <v>86</v>
      </c>
      <c r="B10" s="1">
        <v>0.82</v>
      </c>
      <c r="C10" s="1">
        <v>1.01</v>
      </c>
      <c r="D10" s="1">
        <v>0.88</v>
      </c>
      <c r="E10" s="1">
        <v>0.82</v>
      </c>
      <c r="F10" s="1">
        <v>0.78</v>
      </c>
      <c r="G10" s="1">
        <v>0.79</v>
      </c>
      <c r="H10" s="4">
        <f t="shared" si="1"/>
        <v>0.8175</v>
      </c>
    </row>
    <row r="11">
      <c r="A11" s="1" t="s">
        <v>87</v>
      </c>
      <c r="B11" s="1">
        <v>0.86</v>
      </c>
      <c r="C11" s="1">
        <v>0.95</v>
      </c>
      <c r="D11" s="1">
        <v>0.92</v>
      </c>
      <c r="E11" s="1">
        <v>0.79</v>
      </c>
      <c r="F11" s="1">
        <v>0.86</v>
      </c>
      <c r="G11" s="1">
        <v>0.88</v>
      </c>
      <c r="H11" s="4">
        <f t="shared" si="1"/>
        <v>0.8625</v>
      </c>
    </row>
    <row r="12">
      <c r="A12" s="6" t="s">
        <v>88</v>
      </c>
      <c r="B12" s="1">
        <v>0.24</v>
      </c>
      <c r="C12" s="1">
        <v>1.38</v>
      </c>
      <c r="D12" s="7">
        <v>0.4</v>
      </c>
      <c r="E12" s="7">
        <v>0.0</v>
      </c>
      <c r="F12" s="7">
        <v>0.0</v>
      </c>
      <c r="G12" s="7">
        <v>0.0</v>
      </c>
      <c r="H12" s="4">
        <f t="shared" si="1"/>
        <v>0.1</v>
      </c>
    </row>
    <row r="13">
      <c r="A13" s="1" t="s">
        <v>89</v>
      </c>
      <c r="B13" s="1">
        <v>0.88</v>
      </c>
      <c r="C13" s="1">
        <v>0.59</v>
      </c>
      <c r="D13" s="1">
        <v>0.93</v>
      </c>
      <c r="E13" s="1">
        <v>0.86</v>
      </c>
      <c r="F13" s="1">
        <v>0.86</v>
      </c>
      <c r="G13" s="7">
        <v>0.9</v>
      </c>
      <c r="H13" s="4">
        <f t="shared" si="1"/>
        <v>0.8875</v>
      </c>
    </row>
    <row r="14">
      <c r="A14" s="1" t="s">
        <v>90</v>
      </c>
      <c r="B14" s="1">
        <v>0.86</v>
      </c>
      <c r="C14" s="1">
        <v>0.58</v>
      </c>
      <c r="D14" s="1">
        <v>0.93</v>
      </c>
      <c r="E14" s="1">
        <v>0.87</v>
      </c>
      <c r="F14" s="1">
        <v>0.85</v>
      </c>
      <c r="G14" s="1">
        <v>0.81</v>
      </c>
      <c r="H14" s="4">
        <f t="shared" si="1"/>
        <v>0.865</v>
      </c>
    </row>
    <row r="15">
      <c r="A15" s="8" t="s">
        <v>91</v>
      </c>
      <c r="B15" s="1">
        <v>0.26</v>
      </c>
      <c r="C15" s="1">
        <v>1.36</v>
      </c>
      <c r="D15" s="7">
        <v>0.4</v>
      </c>
      <c r="E15" s="7">
        <v>0.0</v>
      </c>
      <c r="F15" s="1">
        <v>0.03</v>
      </c>
      <c r="G15" s="1">
        <v>0.11</v>
      </c>
      <c r="H15" s="4">
        <f t="shared" si="1"/>
        <v>0.135</v>
      </c>
    </row>
    <row r="16">
      <c r="A16" s="9" t="s">
        <v>92</v>
      </c>
      <c r="B16" s="1">
        <v>0.88</v>
      </c>
      <c r="C16" s="1">
        <v>0.48</v>
      </c>
      <c r="D16" s="1">
        <v>0.92</v>
      </c>
      <c r="E16" s="1">
        <v>0.88</v>
      </c>
      <c r="F16" s="7">
        <v>0.9</v>
      </c>
      <c r="G16" s="1">
        <v>0.86</v>
      </c>
      <c r="H16" s="4">
        <f t="shared" si="1"/>
        <v>0.89</v>
      </c>
    </row>
    <row r="17">
      <c r="A17" s="9" t="s">
        <v>93</v>
      </c>
      <c r="B17" s="1">
        <v>0.88</v>
      </c>
      <c r="C17" s="1">
        <v>0.54</v>
      </c>
      <c r="D17" s="1">
        <v>0.92</v>
      </c>
      <c r="E17" s="1">
        <v>0.87</v>
      </c>
      <c r="F17" s="1">
        <v>0.89</v>
      </c>
      <c r="G17" s="1">
        <v>0.88</v>
      </c>
      <c r="H17" s="4">
        <f t="shared" si="1"/>
        <v>0.89</v>
      </c>
    </row>
    <row r="18">
      <c r="A18" s="8" t="s">
        <v>94</v>
      </c>
      <c r="B18" s="1">
        <v>0.85</v>
      </c>
      <c r="C18" s="1">
        <v>0.73</v>
      </c>
      <c r="D18" s="1">
        <v>0.91</v>
      </c>
      <c r="E18" s="1">
        <v>0.84</v>
      </c>
      <c r="F18" s="1">
        <v>0.81</v>
      </c>
      <c r="G18" s="1">
        <v>0.84</v>
      </c>
      <c r="H18" s="4">
        <f t="shared" si="1"/>
        <v>0.85</v>
      </c>
    </row>
    <row r="19">
      <c r="A19" s="9" t="s">
        <v>95</v>
      </c>
      <c r="B19" s="1">
        <v>0.85</v>
      </c>
      <c r="C19" s="1">
        <v>0.77</v>
      </c>
      <c r="D19" s="1">
        <v>0.77</v>
      </c>
      <c r="E19" s="1">
        <v>0.88</v>
      </c>
      <c r="F19" s="1">
        <v>0.86</v>
      </c>
      <c r="G19" s="1">
        <v>0.81</v>
      </c>
      <c r="H19" s="4">
        <f t="shared" si="1"/>
        <v>0.83</v>
      </c>
    </row>
    <row r="20">
      <c r="A20" s="9" t="s">
        <v>96</v>
      </c>
      <c r="B20" s="7">
        <v>0.9</v>
      </c>
      <c r="C20" s="1">
        <v>0.43</v>
      </c>
      <c r="D20" s="1">
        <v>0.94</v>
      </c>
      <c r="E20" s="7">
        <v>0.9</v>
      </c>
      <c r="F20" s="1">
        <v>0.92</v>
      </c>
      <c r="G20" s="1">
        <v>0.87</v>
      </c>
      <c r="H20" s="4">
        <f t="shared" si="1"/>
        <v>0.9075</v>
      </c>
    </row>
    <row r="21">
      <c r="A21" s="8" t="s">
        <v>97</v>
      </c>
      <c r="B21" s="1">
        <v>0.24</v>
      </c>
      <c r="C21" s="1">
        <v>1.38</v>
      </c>
      <c r="D21" s="7">
        <v>0.4</v>
      </c>
      <c r="E21" s="7">
        <v>0.0</v>
      </c>
      <c r="F21" s="7">
        <v>0.0</v>
      </c>
      <c r="G21" s="7">
        <v>0.0</v>
      </c>
      <c r="H21" s="4">
        <f t="shared" si="1"/>
        <v>0.1</v>
      </c>
    </row>
    <row r="22">
      <c r="A22" s="9" t="s">
        <v>98</v>
      </c>
      <c r="B22" s="1">
        <v>0.24</v>
      </c>
      <c r="C22" s="1">
        <v>1.38</v>
      </c>
      <c r="D22" s="7">
        <v>0.4</v>
      </c>
      <c r="E22" s="7">
        <v>0.0</v>
      </c>
      <c r="F22" s="7">
        <v>0.0</v>
      </c>
      <c r="G22" s="7">
        <v>0.0</v>
      </c>
      <c r="H22" s="4">
        <f t="shared" si="1"/>
        <v>0.1</v>
      </c>
    </row>
    <row r="23">
      <c r="A23" s="9" t="s">
        <v>99</v>
      </c>
      <c r="B23" s="1">
        <v>0.63</v>
      </c>
      <c r="C23" s="1">
        <v>0.84</v>
      </c>
      <c r="D23" s="7">
        <v>0.9</v>
      </c>
      <c r="E23" s="1">
        <v>0.77</v>
      </c>
      <c r="F23" s="7">
        <v>0.6</v>
      </c>
      <c r="G23" s="1">
        <v>0.01</v>
      </c>
      <c r="H23" s="4">
        <f t="shared" si="1"/>
        <v>0.57</v>
      </c>
    </row>
    <row r="24">
      <c r="A24" s="8" t="s">
        <v>100</v>
      </c>
      <c r="B24" s="1">
        <v>0.24</v>
      </c>
      <c r="C24" s="1">
        <v>1.38</v>
      </c>
      <c r="D24" s="7">
        <v>0.4</v>
      </c>
      <c r="E24" s="7">
        <v>0.0</v>
      </c>
      <c r="F24" s="7">
        <v>0.0</v>
      </c>
      <c r="G24" s="7">
        <v>0.0</v>
      </c>
      <c r="H24" s="4">
        <f t="shared" si="1"/>
        <v>0.1</v>
      </c>
    </row>
    <row r="25">
      <c r="A25" s="9" t="s">
        <v>101</v>
      </c>
      <c r="B25" s="1">
        <v>0.83</v>
      </c>
      <c r="C25" s="7">
        <v>0.7</v>
      </c>
      <c r="D25" s="1">
        <v>0.87</v>
      </c>
      <c r="E25" s="1">
        <v>0.84</v>
      </c>
      <c r="F25" s="1">
        <v>0.81</v>
      </c>
      <c r="G25" s="1">
        <v>0.81</v>
      </c>
      <c r="H25" s="4">
        <f t="shared" si="1"/>
        <v>0.8325</v>
      </c>
    </row>
    <row r="26">
      <c r="A26" s="9" t="s">
        <v>102</v>
      </c>
      <c r="B26" s="1">
        <v>0.85</v>
      </c>
      <c r="C26" s="1">
        <v>0.55</v>
      </c>
      <c r="D26" s="1">
        <v>0.89</v>
      </c>
      <c r="E26" s="1">
        <v>0.96</v>
      </c>
      <c r="F26" s="7">
        <v>0.8</v>
      </c>
      <c r="G26" s="1">
        <v>0.86</v>
      </c>
      <c r="H26" s="1">
        <v>0.86</v>
      </c>
    </row>
    <row r="27">
      <c r="A27" s="8" t="s">
        <v>103</v>
      </c>
      <c r="B27" s="1">
        <v>0.24</v>
      </c>
      <c r="C27" s="7">
        <v>0.0</v>
      </c>
      <c r="D27" s="7">
        <v>0.4</v>
      </c>
      <c r="E27" s="7">
        <v>0.0</v>
      </c>
      <c r="F27" s="7">
        <v>0.0</v>
      </c>
      <c r="G27" s="7">
        <v>0.0</v>
      </c>
      <c r="H27" s="4">
        <f t="shared" ref="H27:H29" si="2">(D27+E27+F27+G27)/4</f>
        <v>0.1</v>
      </c>
    </row>
    <row r="28">
      <c r="A28" s="9" t="s">
        <v>104</v>
      </c>
      <c r="B28" s="1">
        <v>0.85</v>
      </c>
      <c r="C28" s="1">
        <v>0.78</v>
      </c>
      <c r="D28" s="1">
        <v>0.91</v>
      </c>
      <c r="E28" s="1">
        <v>0.85</v>
      </c>
      <c r="F28" s="1">
        <v>0.92</v>
      </c>
      <c r="G28" s="1">
        <v>0.82</v>
      </c>
      <c r="H28" s="4">
        <f t="shared" si="2"/>
        <v>0.875</v>
      </c>
    </row>
    <row r="29">
      <c r="A29" s="9" t="s">
        <v>105</v>
      </c>
      <c r="B29" s="1">
        <v>0.85</v>
      </c>
      <c r="C29" s="1">
        <v>0.64</v>
      </c>
      <c r="D29" s="1">
        <v>0.91</v>
      </c>
      <c r="E29" s="1">
        <v>0.8</v>
      </c>
      <c r="F29" s="1">
        <v>0.86</v>
      </c>
      <c r="G29" s="1">
        <v>0.86</v>
      </c>
      <c r="H29" s="4">
        <f t="shared" si="2"/>
        <v>0.8575</v>
      </c>
    </row>
    <row r="30">
      <c r="A30" s="1" t="s">
        <v>106</v>
      </c>
      <c r="G30" s="1" t="s">
        <v>107</v>
      </c>
      <c r="H30" s="10">
        <f>AVERAGE(H3:H29)</f>
        <v>0.6860185185</v>
      </c>
    </row>
    <row r="32">
      <c r="A32" s="1" t="s">
        <v>108</v>
      </c>
    </row>
    <row r="34">
      <c r="A34" s="1" t="s">
        <v>109</v>
      </c>
      <c r="B34" s="1">
        <v>0.76</v>
      </c>
      <c r="C34" s="1">
        <v>213.54</v>
      </c>
      <c r="D34" s="1">
        <v>0.72</v>
      </c>
      <c r="E34" s="1">
        <v>0.71</v>
      </c>
      <c r="F34" s="1">
        <v>0.77</v>
      </c>
      <c r="G34" s="1">
        <v>0.86</v>
      </c>
      <c r="H34" s="4">
        <f t="shared" ref="H34:H42" si="3">(D34+E34+F34+G34)/4</f>
        <v>0.765</v>
      </c>
    </row>
    <row r="35">
      <c r="A35" s="1" t="s">
        <v>110</v>
      </c>
      <c r="B35" s="1">
        <v>0.77</v>
      </c>
      <c r="C35" s="1">
        <v>229.56</v>
      </c>
      <c r="D35" s="1">
        <v>0.9</v>
      </c>
      <c r="E35" s="1">
        <v>0.7</v>
      </c>
      <c r="F35" s="1">
        <v>0.63</v>
      </c>
      <c r="G35" s="1">
        <v>0.84</v>
      </c>
      <c r="H35" s="4">
        <f t="shared" si="3"/>
        <v>0.7675</v>
      </c>
    </row>
    <row r="36">
      <c r="A36" s="6" t="s">
        <v>111</v>
      </c>
      <c r="B36" s="1">
        <v>0.8</v>
      </c>
      <c r="C36" s="1">
        <v>181.14</v>
      </c>
      <c r="D36" s="1">
        <v>0.82</v>
      </c>
      <c r="E36" s="1">
        <v>0.82</v>
      </c>
      <c r="F36" s="1">
        <v>0.73</v>
      </c>
      <c r="G36" s="1">
        <v>0.83</v>
      </c>
      <c r="H36" s="4">
        <f t="shared" si="3"/>
        <v>0.8</v>
      </c>
    </row>
    <row r="37">
      <c r="A37" s="6" t="s">
        <v>112</v>
      </c>
      <c r="B37" s="1">
        <v>0.24</v>
      </c>
      <c r="C37" s="1">
        <v>1.38</v>
      </c>
      <c r="D37" s="1">
        <v>0.4</v>
      </c>
      <c r="E37" s="1">
        <v>0.0</v>
      </c>
      <c r="F37" s="1">
        <v>0.0</v>
      </c>
      <c r="G37" s="1">
        <v>0.0</v>
      </c>
      <c r="H37" s="4">
        <f t="shared" si="3"/>
        <v>0.1</v>
      </c>
    </row>
    <row r="38">
      <c r="A38" s="6" t="s">
        <v>113</v>
      </c>
      <c r="B38" s="1">
        <v>0.25</v>
      </c>
      <c r="C38" s="1">
        <v>1.38</v>
      </c>
      <c r="D38" s="1">
        <v>0.5</v>
      </c>
      <c r="E38" s="1">
        <v>0.0</v>
      </c>
      <c r="F38" s="1">
        <v>0.0</v>
      </c>
      <c r="G38" s="1">
        <v>0.0</v>
      </c>
      <c r="H38" s="4">
        <f t="shared" si="3"/>
        <v>0.125</v>
      </c>
    </row>
    <row r="39">
      <c r="A39" s="1" t="s">
        <v>114</v>
      </c>
      <c r="B39" s="1">
        <v>0.25</v>
      </c>
      <c r="C39" s="1">
        <v>1.39</v>
      </c>
      <c r="D39" s="1">
        <v>0.4</v>
      </c>
      <c r="E39" s="1">
        <v>0.0</v>
      </c>
      <c r="F39" s="1">
        <v>0.0</v>
      </c>
      <c r="G39" s="1">
        <v>0.0</v>
      </c>
      <c r="H39" s="4">
        <f t="shared" si="3"/>
        <v>0.1</v>
      </c>
    </row>
    <row r="40">
      <c r="A40" s="1" t="s">
        <v>115</v>
      </c>
      <c r="B40" s="1">
        <v>0.26</v>
      </c>
      <c r="C40" s="1">
        <v>1.33</v>
      </c>
      <c r="D40" s="1">
        <v>0.0</v>
      </c>
      <c r="E40" s="1">
        <v>0.4</v>
      </c>
      <c r="F40" s="1">
        <v>0.0</v>
      </c>
      <c r="G40" s="1">
        <v>0.0</v>
      </c>
      <c r="H40" s="4">
        <f t="shared" si="3"/>
        <v>0.1</v>
      </c>
    </row>
    <row r="41">
      <c r="A41" s="1" t="s">
        <v>116</v>
      </c>
      <c r="B41" s="1">
        <v>0.24</v>
      </c>
      <c r="C41" s="1">
        <v>1.3</v>
      </c>
      <c r="D41" s="1">
        <v>0.4</v>
      </c>
      <c r="E41" s="1">
        <v>0.01</v>
      </c>
      <c r="F41" s="1">
        <v>0.0</v>
      </c>
      <c r="G41" s="1">
        <v>0.0</v>
      </c>
      <c r="H41" s="4">
        <f t="shared" si="3"/>
        <v>0.1025</v>
      </c>
    </row>
    <row r="42">
      <c r="A42" s="1" t="s">
        <v>117</v>
      </c>
      <c r="B42" s="1">
        <v>0.25</v>
      </c>
      <c r="C42" s="1">
        <v>1.38</v>
      </c>
      <c r="D42" s="1">
        <v>0.4</v>
      </c>
      <c r="E42" s="1">
        <v>0.0</v>
      </c>
      <c r="F42" s="1">
        <v>0.0</v>
      </c>
      <c r="G42" s="1">
        <v>0.0</v>
      </c>
      <c r="H42" s="4">
        <f t="shared" si="3"/>
        <v>0.1</v>
      </c>
    </row>
    <row r="43">
      <c r="G43" s="1" t="s">
        <v>118</v>
      </c>
      <c r="H43" s="10">
        <f>AVERAGE(H34:H42)</f>
        <v>0.3288888889</v>
      </c>
    </row>
    <row r="45">
      <c r="A45" s="6" t="s">
        <v>119</v>
      </c>
    </row>
    <row r="47">
      <c r="A47" s="1" t="s">
        <v>120</v>
      </c>
      <c r="B47" s="1">
        <v>0.94</v>
      </c>
      <c r="C47" s="1">
        <v>0.81</v>
      </c>
      <c r="D47" s="1">
        <v>0.95</v>
      </c>
      <c r="E47" s="1">
        <v>0.9</v>
      </c>
      <c r="F47" s="1">
        <v>0.96</v>
      </c>
      <c r="G47" s="1">
        <v>0.94</v>
      </c>
      <c r="H47" s="4">
        <f t="shared" ref="H47:H51" si="4">(D47+E47+F47+G47)/4</f>
        <v>0.9375</v>
      </c>
    </row>
    <row r="48">
      <c r="A48" s="1" t="s">
        <v>121</v>
      </c>
      <c r="B48" s="1">
        <v>0.27</v>
      </c>
      <c r="C48" s="1">
        <v>1.4</v>
      </c>
      <c r="D48" s="1">
        <v>0.36</v>
      </c>
      <c r="E48" s="1">
        <v>0.01</v>
      </c>
      <c r="F48" s="1">
        <v>0.31</v>
      </c>
      <c r="G48" s="1">
        <v>0.06</v>
      </c>
      <c r="H48" s="4">
        <f t="shared" si="4"/>
        <v>0.185</v>
      </c>
    </row>
    <row r="49">
      <c r="A49" s="1" t="s">
        <v>122</v>
      </c>
      <c r="B49" s="1">
        <v>0.47</v>
      </c>
      <c r="C49" s="1">
        <v>0.46</v>
      </c>
      <c r="D49" s="1">
        <v>0.0</v>
      </c>
      <c r="E49" s="1">
        <v>0.51</v>
      </c>
      <c r="F49" s="1">
        <v>0.82</v>
      </c>
      <c r="G49" s="1">
        <v>0.0</v>
      </c>
      <c r="H49" s="4">
        <f t="shared" si="4"/>
        <v>0.3325</v>
      </c>
    </row>
    <row r="50">
      <c r="A50" s="1" t="s">
        <v>123</v>
      </c>
      <c r="B50" s="1">
        <v>0.88</v>
      </c>
      <c r="C50" s="1">
        <v>0.41</v>
      </c>
      <c r="D50" s="1">
        <v>0.89</v>
      </c>
      <c r="E50" s="1">
        <v>0.89</v>
      </c>
      <c r="F50" s="1">
        <v>0.88</v>
      </c>
      <c r="G50" s="1">
        <v>0.86</v>
      </c>
      <c r="H50" s="4">
        <f t="shared" si="4"/>
        <v>0.88</v>
      </c>
    </row>
    <row r="51">
      <c r="A51" s="11" t="s">
        <v>124</v>
      </c>
      <c r="B51" s="1">
        <v>0.37</v>
      </c>
      <c r="C51" s="1">
        <v>1.73</v>
      </c>
      <c r="D51" s="1">
        <v>0.31</v>
      </c>
      <c r="E51" s="1">
        <v>0.32</v>
      </c>
      <c r="F51" s="1">
        <v>0.53</v>
      </c>
      <c r="G51" s="1">
        <v>0.05</v>
      </c>
      <c r="H51" s="4">
        <f t="shared" si="4"/>
        <v>0.3025</v>
      </c>
    </row>
    <row r="52">
      <c r="G52" s="1" t="s">
        <v>118</v>
      </c>
      <c r="H52" s="4">
        <f>(AVERAGE(H47:H51))</f>
        <v>0.5275</v>
      </c>
    </row>
    <row r="64">
      <c r="A6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4.43"/>
    <col customWidth="1" min="13" max="13" width="14.86"/>
    <col customWidth="1" min="14" max="14" width="43.71"/>
  </cols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3">
      <c r="A3" s="1" t="s">
        <v>16</v>
      </c>
      <c r="B3" s="1" t="s">
        <v>17</v>
      </c>
    </row>
    <row r="4">
      <c r="A4" s="1" t="s">
        <v>16</v>
      </c>
      <c r="B4" s="1" t="s">
        <v>18</v>
      </c>
      <c r="C4" s="1">
        <v>0.8951</v>
      </c>
      <c r="D4" s="1">
        <v>0.3031</v>
      </c>
      <c r="E4" s="2">
        <v>0.9481</v>
      </c>
      <c r="F4" s="3">
        <v>0.1977</v>
      </c>
      <c r="G4" s="1">
        <v>10.0</v>
      </c>
      <c r="I4" s="1" t="s">
        <v>25</v>
      </c>
      <c r="J4" s="1">
        <v>0.001</v>
      </c>
      <c r="K4" s="1">
        <v>64.0</v>
      </c>
      <c r="L4" s="1">
        <v>47.2</v>
      </c>
      <c r="M4" s="1" t="s">
        <v>26</v>
      </c>
      <c r="N4" s="1" t="s">
        <v>27</v>
      </c>
    </row>
    <row r="5">
      <c r="A5" s="1" t="s">
        <v>16</v>
      </c>
      <c r="B5" s="1" t="s">
        <v>28</v>
      </c>
      <c r="C5" s="1">
        <v>0.9797</v>
      </c>
      <c r="D5" s="1">
        <v>0.0658</v>
      </c>
      <c r="E5" s="1">
        <v>0.7337</v>
      </c>
      <c r="F5" s="1">
        <v>3.1684</v>
      </c>
      <c r="G5" s="1">
        <v>25.0</v>
      </c>
      <c r="H5" s="5">
        <v>1.9040748E7</v>
      </c>
      <c r="I5" s="1" t="s">
        <v>29</v>
      </c>
      <c r="J5" s="1">
        <v>0.001</v>
      </c>
      <c r="K5" s="1">
        <v>64.0</v>
      </c>
      <c r="L5" s="1">
        <v>218.0</v>
      </c>
      <c r="M5" s="1" t="s">
        <v>30</v>
      </c>
      <c r="N5" s="1" t="s">
        <v>32</v>
      </c>
    </row>
    <row r="6">
      <c r="A6" s="1" t="s">
        <v>16</v>
      </c>
      <c r="B6" s="1" t="s">
        <v>34</v>
      </c>
      <c r="C6" s="1">
        <v>0.9883</v>
      </c>
      <c r="D6" s="1">
        <v>0.0398</v>
      </c>
      <c r="E6" s="1">
        <v>0.6475</v>
      </c>
      <c r="F6" s="1">
        <v>8.719</v>
      </c>
      <c r="G6" s="1">
        <v>25.0</v>
      </c>
      <c r="H6" s="5">
        <v>2.3048452E7</v>
      </c>
      <c r="I6" s="1" t="s">
        <v>29</v>
      </c>
      <c r="J6" s="1">
        <v>0.001</v>
      </c>
      <c r="K6" s="1">
        <v>64.0</v>
      </c>
      <c r="L6" s="1">
        <v>264.0</v>
      </c>
      <c r="M6" s="1" t="s">
        <v>37</v>
      </c>
      <c r="N6" s="1" t="s">
        <v>38</v>
      </c>
    </row>
    <row r="7">
      <c r="B7" s="1" t="s">
        <v>39</v>
      </c>
      <c r="C7" s="1">
        <v>0.9779</v>
      </c>
      <c r="D7" s="1">
        <v>0.0677</v>
      </c>
      <c r="E7" s="1">
        <v>0.7076</v>
      </c>
      <c r="F7" s="1">
        <v>2.3264</v>
      </c>
      <c r="G7" s="1">
        <v>20.0</v>
      </c>
      <c r="H7" s="5">
        <v>2.2224356E7</v>
      </c>
      <c r="I7" s="1" t="s">
        <v>29</v>
      </c>
      <c r="J7" s="1">
        <v>0.001</v>
      </c>
      <c r="K7" s="1">
        <v>64.0</v>
      </c>
      <c r="L7" s="1">
        <v>254.0</v>
      </c>
      <c r="M7" s="1" t="s">
        <v>37</v>
      </c>
      <c r="N7" s="1" t="s">
        <v>43</v>
      </c>
    </row>
    <row r="8">
      <c r="B8" s="1" t="s">
        <v>44</v>
      </c>
      <c r="C8" s="1">
        <v>0.9819</v>
      </c>
      <c r="D8" s="1">
        <v>0.0785</v>
      </c>
      <c r="E8" s="1">
        <v>0.6841</v>
      </c>
      <c r="F8" s="1">
        <v>16.1998</v>
      </c>
      <c r="G8" s="1">
        <v>20.0</v>
      </c>
      <c r="H8" s="5">
        <v>181988.0</v>
      </c>
      <c r="I8" s="1" t="s">
        <v>29</v>
      </c>
      <c r="J8" s="1">
        <v>0.001</v>
      </c>
      <c r="K8" s="1">
        <v>64.0</v>
      </c>
      <c r="L8" s="1">
        <v>2.0</v>
      </c>
      <c r="M8" s="1" t="s">
        <v>47</v>
      </c>
      <c r="N8" s="1" t="s">
        <v>48</v>
      </c>
    </row>
    <row r="9">
      <c r="B9" s="1" t="s">
        <v>49</v>
      </c>
    </row>
  </sheetData>
  <drawing r:id="rId1"/>
</worksheet>
</file>