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Data Analysis Assignment\"/>
    </mc:Choice>
  </mc:AlternateContent>
  <xr:revisionPtr revIDLastSave="0" documentId="8_{F07270CD-64F7-43F3-9ECA-4F701E34E9CD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UserDetails.csv" sheetId="1" r:id="rId1"/>
    <sheet name="CookingSessions.csv" sheetId="2" r:id="rId2"/>
    <sheet name="OrderDetails.csv" sheetId="3" r:id="rId3"/>
  </sheets>
  <calcPr calcId="191029"/>
</workbook>
</file>

<file path=xl/calcChain.xml><?xml version="1.0" encoding="utf-8"?>
<calcChain xmlns="http://schemas.openxmlformats.org/spreadsheetml/2006/main">
  <c r="O3" i="3" l="1"/>
  <c r="P3" i="3"/>
  <c r="Q3" i="3"/>
  <c r="R3" i="3"/>
  <c r="S3" i="3"/>
  <c r="T3" i="3"/>
  <c r="U3" i="3"/>
  <c r="O4" i="3"/>
  <c r="P4" i="3"/>
  <c r="Q4" i="3"/>
  <c r="R4" i="3"/>
  <c r="S4" i="3"/>
  <c r="T4" i="3"/>
  <c r="U4" i="3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U2" i="3"/>
  <c r="T2" i="3"/>
  <c r="S2" i="3"/>
  <c r="R2" i="3"/>
  <c r="Q2" i="3"/>
  <c r="P2" i="3"/>
  <c r="O2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<sst xmlns="http://schemas.openxmlformats.org/spreadsheetml/2006/main" count="260" uniqueCount="103">
  <si>
    <t>User ID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</si>
  <si>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</si>
  <si>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</si>
  <si>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</si>
  <si>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</si>
  <si>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</si>
  <si>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</si>
  <si>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</si>
  <si>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</si>
  <si>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U001</t>
  </si>
  <si>
    <t>Alice Johnson</t>
  </si>
  <si>
    <t>New York</t>
  </si>
  <si>
    <t>123-456-7890</t>
  </si>
  <si>
    <t>alice@email.com</t>
  </si>
  <si>
    <t>Dinner</t>
  </si>
  <si>
    <t>U002</t>
  </si>
  <si>
    <t>Bob Smith</t>
  </si>
  <si>
    <t>Los Angeles</t>
  </si>
  <si>
    <t>987-654-3210</t>
  </si>
  <si>
    <t>bob@email.com</t>
  </si>
  <si>
    <t>Lunch</t>
  </si>
  <si>
    <t>U003</t>
  </si>
  <si>
    <t>Charlie Lee</t>
  </si>
  <si>
    <t>Chicago</t>
  </si>
  <si>
    <t>555-123-4567</t>
  </si>
  <si>
    <t>charlie@email.com</t>
  </si>
  <si>
    <t>Breakfast</t>
  </si>
  <si>
    <t>U004</t>
  </si>
  <si>
    <t>David Brown</t>
  </si>
  <si>
    <t>San Francisco</t>
  </si>
  <si>
    <t>444-333-2222</t>
  </si>
  <si>
    <t>david@email.com</t>
  </si>
  <si>
    <t>U005</t>
  </si>
  <si>
    <t>Emma White</t>
  </si>
  <si>
    <t>Seattle</t>
  </si>
  <si>
    <t>777-888-9999</t>
  </si>
  <si>
    <t>emma@email.com</t>
  </si>
  <si>
    <t>U006</t>
  </si>
  <si>
    <t>Frank Green</t>
  </si>
  <si>
    <t>Austin</t>
  </si>
  <si>
    <t>888-777-6666</t>
  </si>
  <si>
    <t>frank@email.com</t>
  </si>
  <si>
    <t>U007</t>
  </si>
  <si>
    <t>Grace King</t>
  </si>
  <si>
    <t>Boston</t>
  </si>
  <si>
    <t>999-888-7777</t>
  </si>
  <si>
    <t>grace@email.com</t>
  </si>
  <si>
    <t>U008</t>
  </si>
  <si>
    <t>Henry Lee</t>
  </si>
  <si>
    <t>Miami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</si>
  <si>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</si>
  <si>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</si>
  <si>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</si>
  <si>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</si>
  <si>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</si>
  <si>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</si>
  <si>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</si>
  <si>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</si>
  <si>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</si>
  <si>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</si>
  <si>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</si>
  <si>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</si>
  <si>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Session ID</t>
  </si>
  <si>
    <t>Dish Name</t>
  </si>
  <si>
    <t>Meal Type</t>
  </si>
  <si>
    <t>Session Start</t>
  </si>
  <si>
    <t>Session End</t>
  </si>
  <si>
    <t>Duration (mins)</t>
  </si>
  <si>
    <t>Session Rating</t>
  </si>
  <si>
    <t>S001</t>
  </si>
  <si>
    <t>Spaghetti</t>
  </si>
  <si>
    <t>S002</t>
  </si>
  <si>
    <t>Caesar Salad</t>
  </si>
  <si>
    <t>S003</t>
  </si>
  <si>
    <t>Grilled Chicken</t>
  </si>
  <si>
    <t>S004</t>
  </si>
  <si>
    <t>Pancakes</t>
  </si>
  <si>
    <t>S005</t>
  </si>
  <si>
    <t>S006</t>
  </si>
  <si>
    <t>S007</t>
  </si>
  <si>
    <t>S008</t>
  </si>
  <si>
    <t>Veggie Burger</t>
  </si>
  <si>
    <t>S009</t>
  </si>
  <si>
    <t>S010</t>
  </si>
  <si>
    <t>Oatmeal</t>
  </si>
  <si>
    <t>S011</t>
  </si>
  <si>
    <t>S012</t>
  </si>
  <si>
    <t>S013</t>
  </si>
  <si>
    <t>S014</t>
  </si>
  <si>
    <t>S015</t>
  </si>
  <si>
    <t>S016</t>
  </si>
  <si>
    <t>Order ID</t>
  </si>
  <si>
    <t>Order Date</t>
  </si>
  <si>
    <t>Order Status</t>
  </si>
  <si>
    <t>Amount (USD)</t>
  </si>
  <si>
    <t>Time of Day</t>
  </si>
  <si>
    <t>Rating</t>
  </si>
  <si>
    <t>Completed</t>
  </si>
  <si>
    <t>Night</t>
  </si>
  <si>
    <t>Day</t>
  </si>
  <si>
    <t>Canceled</t>
  </si>
  <si>
    <t>N/A</t>
  </si>
  <si>
    <t>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</si>
</sst>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"/>
  <sheetViews>
    <sheetView workbookViewId="0">
      <selection activeCell="D1" sqref="D1"/>
    </sheetView>
  </sheetViews>
  <sheetFormatPr defaultColWidth="12.6640625" defaultRowHeight="15.75" customHeight="1" x14ac:dyDescent="0.25"/>
  <cols>
    <col min="5" max="5" width="23.332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>
        <v>28</v>
      </c>
      <c r="D2" s="2" t="s">
        <v>11</v>
      </c>
      <c r="E2" s="3">
        <v>44941</v>
      </c>
      <c r="F2" s="2" t="s">
        <v>12</v>
      </c>
      <c r="G2" s="2" t="s">
        <v>13</v>
      </c>
      <c r="H2" s="2" t="s">
        <v>14</v>
      </c>
      <c r="I2" s="2">
        <v>12</v>
      </c>
    </row>
    <row r="3" spans="1:9" x14ac:dyDescent="0.25">
      <c r="A3" s="2" t="s">
        <v>15</v>
      </c>
      <c r="B3" s="2" t="s">
        <v>16</v>
      </c>
      <c r="C3" s="2">
        <v>35</v>
      </c>
      <c r="D3" s="2" t="s">
        <v>17</v>
      </c>
      <c r="E3" s="3">
        <v>44977</v>
      </c>
      <c r="F3" s="2" t="s">
        <v>18</v>
      </c>
      <c r="G3" s="2" t="s">
        <v>19</v>
      </c>
      <c r="H3" s="2" t="s">
        <v>20</v>
      </c>
      <c r="I3" s="2">
        <v>8</v>
      </c>
    </row>
    <row r="4" spans="1:9" x14ac:dyDescent="0.25">
      <c r="A4" s="2" t="s">
        <v>21</v>
      </c>
      <c r="B4" s="2" t="s">
        <v>22</v>
      </c>
      <c r="C4" s="2">
        <v>42</v>
      </c>
      <c r="D4" s="2" t="s">
        <v>23</v>
      </c>
      <c r="E4" s="3">
        <v>44995</v>
      </c>
      <c r="F4" s="2" t="s">
        <v>24</v>
      </c>
      <c r="G4" s="2" t="s">
        <v>25</v>
      </c>
      <c r="H4" s="2" t="s">
        <v>26</v>
      </c>
      <c r="I4" s="2">
        <v>15</v>
      </c>
    </row>
    <row r="5" spans="1:9" x14ac:dyDescent="0.25">
      <c r="A5" s="2" t="s">
        <v>27</v>
      </c>
      <c r="B5" s="2" t="s">
        <v>28</v>
      </c>
      <c r="C5" s="2">
        <v>27</v>
      </c>
      <c r="D5" s="2" t="s">
        <v>29</v>
      </c>
      <c r="E5" s="3">
        <v>45021</v>
      </c>
      <c r="F5" s="2" t="s">
        <v>30</v>
      </c>
      <c r="G5" s="2" t="s">
        <v>31</v>
      </c>
      <c r="H5" s="2" t="s">
        <v>14</v>
      </c>
      <c r="I5" s="2">
        <v>10</v>
      </c>
    </row>
    <row r="6" spans="1:9" x14ac:dyDescent="0.25">
      <c r="A6" s="2" t="s">
        <v>32</v>
      </c>
      <c r="B6" s="2" t="s">
        <v>33</v>
      </c>
      <c r="C6" s="2">
        <v>30</v>
      </c>
      <c r="D6" s="2" t="s">
        <v>34</v>
      </c>
      <c r="E6" s="3">
        <v>45068</v>
      </c>
      <c r="F6" s="2" t="s">
        <v>35</v>
      </c>
      <c r="G6" s="2" t="s">
        <v>36</v>
      </c>
      <c r="H6" s="2" t="s">
        <v>20</v>
      </c>
      <c r="I6" s="2">
        <v>9</v>
      </c>
    </row>
    <row r="7" spans="1:9" x14ac:dyDescent="0.25">
      <c r="A7" s="2" t="s">
        <v>37</v>
      </c>
      <c r="B7" s="2" t="s">
        <v>38</v>
      </c>
      <c r="C7" s="2">
        <v>25</v>
      </c>
      <c r="D7" s="2" t="s">
        <v>39</v>
      </c>
      <c r="E7" s="3">
        <v>45092</v>
      </c>
      <c r="F7" s="2" t="s">
        <v>40</v>
      </c>
      <c r="G7" s="2" t="s">
        <v>41</v>
      </c>
      <c r="H7" s="2" t="s">
        <v>14</v>
      </c>
      <c r="I7" s="2">
        <v>7</v>
      </c>
    </row>
    <row r="8" spans="1:9" x14ac:dyDescent="0.25">
      <c r="A8" s="2" t="s">
        <v>42</v>
      </c>
      <c r="B8" s="2" t="s">
        <v>43</v>
      </c>
      <c r="C8" s="2">
        <v>38</v>
      </c>
      <c r="D8" s="2" t="s">
        <v>44</v>
      </c>
      <c r="E8" s="3">
        <v>45109</v>
      </c>
      <c r="F8" s="2" t="s">
        <v>45</v>
      </c>
      <c r="G8" s="2" t="s">
        <v>46</v>
      </c>
      <c r="H8" s="2" t="s">
        <v>26</v>
      </c>
      <c r="I8" s="2">
        <v>14</v>
      </c>
    </row>
    <row r="9" spans="1:9" x14ac:dyDescent="0.25">
      <c r="A9" s="2" t="s">
        <v>47</v>
      </c>
      <c r="B9" s="2" t="s">
        <v>48</v>
      </c>
      <c r="C9" s="2">
        <v>31</v>
      </c>
      <c r="D9" s="2" t="s">
        <v>49</v>
      </c>
      <c r="E9" s="3">
        <v>45149</v>
      </c>
      <c r="F9" s="2" t="s">
        <v>50</v>
      </c>
      <c r="G9" s="2" t="s">
        <v>51</v>
      </c>
      <c r="H9" s="2" t="s">
        <v>14</v>
      </c>
      <c r="I9" s="2">
        <v>5</v>
      </c>
    </row>
    <row r="10" spans="1:9" x14ac:dyDescent="0.25">
      <c r="A10" s="2" t="s">
        <v>52</v>
      </c>
      <c r="B10" s="2" t="s">
        <v>53</v>
      </c>
      <c r="C10" s="2">
        <v>33</v>
      </c>
      <c r="D10" s="2" t="s">
        <v>54</v>
      </c>
      <c r="E10" s="3">
        <v>45170</v>
      </c>
      <c r="F10" s="2" t="s">
        <v>55</v>
      </c>
      <c r="G10" s="2" t="s">
        <v>56</v>
      </c>
      <c r="H10" s="2" t="s">
        <v>20</v>
      </c>
      <c r="I10" s="2">
        <v>6</v>
      </c>
    </row>
    <row r="11" spans="1:9" x14ac:dyDescent="0.25">
      <c r="A11" s="2" t="s">
        <v>57</v>
      </c>
      <c r="B11" s="2" t="s">
        <v>58</v>
      </c>
      <c r="C11" s="2">
        <v>29</v>
      </c>
      <c r="D11" s="2" t="s">
        <v>59</v>
      </c>
      <c r="E11" s="3">
        <v>45209</v>
      </c>
      <c r="F11" s="2" t="s">
        <v>60</v>
      </c>
      <c r="G11" s="2" t="s">
        <v>61</v>
      </c>
      <c r="H11" s="2" t="s">
        <v>14</v>
      </c>
      <c r="I11" s="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7"/>
  <sheetViews>
    <sheetView workbookViewId="0">
      <selection activeCell="G2" sqref="G2"/>
    </sheetView>
  </sheetViews>
  <sheetFormatPr defaultColWidth="12.6640625" defaultRowHeight="15.75" customHeight="1" x14ac:dyDescent="0.25"/>
  <cols>
    <col min="5" max="6" width="15.5546875" bestFit="1" customWidth="1"/>
    <col min="7" max="7" width="14.6640625" bestFit="1" customWidth="1"/>
    <col min="8" max="8" width="14.21875" bestFit="1" customWidth="1"/>
  </cols>
  <sheetData>
    <row r="1" spans="1:8" x14ac:dyDescent="0.25">
      <c r="A1" s="1" t="s">
        <v>62</v>
      </c>
      <c r="B1" s="1" t="s">
        <v>0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</row>
    <row r="2" spans="1:8" x14ac:dyDescent="0.25">
      <c r="A2" s="2" t="s">
        <v>69</v>
      </c>
      <c r="B2" s="2" t="s">
        <v>9</v>
      </c>
      <c r="C2" s="2" t="s">
        <v>70</v>
      </c>
      <c r="D2" s="2" t="s">
        <v>14</v>
      </c>
      <c r="E2" s="4">
        <v>45627.791666666664</v>
      </c>
      <c r="F2" s="4">
        <v>45627.8125</v>
      </c>
      <c r="G2" s="2">
        <v>30</v>
      </c>
      <c r="H2" s="2">
        <v>4.5</v>
      </c>
    </row>
    <row r="3" spans="1:8" x14ac:dyDescent="0.25">
      <c r="A3" s="2" t="s">
        <v>71</v>
      </c>
      <c r="B3" s="2" t="s">
        <v>15</v>
      </c>
      <c r="C3" s="2" t="s">
        <v>72</v>
      </c>
      <c r="D3" s="2" t="s">
        <v>20</v>
      </c>
      <c r="E3" s="4">
        <v>45627.5</v>
      </c>
      <c r="F3" s="4">
        <v>45627.513888888891</v>
      </c>
      <c r="G3" s="2">
        <v>20</v>
      </c>
      <c r="H3" s="2">
        <v>4</v>
      </c>
    </row>
    <row r="4" spans="1:8" x14ac:dyDescent="0.25">
      <c r="A4" s="2" t="s">
        <v>73</v>
      </c>
      <c r="B4" s="2" t="s">
        <v>21</v>
      </c>
      <c r="C4" s="2" t="s">
        <v>74</v>
      </c>
      <c r="D4" s="2" t="s">
        <v>14</v>
      </c>
      <c r="E4" s="4">
        <v>45628.8125</v>
      </c>
      <c r="F4" s="4">
        <v>45628.840277777781</v>
      </c>
      <c r="G4" s="2">
        <v>40</v>
      </c>
      <c r="H4" s="2">
        <v>4.8</v>
      </c>
    </row>
    <row r="5" spans="1:8" x14ac:dyDescent="0.25">
      <c r="A5" s="2" t="s">
        <v>75</v>
      </c>
      <c r="B5" s="2" t="s">
        <v>9</v>
      </c>
      <c r="C5" s="2" t="s">
        <v>76</v>
      </c>
      <c r="D5" s="2" t="s">
        <v>26</v>
      </c>
      <c r="E5" s="4">
        <v>45628.3125</v>
      </c>
      <c r="F5" s="4">
        <v>45628.333333333336</v>
      </c>
      <c r="G5" s="2">
        <v>30</v>
      </c>
      <c r="H5" s="2">
        <v>4.2</v>
      </c>
    </row>
    <row r="6" spans="1:8" x14ac:dyDescent="0.25">
      <c r="A6" s="2" t="s">
        <v>77</v>
      </c>
      <c r="B6" s="2" t="s">
        <v>27</v>
      </c>
      <c r="C6" s="2" t="s">
        <v>72</v>
      </c>
      <c r="D6" s="2" t="s">
        <v>20</v>
      </c>
      <c r="E6" s="4">
        <v>45629.541666666664</v>
      </c>
      <c r="F6" s="4">
        <v>45629.552083333336</v>
      </c>
      <c r="G6" s="2">
        <v>15</v>
      </c>
      <c r="H6" s="2">
        <v>4.7</v>
      </c>
    </row>
    <row r="7" spans="1:8" x14ac:dyDescent="0.25">
      <c r="A7" s="2" t="s">
        <v>78</v>
      </c>
      <c r="B7" s="2" t="s">
        <v>15</v>
      </c>
      <c r="C7" s="2" t="s">
        <v>70</v>
      </c>
      <c r="D7" s="2" t="s">
        <v>14</v>
      </c>
      <c r="E7" s="4">
        <v>45629.770833333336</v>
      </c>
      <c r="F7" s="4">
        <v>45629.791666666664</v>
      </c>
      <c r="G7" s="2">
        <v>30</v>
      </c>
      <c r="H7" s="2">
        <v>4.3</v>
      </c>
    </row>
    <row r="8" spans="1:8" x14ac:dyDescent="0.25">
      <c r="A8" s="2" t="s">
        <v>79</v>
      </c>
      <c r="B8" s="2" t="s">
        <v>32</v>
      </c>
      <c r="C8" s="2" t="s">
        <v>74</v>
      </c>
      <c r="D8" s="2" t="s">
        <v>14</v>
      </c>
      <c r="E8" s="4">
        <v>45630.75</v>
      </c>
      <c r="F8" s="4">
        <v>45630.78125</v>
      </c>
      <c r="G8" s="2">
        <v>45</v>
      </c>
      <c r="H8" s="2">
        <v>4.5999999999999996</v>
      </c>
    </row>
    <row r="9" spans="1:8" x14ac:dyDescent="0.25">
      <c r="A9" s="2" t="s">
        <v>80</v>
      </c>
      <c r="B9" s="2" t="s">
        <v>21</v>
      </c>
      <c r="C9" s="2" t="s">
        <v>81</v>
      </c>
      <c r="D9" s="2" t="s">
        <v>20</v>
      </c>
      <c r="E9" s="4">
        <v>45630.5625</v>
      </c>
      <c r="F9" s="4">
        <v>45630.576388888891</v>
      </c>
      <c r="G9" s="2">
        <v>20</v>
      </c>
      <c r="H9" s="2">
        <v>4.4000000000000004</v>
      </c>
    </row>
    <row r="10" spans="1:8" x14ac:dyDescent="0.25">
      <c r="A10" s="2" t="s">
        <v>82</v>
      </c>
      <c r="B10" s="2" t="s">
        <v>9</v>
      </c>
      <c r="C10" s="2" t="s">
        <v>74</v>
      </c>
      <c r="D10" s="2" t="s">
        <v>14</v>
      </c>
      <c r="E10" s="4">
        <v>45631.791666666664</v>
      </c>
      <c r="F10" s="4">
        <v>45631.819444444445</v>
      </c>
      <c r="G10" s="2">
        <v>40</v>
      </c>
      <c r="H10" s="2">
        <v>4.9000000000000004</v>
      </c>
    </row>
    <row r="11" spans="1:8" x14ac:dyDescent="0.25">
      <c r="A11" s="2" t="s">
        <v>83</v>
      </c>
      <c r="B11" s="2" t="s">
        <v>15</v>
      </c>
      <c r="C11" s="2" t="s">
        <v>84</v>
      </c>
      <c r="D11" s="2" t="s">
        <v>26</v>
      </c>
      <c r="E11" s="4">
        <v>45631.291666666664</v>
      </c>
      <c r="F11" s="4">
        <v>45631.298611111109</v>
      </c>
      <c r="G11" s="2">
        <v>10</v>
      </c>
      <c r="H11" s="2">
        <v>4.0999999999999996</v>
      </c>
    </row>
    <row r="12" spans="1:8" x14ac:dyDescent="0.25">
      <c r="A12" s="2" t="s">
        <v>85</v>
      </c>
      <c r="B12" s="2" t="s">
        <v>21</v>
      </c>
      <c r="C12" s="2" t="s">
        <v>76</v>
      </c>
      <c r="D12" s="2" t="s">
        <v>26</v>
      </c>
      <c r="E12" s="4">
        <v>45632.333333333336</v>
      </c>
      <c r="F12" s="4">
        <v>45632.354166666664</v>
      </c>
      <c r="G12" s="2">
        <v>30</v>
      </c>
      <c r="H12" s="2">
        <v>4.5999999999999996</v>
      </c>
    </row>
    <row r="13" spans="1:8" x14ac:dyDescent="0.25">
      <c r="A13" s="2" t="s">
        <v>86</v>
      </c>
      <c r="B13" s="2" t="s">
        <v>27</v>
      </c>
      <c r="C13" s="2" t="s">
        <v>70</v>
      </c>
      <c r="D13" s="2" t="s">
        <v>14</v>
      </c>
      <c r="E13" s="4">
        <v>45632.791666666664</v>
      </c>
      <c r="F13" s="4">
        <v>45632.819444444445</v>
      </c>
      <c r="G13" s="2">
        <v>40</v>
      </c>
      <c r="H13" s="2">
        <v>4.7</v>
      </c>
    </row>
    <row r="14" spans="1:8" x14ac:dyDescent="0.25">
      <c r="A14" s="2" t="s">
        <v>87</v>
      </c>
      <c r="B14" s="2" t="s">
        <v>32</v>
      </c>
      <c r="C14" s="2" t="s">
        <v>72</v>
      </c>
      <c r="D14" s="2" t="s">
        <v>20</v>
      </c>
      <c r="E14" s="4">
        <v>45633.520833333336</v>
      </c>
      <c r="F14" s="4">
        <v>45633.541666666664</v>
      </c>
      <c r="G14" s="2">
        <v>30</v>
      </c>
      <c r="H14" s="2">
        <v>4.4000000000000004</v>
      </c>
    </row>
    <row r="15" spans="1:8" x14ac:dyDescent="0.25">
      <c r="A15" s="2" t="s">
        <v>88</v>
      </c>
      <c r="B15" s="2" t="s">
        <v>37</v>
      </c>
      <c r="C15" s="2" t="s">
        <v>74</v>
      </c>
      <c r="D15" s="2" t="s">
        <v>14</v>
      </c>
      <c r="E15" s="4">
        <v>45633.75</v>
      </c>
      <c r="F15" s="4">
        <v>45633.78125</v>
      </c>
      <c r="G15" s="2">
        <v>45</v>
      </c>
      <c r="H15" s="2">
        <v>4.8</v>
      </c>
    </row>
    <row r="16" spans="1:8" x14ac:dyDescent="0.25">
      <c r="A16" s="2" t="s">
        <v>89</v>
      </c>
      <c r="B16" s="2" t="s">
        <v>42</v>
      </c>
      <c r="C16" s="2" t="s">
        <v>70</v>
      </c>
      <c r="D16" s="2" t="s">
        <v>14</v>
      </c>
      <c r="E16" s="4">
        <v>45634.8125</v>
      </c>
      <c r="F16" s="4">
        <v>45634.840277777781</v>
      </c>
      <c r="G16" s="2">
        <v>40</v>
      </c>
      <c r="H16" s="2">
        <v>5</v>
      </c>
    </row>
    <row r="17" spans="1:8" x14ac:dyDescent="0.25">
      <c r="A17" s="2" t="s">
        <v>90</v>
      </c>
      <c r="B17" s="2" t="s">
        <v>47</v>
      </c>
      <c r="C17" s="2" t="s">
        <v>81</v>
      </c>
      <c r="D17" s="2" t="s">
        <v>20</v>
      </c>
      <c r="E17" s="4">
        <v>45634.5625</v>
      </c>
      <c r="F17" s="4">
        <v>45634.576388888891</v>
      </c>
      <c r="G17" s="2">
        <v>20</v>
      </c>
      <c r="H17" s="2">
        <v>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7"/>
  <sheetViews>
    <sheetView tabSelected="1" workbookViewId="0"/>
  </sheetViews>
  <sheetFormatPr defaultColWidth="12.6640625" defaultRowHeight="15.75" customHeight="1" x14ac:dyDescent="0.25"/>
  <cols>
    <col min="11" max="12" width="15.5546875" bestFit="1" customWidth="1"/>
    <col min="13" max="13" width="14.6640625" bestFit="1" customWidth="1"/>
    <col min="14" max="14" width="14.21875" bestFit="1" customWidth="1"/>
  </cols>
  <sheetData>
    <row r="1" spans="1:21" x14ac:dyDescent="0.25">
      <c r="A1" s="1" t="s">
        <v>91</v>
      </c>
      <c r="B1" s="1" t="s">
        <v>0</v>
      </c>
      <c r="C1" s="1" t="s">
        <v>62</v>
      </c>
      <c r="D1" s="1" t="s">
        <v>92</v>
      </c>
      <c r="E1" s="1" t="s">
        <v>64</v>
      </c>
      <c r="F1" s="1" t="s">
        <v>63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1</v>
      </c>
      <c r="P1" s="1" t="s">
        <v>2</v>
      </c>
      <c r="Q1" s="1" t="s">
        <v>3</v>
      </c>
      <c r="R1" s="1" t="s">
        <v>5</v>
      </c>
      <c r="S1" s="1" t="s">
        <v>6</v>
      </c>
      <c r="T1" s="1" t="s">
        <v>7</v>
      </c>
      <c r="U1" s="1" t="s">
        <v>8</v>
      </c>
    </row>
    <row r="2" spans="1:21" x14ac:dyDescent="0.25">
      <c r="A2" s="2">
        <v>1001</v>
      </c>
      <c r="B2" s="2" t="s">
        <v>9</v>
      </c>
      <c r="C2" s="2" t="s">
        <v>69</v>
      </c>
      <c r="D2" s="3">
        <v>45627</v>
      </c>
      <c r="E2" s="2" t="s">
        <v>14</v>
      </c>
      <c r="F2" s="2" t="s">
        <v>70</v>
      </c>
      <c r="G2" s="2" t="s">
        <v>97</v>
      </c>
      <c r="H2" s="2">
        <v>15</v>
      </c>
      <c r="I2" s="2" t="s">
        <v>98</v>
      </c>
      <c r="J2" s="2">
        <v>5</v>
      </c>
      <c r="K2" s="4">
        <f>_xlfn.MAXIFS('CookingSessions.csv'!$E$1:$E$17, 'CookingSessions.csv'!$B$1:$B$17, OrderDetails.csv!B2, 'CookingSessions.csv'!$A$1:$A$17, OrderDetails.csv!C2)</f>
        <v>45627.791666666664</v>
      </c>
      <c r="L2" s="4">
        <f>_xlfn.MAXIFS('CookingSessions.csv'!$F$1:$F$17, 'CookingSessions.csv'!$B$1:$B$17, OrderDetails.csv!B2, 'CookingSessions.csv'!$A$1:$A$17, OrderDetails.csv!C2)</f>
        <v>45627.8125</v>
      </c>
      <c r="M2" s="2">
        <v>30</v>
      </c>
      <c r="N2" s="2">
        <v>4.5</v>
      </c>
      <c r="O2" t="str">
        <f>VLOOKUP(B2, UserDetails.csv!$A$1:$I$11, 2, FALSE)</f>
        <v>Alice Johnson</v>
      </c>
      <c r="P2">
        <f>VLOOKUP(B2, UserDetails.csv!$A$1:$I$11, 3, FALSE)</f>
        <v>28</v>
      </c>
      <c r="Q2" t="str">
        <f>VLOOKUP(B2, UserDetails.csv!$A$1:$I$11, 4, FALSE)</f>
        <v>New York</v>
      </c>
      <c r="R2" t="str">
        <f>VLOOKUP(B2, UserDetails.csv!$A$1:$I$11, 6, FALSE)</f>
        <v>123-456-7890</v>
      </c>
      <c r="S2" t="str">
        <f>VLOOKUP(B2, UserDetails.csv!$A$1:$I$11, 7, FALSE)</f>
        <v>alice@email.com</v>
      </c>
      <c r="T2" t="str">
        <f>VLOOKUP(B2, UserDetails.csv!$A$1:$I$11, 8, FALSE)</f>
        <v>Dinner</v>
      </c>
      <c r="U2">
        <f>VLOOKUP(B2, UserDetails.csv!$A$1:$I$11, 9, FALSE)</f>
        <v>12</v>
      </c>
    </row>
    <row r="3" spans="1:21" x14ac:dyDescent="0.25">
      <c r="A3" s="2">
        <v>1002</v>
      </c>
      <c r="B3" s="2" t="s">
        <v>15</v>
      </c>
      <c r="C3" s="2" t="s">
        <v>71</v>
      </c>
      <c r="D3" s="3">
        <v>45627</v>
      </c>
      <c r="E3" s="2" t="s">
        <v>20</v>
      </c>
      <c r="F3" s="2" t="s">
        <v>72</v>
      </c>
      <c r="G3" s="2" t="s">
        <v>97</v>
      </c>
      <c r="H3" s="2">
        <v>10</v>
      </c>
      <c r="I3" s="2" t="s">
        <v>99</v>
      </c>
      <c r="J3" s="2">
        <v>4</v>
      </c>
      <c r="K3" s="4">
        <f>_xlfn.MAXIFS('CookingSessions.csv'!$E$1:$E$17, 'CookingSessions.csv'!$B$1:$B$17, OrderDetails.csv!B3, 'CookingSessions.csv'!$A$1:$A$17, OrderDetails.csv!C3)</f>
        <v>45627.5</v>
      </c>
      <c r="L3" s="4">
        <f>_xlfn.MAXIFS('CookingSessions.csv'!$F$1:$F$17, 'CookingSessions.csv'!$B$1:$B$17, OrderDetails.csv!B3, 'CookingSessions.csv'!$A$1:$A$17, OrderDetails.csv!C3)</f>
        <v>45627.513888888891</v>
      </c>
      <c r="M3" s="2">
        <v>20</v>
      </c>
      <c r="N3" s="2">
        <v>4</v>
      </c>
      <c r="O3" t="str">
        <f>VLOOKUP(B3, UserDetails.csv!$A$1:$I$11, 2, FALSE)</f>
        <v>Bob Smith</v>
      </c>
      <c r="P3">
        <f>VLOOKUP(B3, UserDetails.csv!$A$1:$I$11, 3, FALSE)</f>
        <v>35</v>
      </c>
      <c r="Q3" t="str">
        <f>VLOOKUP(B3, UserDetails.csv!$A$1:$I$11, 4, FALSE)</f>
        <v>Los Angeles</v>
      </c>
      <c r="R3" t="str">
        <f>VLOOKUP(B3, UserDetails.csv!$A$1:$I$11, 6, FALSE)</f>
        <v>987-654-3210</v>
      </c>
      <c r="S3" t="str">
        <f>VLOOKUP(B3, UserDetails.csv!$A$1:$I$11, 7, FALSE)</f>
        <v>bob@email.com</v>
      </c>
      <c r="T3" t="str">
        <f>VLOOKUP(B3, UserDetails.csv!$A$1:$I$11, 8, FALSE)</f>
        <v>Lunch</v>
      </c>
      <c r="U3">
        <f>VLOOKUP(B3, UserDetails.csv!$A$1:$I$11, 9, FALSE)</f>
        <v>8</v>
      </c>
    </row>
    <row r="4" spans="1:21" x14ac:dyDescent="0.25">
      <c r="A4" s="2">
        <v>1003</v>
      </c>
      <c r="B4" s="2" t="s">
        <v>21</v>
      </c>
      <c r="C4" s="2" t="s">
        <v>73</v>
      </c>
      <c r="D4" s="3">
        <v>45628</v>
      </c>
      <c r="E4" s="2" t="s">
        <v>14</v>
      </c>
      <c r="F4" s="2" t="s">
        <v>74</v>
      </c>
      <c r="G4" s="2" t="s">
        <v>100</v>
      </c>
      <c r="H4" s="2">
        <v>12.5</v>
      </c>
      <c r="I4" s="2" t="s">
        <v>98</v>
      </c>
      <c r="J4" s="2" t="s">
        <v>101</v>
      </c>
      <c r="K4" s="4">
        <f>_xlfn.MAXIFS('CookingSessions.csv'!$E$1:$E$17, 'CookingSessions.csv'!$B$1:$B$17, OrderDetails.csv!B4, 'CookingSessions.csv'!$A$1:$A$17, OrderDetails.csv!C4)</f>
        <v>45628.8125</v>
      </c>
      <c r="L4" s="4">
        <f>_xlfn.MAXIFS('CookingSessions.csv'!$F$1:$F$17, 'CookingSessions.csv'!$B$1:$B$17, OrderDetails.csv!B4, 'CookingSessions.csv'!$A$1:$A$17, OrderDetails.csv!C4)</f>
        <v>45628.840277777781</v>
      </c>
      <c r="M4" s="2">
        <v>40</v>
      </c>
      <c r="N4" s="2">
        <v>4.8</v>
      </c>
      <c r="O4" t="str">
        <f>VLOOKUP(B4, UserDetails.csv!$A$1:$I$11, 2, FALSE)</f>
        <v>Charlie Lee</v>
      </c>
      <c r="P4">
        <f>VLOOKUP(B4, UserDetails.csv!$A$1:$I$11, 3, FALSE)</f>
        <v>42</v>
      </c>
      <c r="Q4" t="str">
        <f>VLOOKUP(B4, UserDetails.csv!$A$1:$I$11, 4, FALSE)</f>
        <v>Chicago</v>
      </c>
      <c r="R4" t="str">
        <f>VLOOKUP(B4, UserDetails.csv!$A$1:$I$11, 6, FALSE)</f>
        <v>555-123-4567</v>
      </c>
      <c r="S4" t="str">
        <f>VLOOKUP(B4, UserDetails.csv!$A$1:$I$11, 7, FALSE)</f>
        <v>charlie@email.com</v>
      </c>
      <c r="T4" t="str">
        <f>VLOOKUP(B4, UserDetails.csv!$A$1:$I$11, 8, FALSE)</f>
        <v>Breakfast</v>
      </c>
      <c r="U4">
        <f>VLOOKUP(B4, UserDetails.csv!$A$1:$I$11, 9, FALSE)</f>
        <v>15</v>
      </c>
    </row>
    <row r="5" spans="1:21" x14ac:dyDescent="0.25">
      <c r="A5" s="2">
        <v>1004</v>
      </c>
      <c r="B5" s="2" t="s">
        <v>9</v>
      </c>
      <c r="C5" s="2" t="s">
        <v>75</v>
      </c>
      <c r="D5" s="3">
        <v>45628</v>
      </c>
      <c r="E5" s="2" t="s">
        <v>26</v>
      </c>
      <c r="F5" s="2" t="s">
        <v>76</v>
      </c>
      <c r="G5" s="2" t="s">
        <v>97</v>
      </c>
      <c r="H5" s="2">
        <v>8</v>
      </c>
      <c r="I5" s="2" t="s">
        <v>102</v>
      </c>
      <c r="J5" s="2">
        <v>4</v>
      </c>
      <c r="K5" s="4">
        <f>_xlfn.MAXIFS('CookingSessions.csv'!$E$1:$E$17, 'CookingSessions.csv'!$B$1:$B$17, OrderDetails.csv!B5, 'CookingSessions.csv'!$A$1:$A$17, OrderDetails.csv!C5)</f>
        <v>45628.3125</v>
      </c>
      <c r="L5" s="4">
        <f>_xlfn.MAXIFS('CookingSessions.csv'!$F$1:$F$17, 'CookingSessions.csv'!$B$1:$B$17, OrderDetails.csv!B5, 'CookingSessions.csv'!$A$1:$A$17, OrderDetails.csv!C5)</f>
        <v>45628.333333333336</v>
      </c>
      <c r="M5" s="2">
        <v>30</v>
      </c>
      <c r="N5" s="2">
        <v>4.2</v>
      </c>
      <c r="O5" t="str">
        <f>VLOOKUP(B5, UserDetails.csv!$A$1:$I$11, 2, FALSE)</f>
        <v>Alice Johnson</v>
      </c>
      <c r="P5">
        <f>VLOOKUP(B5, UserDetails.csv!$A$1:$I$11, 3, FALSE)</f>
        <v>28</v>
      </c>
      <c r="Q5" t="str">
        <f>VLOOKUP(B5, UserDetails.csv!$A$1:$I$11, 4, FALSE)</f>
        <v>New York</v>
      </c>
      <c r="R5" t="str">
        <f>VLOOKUP(B5, UserDetails.csv!$A$1:$I$11, 6, FALSE)</f>
        <v>123-456-7890</v>
      </c>
      <c r="S5" t="str">
        <f>VLOOKUP(B5, UserDetails.csv!$A$1:$I$11, 7, FALSE)</f>
        <v>alice@email.com</v>
      </c>
      <c r="T5" t="str">
        <f>VLOOKUP(B5, UserDetails.csv!$A$1:$I$11, 8, FALSE)</f>
        <v>Dinner</v>
      </c>
      <c r="U5">
        <f>VLOOKUP(B5, UserDetails.csv!$A$1:$I$11, 9, FALSE)</f>
        <v>12</v>
      </c>
    </row>
    <row r="6" spans="1:21" x14ac:dyDescent="0.25">
      <c r="A6" s="2">
        <v>1005</v>
      </c>
      <c r="B6" s="2" t="s">
        <v>27</v>
      </c>
      <c r="C6" s="2" t="s">
        <v>77</v>
      </c>
      <c r="D6" s="3">
        <v>45629</v>
      </c>
      <c r="E6" s="2" t="s">
        <v>20</v>
      </c>
      <c r="F6" s="2" t="s">
        <v>72</v>
      </c>
      <c r="G6" s="2" t="s">
        <v>97</v>
      </c>
      <c r="H6" s="2">
        <v>9</v>
      </c>
      <c r="I6" s="2" t="s">
        <v>99</v>
      </c>
      <c r="J6" s="2">
        <v>4</v>
      </c>
      <c r="K6" s="4">
        <f>_xlfn.MAXIFS('CookingSessions.csv'!$E$1:$E$17, 'CookingSessions.csv'!$B$1:$B$17, OrderDetails.csv!B6, 'CookingSessions.csv'!$A$1:$A$17, OrderDetails.csv!C6)</f>
        <v>45629.541666666664</v>
      </c>
      <c r="L6" s="4">
        <f>_xlfn.MAXIFS('CookingSessions.csv'!$F$1:$F$17, 'CookingSessions.csv'!$B$1:$B$17, OrderDetails.csv!B6, 'CookingSessions.csv'!$A$1:$A$17, OrderDetails.csv!C6)</f>
        <v>45629.552083333336</v>
      </c>
      <c r="M6" s="2">
        <v>15</v>
      </c>
      <c r="N6" s="2">
        <v>4.7</v>
      </c>
      <c r="O6" t="str">
        <f>VLOOKUP(B6, UserDetails.csv!$A$1:$I$11, 2, FALSE)</f>
        <v>David Brown</v>
      </c>
      <c r="P6">
        <f>VLOOKUP(B6, UserDetails.csv!$A$1:$I$11, 3, FALSE)</f>
        <v>27</v>
      </c>
      <c r="Q6" t="str">
        <f>VLOOKUP(B6, UserDetails.csv!$A$1:$I$11, 4, FALSE)</f>
        <v>San Francisco</v>
      </c>
      <c r="R6" t="str">
        <f>VLOOKUP(B6, UserDetails.csv!$A$1:$I$11, 6, FALSE)</f>
        <v>444-333-2222</v>
      </c>
      <c r="S6" t="str">
        <f>VLOOKUP(B6, UserDetails.csv!$A$1:$I$11, 7, FALSE)</f>
        <v>david@email.com</v>
      </c>
      <c r="T6" t="str">
        <f>VLOOKUP(B6, UserDetails.csv!$A$1:$I$11, 8, FALSE)</f>
        <v>Dinner</v>
      </c>
      <c r="U6">
        <f>VLOOKUP(B6, UserDetails.csv!$A$1:$I$11, 9, FALSE)</f>
        <v>10</v>
      </c>
    </row>
    <row r="7" spans="1:21" x14ac:dyDescent="0.25">
      <c r="A7" s="2">
        <v>1006</v>
      </c>
      <c r="B7" s="2" t="s">
        <v>15</v>
      </c>
      <c r="C7" s="2" t="s">
        <v>78</v>
      </c>
      <c r="D7" s="3">
        <v>45629</v>
      </c>
      <c r="E7" s="2" t="s">
        <v>14</v>
      </c>
      <c r="F7" s="2" t="s">
        <v>70</v>
      </c>
      <c r="G7" s="2" t="s">
        <v>97</v>
      </c>
      <c r="H7" s="2">
        <v>14</v>
      </c>
      <c r="I7" s="2" t="s">
        <v>98</v>
      </c>
      <c r="J7" s="2">
        <v>4</v>
      </c>
      <c r="K7" s="4">
        <f>_xlfn.MAXIFS('CookingSessions.csv'!$E$1:$E$17, 'CookingSessions.csv'!$B$1:$B$17, OrderDetails.csv!B7, 'CookingSessions.csv'!$A$1:$A$17, OrderDetails.csv!C7)</f>
        <v>45629.770833333336</v>
      </c>
      <c r="L7" s="4">
        <f>_xlfn.MAXIFS('CookingSessions.csv'!$F$1:$F$17, 'CookingSessions.csv'!$B$1:$B$17, OrderDetails.csv!B7, 'CookingSessions.csv'!$A$1:$A$17, OrderDetails.csv!C7)</f>
        <v>45629.791666666664</v>
      </c>
      <c r="M7" s="2">
        <v>30</v>
      </c>
      <c r="N7" s="2">
        <v>4.3</v>
      </c>
      <c r="O7" t="str">
        <f>VLOOKUP(B7, UserDetails.csv!$A$1:$I$11, 2, FALSE)</f>
        <v>Bob Smith</v>
      </c>
      <c r="P7">
        <f>VLOOKUP(B7, UserDetails.csv!$A$1:$I$11, 3, FALSE)</f>
        <v>35</v>
      </c>
      <c r="Q7" t="str">
        <f>VLOOKUP(B7, UserDetails.csv!$A$1:$I$11, 4, FALSE)</f>
        <v>Los Angeles</v>
      </c>
      <c r="R7" t="str">
        <f>VLOOKUP(B7, UserDetails.csv!$A$1:$I$11, 6, FALSE)</f>
        <v>987-654-3210</v>
      </c>
      <c r="S7" t="str">
        <f>VLOOKUP(B7, UserDetails.csv!$A$1:$I$11, 7, FALSE)</f>
        <v>bob@email.com</v>
      </c>
      <c r="T7" t="str">
        <f>VLOOKUP(B7, UserDetails.csv!$A$1:$I$11, 8, FALSE)</f>
        <v>Lunch</v>
      </c>
      <c r="U7">
        <f>VLOOKUP(B7, UserDetails.csv!$A$1:$I$11, 9, FALSE)</f>
        <v>8</v>
      </c>
    </row>
    <row r="8" spans="1:21" x14ac:dyDescent="0.25">
      <c r="A8" s="2">
        <v>1007</v>
      </c>
      <c r="B8" s="2" t="s">
        <v>32</v>
      </c>
      <c r="C8" s="2" t="s">
        <v>79</v>
      </c>
      <c r="D8" s="3">
        <v>45630</v>
      </c>
      <c r="E8" s="2" t="s">
        <v>14</v>
      </c>
      <c r="F8" s="2" t="s">
        <v>74</v>
      </c>
      <c r="G8" s="2" t="s">
        <v>97</v>
      </c>
      <c r="H8" s="2">
        <v>13.5</v>
      </c>
      <c r="I8" s="2" t="s">
        <v>98</v>
      </c>
      <c r="J8" s="2">
        <v>4</v>
      </c>
      <c r="K8" s="4">
        <f>_xlfn.MAXIFS('CookingSessions.csv'!$E$1:$E$17, 'CookingSessions.csv'!$B$1:$B$17, OrderDetails.csv!B8, 'CookingSessions.csv'!$A$1:$A$17, OrderDetails.csv!C8)</f>
        <v>45630.75</v>
      </c>
      <c r="L8" s="4">
        <f>_xlfn.MAXIFS('CookingSessions.csv'!$F$1:$F$17, 'CookingSessions.csv'!$B$1:$B$17, OrderDetails.csv!B8, 'CookingSessions.csv'!$A$1:$A$17, OrderDetails.csv!C8)</f>
        <v>45630.78125</v>
      </c>
      <c r="M8" s="2">
        <v>45</v>
      </c>
      <c r="N8" s="2">
        <v>4.5999999999999996</v>
      </c>
      <c r="O8" t="str">
        <f>VLOOKUP(B8, UserDetails.csv!$A$1:$I$11, 2, FALSE)</f>
        <v>Emma White</v>
      </c>
      <c r="P8">
        <f>VLOOKUP(B8, UserDetails.csv!$A$1:$I$11, 3, FALSE)</f>
        <v>30</v>
      </c>
      <c r="Q8" t="str">
        <f>VLOOKUP(B8, UserDetails.csv!$A$1:$I$11, 4, FALSE)</f>
        <v>Seattle</v>
      </c>
      <c r="R8" t="str">
        <f>VLOOKUP(B8, UserDetails.csv!$A$1:$I$11, 6, FALSE)</f>
        <v>777-888-9999</v>
      </c>
      <c r="S8" t="str">
        <f>VLOOKUP(B8, UserDetails.csv!$A$1:$I$11, 7, FALSE)</f>
        <v>emma@email.com</v>
      </c>
      <c r="T8" t="str">
        <f>VLOOKUP(B8, UserDetails.csv!$A$1:$I$11, 8, FALSE)</f>
        <v>Lunch</v>
      </c>
      <c r="U8">
        <f>VLOOKUP(B8, UserDetails.csv!$A$1:$I$11, 9, FALSE)</f>
        <v>9</v>
      </c>
    </row>
    <row r="9" spans="1:21" x14ac:dyDescent="0.25">
      <c r="A9" s="2">
        <v>1008</v>
      </c>
      <c r="B9" s="2" t="s">
        <v>21</v>
      </c>
      <c r="C9" s="2" t="s">
        <v>80</v>
      </c>
      <c r="D9" s="3">
        <v>45630</v>
      </c>
      <c r="E9" s="2" t="s">
        <v>20</v>
      </c>
      <c r="F9" s="2" t="s">
        <v>81</v>
      </c>
      <c r="G9" s="2" t="s">
        <v>100</v>
      </c>
      <c r="H9" s="2">
        <v>11</v>
      </c>
      <c r="I9" s="2" t="s">
        <v>99</v>
      </c>
      <c r="J9" s="2" t="s">
        <v>101</v>
      </c>
      <c r="K9" s="4">
        <f>_xlfn.MAXIFS('CookingSessions.csv'!$E$1:$E$17, 'CookingSessions.csv'!$B$1:$B$17, OrderDetails.csv!B9, 'CookingSessions.csv'!$A$1:$A$17, OrderDetails.csv!C9)</f>
        <v>45630.5625</v>
      </c>
      <c r="L9" s="4">
        <f>_xlfn.MAXIFS('CookingSessions.csv'!$F$1:$F$17, 'CookingSessions.csv'!$B$1:$B$17, OrderDetails.csv!B9, 'CookingSessions.csv'!$A$1:$A$17, OrderDetails.csv!C9)</f>
        <v>45630.576388888891</v>
      </c>
      <c r="M9" s="2">
        <v>20</v>
      </c>
      <c r="N9" s="2">
        <v>4.4000000000000004</v>
      </c>
      <c r="O9" t="str">
        <f>VLOOKUP(B9, UserDetails.csv!$A$1:$I$11, 2, FALSE)</f>
        <v>Charlie Lee</v>
      </c>
      <c r="P9">
        <f>VLOOKUP(B9, UserDetails.csv!$A$1:$I$11, 3, FALSE)</f>
        <v>42</v>
      </c>
      <c r="Q9" t="str">
        <f>VLOOKUP(B9, UserDetails.csv!$A$1:$I$11, 4, FALSE)</f>
        <v>Chicago</v>
      </c>
      <c r="R9" t="str">
        <f>VLOOKUP(B9, UserDetails.csv!$A$1:$I$11, 6, FALSE)</f>
        <v>555-123-4567</v>
      </c>
      <c r="S9" t="str">
        <f>VLOOKUP(B9, UserDetails.csv!$A$1:$I$11, 7, FALSE)</f>
        <v>charlie@email.com</v>
      </c>
      <c r="T9" t="str">
        <f>VLOOKUP(B9, UserDetails.csv!$A$1:$I$11, 8, FALSE)</f>
        <v>Breakfast</v>
      </c>
      <c r="U9">
        <f>VLOOKUP(B9, UserDetails.csv!$A$1:$I$11, 9, FALSE)</f>
        <v>15</v>
      </c>
    </row>
    <row r="10" spans="1:21" x14ac:dyDescent="0.25">
      <c r="A10" s="2">
        <v>1009</v>
      </c>
      <c r="B10" s="2" t="s">
        <v>9</v>
      </c>
      <c r="C10" s="2" t="s">
        <v>82</v>
      </c>
      <c r="D10" s="3">
        <v>45631</v>
      </c>
      <c r="E10" s="2" t="s">
        <v>14</v>
      </c>
      <c r="F10" s="2" t="s">
        <v>74</v>
      </c>
      <c r="G10" s="2" t="s">
        <v>97</v>
      </c>
      <c r="H10" s="2">
        <v>12</v>
      </c>
      <c r="I10" s="2" t="s">
        <v>98</v>
      </c>
      <c r="J10" s="2">
        <v>5</v>
      </c>
      <c r="K10" s="4">
        <f>_xlfn.MAXIFS('CookingSessions.csv'!$E$1:$E$17, 'CookingSessions.csv'!$B$1:$B$17, OrderDetails.csv!B10, 'CookingSessions.csv'!$A$1:$A$17, OrderDetails.csv!C10)</f>
        <v>45631.791666666664</v>
      </c>
      <c r="L10" s="4">
        <f>_xlfn.MAXIFS('CookingSessions.csv'!$F$1:$F$17, 'CookingSessions.csv'!$B$1:$B$17, OrderDetails.csv!B10, 'CookingSessions.csv'!$A$1:$A$17, OrderDetails.csv!C10)</f>
        <v>45631.819444444445</v>
      </c>
      <c r="M10" s="2">
        <v>40</v>
      </c>
      <c r="N10" s="2">
        <v>4.9000000000000004</v>
      </c>
      <c r="O10" t="str">
        <f>VLOOKUP(B10, UserDetails.csv!$A$1:$I$11, 2, FALSE)</f>
        <v>Alice Johnson</v>
      </c>
      <c r="P10">
        <f>VLOOKUP(B10, UserDetails.csv!$A$1:$I$11, 3, FALSE)</f>
        <v>28</v>
      </c>
      <c r="Q10" t="str">
        <f>VLOOKUP(B10, UserDetails.csv!$A$1:$I$11, 4, FALSE)</f>
        <v>New York</v>
      </c>
      <c r="R10" t="str">
        <f>VLOOKUP(B10, UserDetails.csv!$A$1:$I$11, 6, FALSE)</f>
        <v>123-456-7890</v>
      </c>
      <c r="S10" t="str">
        <f>VLOOKUP(B10, UserDetails.csv!$A$1:$I$11, 7, FALSE)</f>
        <v>alice@email.com</v>
      </c>
      <c r="T10" t="str">
        <f>VLOOKUP(B10, UserDetails.csv!$A$1:$I$11, 8, FALSE)</f>
        <v>Dinner</v>
      </c>
      <c r="U10">
        <f>VLOOKUP(B10, UserDetails.csv!$A$1:$I$11, 9, FALSE)</f>
        <v>12</v>
      </c>
    </row>
    <row r="11" spans="1:21" x14ac:dyDescent="0.25">
      <c r="A11" s="2">
        <v>1010</v>
      </c>
      <c r="B11" s="2" t="s">
        <v>15</v>
      </c>
      <c r="C11" s="2" t="s">
        <v>83</v>
      </c>
      <c r="D11" s="3">
        <v>45631</v>
      </c>
      <c r="E11" s="2" t="s">
        <v>26</v>
      </c>
      <c r="F11" s="2" t="s">
        <v>84</v>
      </c>
      <c r="G11" s="2" t="s">
        <v>97</v>
      </c>
      <c r="H11" s="2">
        <v>7</v>
      </c>
      <c r="I11" s="2" t="s">
        <v>102</v>
      </c>
      <c r="J11" s="2">
        <v>4</v>
      </c>
      <c r="K11" s="4">
        <f>_xlfn.MAXIFS('CookingSessions.csv'!$E$1:$E$17, 'CookingSessions.csv'!$B$1:$B$17, OrderDetails.csv!B11, 'CookingSessions.csv'!$A$1:$A$17, OrderDetails.csv!C11)</f>
        <v>45631.291666666664</v>
      </c>
      <c r="L11" s="4">
        <f>_xlfn.MAXIFS('CookingSessions.csv'!$F$1:$F$17, 'CookingSessions.csv'!$B$1:$B$17, OrderDetails.csv!B11, 'CookingSessions.csv'!$A$1:$A$17, OrderDetails.csv!C11)</f>
        <v>45631.298611111109</v>
      </c>
      <c r="M11" s="2">
        <v>10</v>
      </c>
      <c r="N11" s="2">
        <v>4.0999999999999996</v>
      </c>
      <c r="O11" t="str">
        <f>VLOOKUP(B11, UserDetails.csv!$A$1:$I$11, 2, FALSE)</f>
        <v>Bob Smith</v>
      </c>
      <c r="P11">
        <f>VLOOKUP(B11, UserDetails.csv!$A$1:$I$11, 3, FALSE)</f>
        <v>35</v>
      </c>
      <c r="Q11" t="str">
        <f>VLOOKUP(B11, UserDetails.csv!$A$1:$I$11, 4, FALSE)</f>
        <v>Los Angeles</v>
      </c>
      <c r="R11" t="str">
        <f>VLOOKUP(B11, UserDetails.csv!$A$1:$I$11, 6, FALSE)</f>
        <v>987-654-3210</v>
      </c>
      <c r="S11" t="str">
        <f>VLOOKUP(B11, UserDetails.csv!$A$1:$I$11, 7, FALSE)</f>
        <v>bob@email.com</v>
      </c>
      <c r="T11" t="str">
        <f>VLOOKUP(B11, UserDetails.csv!$A$1:$I$11, 8, FALSE)</f>
        <v>Lunch</v>
      </c>
      <c r="U11">
        <f>VLOOKUP(B11, UserDetails.csv!$A$1:$I$11, 9, FALSE)</f>
        <v>8</v>
      </c>
    </row>
    <row r="12" spans="1:21" x14ac:dyDescent="0.25">
      <c r="A12" s="2">
        <v>1011</v>
      </c>
      <c r="B12" s="2" t="s">
        <v>21</v>
      </c>
      <c r="C12" s="2" t="s">
        <v>85</v>
      </c>
      <c r="D12" s="3">
        <v>45632</v>
      </c>
      <c r="E12" s="2" t="s">
        <v>26</v>
      </c>
      <c r="F12" s="2" t="s">
        <v>76</v>
      </c>
      <c r="G12" s="2" t="s">
        <v>97</v>
      </c>
      <c r="H12" s="2">
        <v>8.5</v>
      </c>
      <c r="I12" s="2" t="s">
        <v>102</v>
      </c>
      <c r="J12" s="2">
        <v>4</v>
      </c>
      <c r="K12" s="4">
        <f>_xlfn.MAXIFS('CookingSessions.csv'!$E$1:$E$17, 'CookingSessions.csv'!$B$1:$B$17, OrderDetails.csv!B12, 'CookingSessions.csv'!$A$1:$A$17, OrderDetails.csv!C12)</f>
        <v>45632.333333333336</v>
      </c>
      <c r="L12" s="4">
        <f>_xlfn.MAXIFS('CookingSessions.csv'!$F$1:$F$17, 'CookingSessions.csv'!$B$1:$B$17, OrderDetails.csv!B12, 'CookingSessions.csv'!$A$1:$A$17, OrderDetails.csv!C12)</f>
        <v>45632.354166666664</v>
      </c>
      <c r="M12" s="2">
        <v>30</v>
      </c>
      <c r="N12" s="2">
        <v>4.5999999999999996</v>
      </c>
      <c r="O12" t="str">
        <f>VLOOKUP(B12, UserDetails.csv!$A$1:$I$11, 2, FALSE)</f>
        <v>Charlie Lee</v>
      </c>
      <c r="P12">
        <f>VLOOKUP(B12, UserDetails.csv!$A$1:$I$11, 3, FALSE)</f>
        <v>42</v>
      </c>
      <c r="Q12" t="str">
        <f>VLOOKUP(B12, UserDetails.csv!$A$1:$I$11, 4, FALSE)</f>
        <v>Chicago</v>
      </c>
      <c r="R12" t="str">
        <f>VLOOKUP(B12, UserDetails.csv!$A$1:$I$11, 6, FALSE)</f>
        <v>555-123-4567</v>
      </c>
      <c r="S12" t="str">
        <f>VLOOKUP(B12, UserDetails.csv!$A$1:$I$11, 7, FALSE)</f>
        <v>charlie@email.com</v>
      </c>
      <c r="T12" t="str">
        <f>VLOOKUP(B12, UserDetails.csv!$A$1:$I$11, 8, FALSE)</f>
        <v>Breakfast</v>
      </c>
      <c r="U12">
        <f>VLOOKUP(B12, UserDetails.csv!$A$1:$I$11, 9, FALSE)</f>
        <v>15</v>
      </c>
    </row>
    <row r="13" spans="1:21" x14ac:dyDescent="0.25">
      <c r="A13" s="2">
        <v>1012</v>
      </c>
      <c r="B13" s="2" t="s">
        <v>27</v>
      </c>
      <c r="C13" s="2" t="s">
        <v>86</v>
      </c>
      <c r="D13" s="3">
        <v>45632</v>
      </c>
      <c r="E13" s="2" t="s">
        <v>14</v>
      </c>
      <c r="F13" s="2" t="s">
        <v>70</v>
      </c>
      <c r="G13" s="2" t="s">
        <v>97</v>
      </c>
      <c r="H13" s="2">
        <v>12.5</v>
      </c>
      <c r="I13" s="2" t="s">
        <v>98</v>
      </c>
      <c r="J13" s="2">
        <v>4</v>
      </c>
      <c r="K13" s="4">
        <f>_xlfn.MAXIFS('CookingSessions.csv'!$E$1:$E$17, 'CookingSessions.csv'!$B$1:$B$17, OrderDetails.csv!B13, 'CookingSessions.csv'!$A$1:$A$17, OrderDetails.csv!C13)</f>
        <v>45632.791666666664</v>
      </c>
      <c r="L13" s="4">
        <f>_xlfn.MAXIFS('CookingSessions.csv'!$F$1:$F$17, 'CookingSessions.csv'!$B$1:$B$17, OrderDetails.csv!B13, 'CookingSessions.csv'!$A$1:$A$17, OrderDetails.csv!C13)</f>
        <v>45632.819444444445</v>
      </c>
      <c r="M13" s="2">
        <v>40</v>
      </c>
      <c r="N13" s="2">
        <v>4.7</v>
      </c>
      <c r="O13" t="str">
        <f>VLOOKUP(B13, UserDetails.csv!$A$1:$I$11, 2, FALSE)</f>
        <v>David Brown</v>
      </c>
      <c r="P13">
        <f>VLOOKUP(B13, UserDetails.csv!$A$1:$I$11, 3, FALSE)</f>
        <v>27</v>
      </c>
      <c r="Q13" t="str">
        <f>VLOOKUP(B13, UserDetails.csv!$A$1:$I$11, 4, FALSE)</f>
        <v>San Francisco</v>
      </c>
      <c r="R13" t="str">
        <f>VLOOKUP(B13, UserDetails.csv!$A$1:$I$11, 6, FALSE)</f>
        <v>444-333-2222</v>
      </c>
      <c r="S13" t="str">
        <f>VLOOKUP(B13, UserDetails.csv!$A$1:$I$11, 7, FALSE)</f>
        <v>david@email.com</v>
      </c>
      <c r="T13" t="str">
        <f>VLOOKUP(B13, UserDetails.csv!$A$1:$I$11, 8, FALSE)</f>
        <v>Dinner</v>
      </c>
      <c r="U13">
        <f>VLOOKUP(B13, UserDetails.csv!$A$1:$I$11, 9, FALSE)</f>
        <v>10</v>
      </c>
    </row>
    <row r="14" spans="1:21" x14ac:dyDescent="0.25">
      <c r="A14" s="2">
        <v>1013</v>
      </c>
      <c r="B14" s="2" t="s">
        <v>32</v>
      </c>
      <c r="C14" s="2" t="s">
        <v>87</v>
      </c>
      <c r="D14" s="3">
        <v>45633</v>
      </c>
      <c r="E14" s="2" t="s">
        <v>20</v>
      </c>
      <c r="F14" s="2" t="s">
        <v>72</v>
      </c>
      <c r="G14" s="2" t="s">
        <v>97</v>
      </c>
      <c r="H14" s="2">
        <v>9</v>
      </c>
      <c r="I14" s="2" t="s">
        <v>99</v>
      </c>
      <c r="J14" s="2">
        <v>4</v>
      </c>
      <c r="K14" s="4">
        <f>_xlfn.MAXIFS('CookingSessions.csv'!$E$1:$E$17, 'CookingSessions.csv'!$B$1:$B$17, OrderDetails.csv!B14, 'CookingSessions.csv'!$A$1:$A$17, OrderDetails.csv!C14)</f>
        <v>45633.520833333336</v>
      </c>
      <c r="L14" s="4">
        <f>_xlfn.MAXIFS('CookingSessions.csv'!$F$1:$F$17, 'CookingSessions.csv'!$B$1:$B$17, OrderDetails.csv!B14, 'CookingSessions.csv'!$A$1:$A$17, OrderDetails.csv!C14)</f>
        <v>45633.541666666664</v>
      </c>
      <c r="M14" s="2">
        <v>30</v>
      </c>
      <c r="N14" s="2">
        <v>4.4000000000000004</v>
      </c>
      <c r="O14" t="str">
        <f>VLOOKUP(B14, UserDetails.csv!$A$1:$I$11, 2, FALSE)</f>
        <v>Emma White</v>
      </c>
      <c r="P14">
        <f>VLOOKUP(B14, UserDetails.csv!$A$1:$I$11, 3, FALSE)</f>
        <v>30</v>
      </c>
      <c r="Q14" t="str">
        <f>VLOOKUP(B14, UserDetails.csv!$A$1:$I$11, 4, FALSE)</f>
        <v>Seattle</v>
      </c>
      <c r="R14" t="str">
        <f>VLOOKUP(B14, UserDetails.csv!$A$1:$I$11, 6, FALSE)</f>
        <v>777-888-9999</v>
      </c>
      <c r="S14" t="str">
        <f>VLOOKUP(B14, UserDetails.csv!$A$1:$I$11, 7, FALSE)</f>
        <v>emma@email.com</v>
      </c>
      <c r="T14" t="str">
        <f>VLOOKUP(B14, UserDetails.csv!$A$1:$I$11, 8, FALSE)</f>
        <v>Lunch</v>
      </c>
      <c r="U14">
        <f>VLOOKUP(B14, UserDetails.csv!$A$1:$I$11, 9, FALSE)</f>
        <v>9</v>
      </c>
    </row>
    <row r="15" spans="1:21" x14ac:dyDescent="0.25">
      <c r="A15" s="2">
        <v>1014</v>
      </c>
      <c r="B15" s="2" t="s">
        <v>37</v>
      </c>
      <c r="C15" s="2" t="s">
        <v>88</v>
      </c>
      <c r="D15" s="3">
        <v>45633</v>
      </c>
      <c r="E15" s="2" t="s">
        <v>14</v>
      </c>
      <c r="F15" s="2" t="s">
        <v>74</v>
      </c>
      <c r="G15" s="2" t="s">
        <v>97</v>
      </c>
      <c r="H15" s="2">
        <v>13</v>
      </c>
      <c r="I15" s="2" t="s">
        <v>98</v>
      </c>
      <c r="J15" s="2">
        <v>5</v>
      </c>
      <c r="K15" s="4">
        <f>_xlfn.MAXIFS('CookingSessions.csv'!$E$1:$E$17, 'CookingSessions.csv'!$B$1:$B$17, OrderDetails.csv!B15, 'CookingSessions.csv'!$A$1:$A$17, OrderDetails.csv!C15)</f>
        <v>45633.75</v>
      </c>
      <c r="L15" s="4">
        <f>_xlfn.MAXIFS('CookingSessions.csv'!$F$1:$F$17, 'CookingSessions.csv'!$B$1:$B$17, OrderDetails.csv!B15, 'CookingSessions.csv'!$A$1:$A$17, OrderDetails.csv!C15)</f>
        <v>45633.78125</v>
      </c>
      <c r="M15" s="2">
        <v>45</v>
      </c>
      <c r="N15" s="2">
        <v>4.8</v>
      </c>
      <c r="O15" t="str">
        <f>VLOOKUP(B15, UserDetails.csv!$A$1:$I$11, 2, FALSE)</f>
        <v>Frank Green</v>
      </c>
      <c r="P15">
        <f>VLOOKUP(B15, UserDetails.csv!$A$1:$I$11, 3, FALSE)</f>
        <v>25</v>
      </c>
      <c r="Q15" t="str">
        <f>VLOOKUP(B15, UserDetails.csv!$A$1:$I$11, 4, FALSE)</f>
        <v>Austin</v>
      </c>
      <c r="R15" t="str">
        <f>VLOOKUP(B15, UserDetails.csv!$A$1:$I$11, 6, FALSE)</f>
        <v>888-777-6666</v>
      </c>
      <c r="S15" t="str">
        <f>VLOOKUP(B15, UserDetails.csv!$A$1:$I$11, 7, FALSE)</f>
        <v>frank@email.com</v>
      </c>
      <c r="T15" t="str">
        <f>VLOOKUP(B15, UserDetails.csv!$A$1:$I$11, 8, FALSE)</f>
        <v>Dinner</v>
      </c>
      <c r="U15">
        <f>VLOOKUP(B15, UserDetails.csv!$A$1:$I$11, 9, FALSE)</f>
        <v>7</v>
      </c>
    </row>
    <row r="16" spans="1:21" x14ac:dyDescent="0.25">
      <c r="A16" s="2">
        <v>1015</v>
      </c>
      <c r="B16" s="2" t="s">
        <v>42</v>
      </c>
      <c r="C16" s="2" t="s">
        <v>89</v>
      </c>
      <c r="D16" s="3">
        <v>45634</v>
      </c>
      <c r="E16" s="2" t="s">
        <v>14</v>
      </c>
      <c r="F16" s="2" t="s">
        <v>70</v>
      </c>
      <c r="G16" s="2" t="s">
        <v>97</v>
      </c>
      <c r="H16" s="2">
        <v>14</v>
      </c>
      <c r="I16" s="2" t="s">
        <v>98</v>
      </c>
      <c r="J16" s="2">
        <v>5</v>
      </c>
      <c r="K16" s="4">
        <f>_xlfn.MAXIFS('CookingSessions.csv'!$E$1:$E$17, 'CookingSessions.csv'!$B$1:$B$17, OrderDetails.csv!B16, 'CookingSessions.csv'!$A$1:$A$17, OrderDetails.csv!C16)</f>
        <v>45634.8125</v>
      </c>
      <c r="L16" s="4">
        <f>_xlfn.MAXIFS('CookingSessions.csv'!$F$1:$F$17, 'CookingSessions.csv'!$B$1:$B$17, OrderDetails.csv!B16, 'CookingSessions.csv'!$A$1:$A$17, OrderDetails.csv!C16)</f>
        <v>45634.840277777781</v>
      </c>
      <c r="M16" s="2">
        <v>40</v>
      </c>
      <c r="N16" s="2">
        <v>5</v>
      </c>
      <c r="O16" t="str">
        <f>VLOOKUP(B16, UserDetails.csv!$A$1:$I$11, 2, FALSE)</f>
        <v>Grace King</v>
      </c>
      <c r="P16">
        <f>VLOOKUP(B16, UserDetails.csv!$A$1:$I$11, 3, FALSE)</f>
        <v>38</v>
      </c>
      <c r="Q16" t="str">
        <f>VLOOKUP(B16, UserDetails.csv!$A$1:$I$11, 4, FALSE)</f>
        <v>Boston</v>
      </c>
      <c r="R16" t="str">
        <f>VLOOKUP(B16, UserDetails.csv!$A$1:$I$11, 6, FALSE)</f>
        <v>999-888-7777</v>
      </c>
      <c r="S16" t="str">
        <f>VLOOKUP(B16, UserDetails.csv!$A$1:$I$11, 7, FALSE)</f>
        <v>grace@email.com</v>
      </c>
      <c r="T16" t="str">
        <f>VLOOKUP(B16, UserDetails.csv!$A$1:$I$11, 8, FALSE)</f>
        <v>Breakfast</v>
      </c>
      <c r="U16">
        <f>VLOOKUP(B16, UserDetails.csv!$A$1:$I$11, 9, FALSE)</f>
        <v>14</v>
      </c>
    </row>
    <row r="17" spans="1:21" x14ac:dyDescent="0.25">
      <c r="A17" s="2">
        <v>1016</v>
      </c>
      <c r="B17" s="2" t="s">
        <v>47</v>
      </c>
      <c r="C17" s="2" t="s">
        <v>90</v>
      </c>
      <c r="D17" s="3">
        <v>45634</v>
      </c>
      <c r="E17" s="2" t="s">
        <v>20</v>
      </c>
      <c r="F17" s="2" t="s">
        <v>81</v>
      </c>
      <c r="G17" s="2" t="s">
        <v>97</v>
      </c>
      <c r="H17" s="2">
        <v>11</v>
      </c>
      <c r="I17" s="2" t="s">
        <v>99</v>
      </c>
      <c r="J17" s="2">
        <v>4</v>
      </c>
      <c r="K17" s="4">
        <f>_xlfn.MAXIFS('CookingSessions.csv'!$E$1:$E$17, 'CookingSessions.csv'!$B$1:$B$17, OrderDetails.csv!B17, 'CookingSessions.csv'!$A$1:$A$17, OrderDetails.csv!C17)</f>
        <v>45634.5625</v>
      </c>
      <c r="L17" s="4">
        <f>_xlfn.MAXIFS('CookingSessions.csv'!$F$1:$F$17, 'CookingSessions.csv'!$B$1:$B$17, OrderDetails.csv!B17, 'CookingSessions.csv'!$A$1:$A$17, OrderDetails.csv!C17)</f>
        <v>45634.576388888891</v>
      </c>
      <c r="M17" s="2">
        <v>20</v>
      </c>
      <c r="N17" s="2">
        <v>4.3</v>
      </c>
      <c r="O17" t="str">
        <f>VLOOKUP(B17, UserDetails.csv!$A$1:$I$11, 2, FALSE)</f>
        <v>Henry Lee</v>
      </c>
      <c r="P17">
        <f>VLOOKUP(B17, UserDetails.csv!$A$1:$I$11, 3, FALSE)</f>
        <v>31</v>
      </c>
      <c r="Q17" t="str">
        <f>VLOOKUP(B17, UserDetails.csv!$A$1:$I$11, 4, FALSE)</f>
        <v>Miami</v>
      </c>
      <c r="R17" t="str">
        <f>VLOOKUP(B17, UserDetails.csv!$A$1:$I$11, 6, FALSE)</f>
        <v>101-202-3030</v>
      </c>
      <c r="S17" t="str">
        <f>VLOOKUP(B17, UserDetails.csv!$A$1:$I$11, 7, FALSE)</f>
        <v>henry@email.com</v>
      </c>
      <c r="T17" t="str">
        <f>VLOOKUP(B17, UserDetails.csv!$A$1:$I$11, 8, FALSE)</f>
        <v>Dinner</v>
      </c>
      <c r="U17">
        <f>VLOOKUP(B17, UserDetails.csv!$A$1:$I$11, 9, FALSE)</f>
        <v>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UserDetails.csv</vt:lpstr>
      <vt:lpstr>CookingSessions.csv</vt:lpstr>
      <vt:lpstr>OrderDetails.csv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Sarthak Bhalla[CSE - 2020]</cp:lastModifiedBy>
  <dcterms:created xsi:type="dcterms:W3CDTF">2024-12-23T07:56:02Z</dcterms:created>
  <dcterms:modified xsi:type="dcterms:W3CDTF">2024-12-23T07:56:02Z</dcterms:modified>
</cp:coreProperties>
</file>