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ck price\Option\"/>
    </mc:Choice>
  </mc:AlternateContent>
  <xr:revisionPtr revIDLastSave="0" documentId="13_ncr:1_{62DF5361-9947-4524-8E45-99C52A8F201B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Call" sheetId="2" r:id="rId2"/>
    <sheet name="Put" sheetId="3" r:id="rId3"/>
    <sheet name="Call 1" sheetId="4" r:id="rId4"/>
    <sheet name="Put 1" sheetId="5" r:id="rId5"/>
  </sheets>
  <definedNames>
    <definedName name="_xlnm._FilterDatabase" localSheetId="1" hidden="1">Call!$A$1:$AN$19</definedName>
    <definedName name="_xlnm._FilterDatabase" localSheetId="3" hidden="1">'Call 1'!$A$1:$AO$1</definedName>
    <definedName name="_xlnm._FilterDatabase" localSheetId="2" hidden="1">Put!$A$1:$AN$19</definedName>
    <definedName name="_xlnm._FilterDatabase" localSheetId="4" hidden="1">'Put 1'!$A$1:$AO$1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3" l="1"/>
  <c r="G81" i="3"/>
  <c r="F75" i="3"/>
  <c r="F74" i="3"/>
  <c r="H74" i="3" s="1"/>
  <c r="H79" i="3" s="1"/>
  <c r="J79" i="3" s="1"/>
  <c r="H75" i="3"/>
  <c r="H68" i="3"/>
  <c r="H67" i="3"/>
  <c r="H72" i="3" s="1"/>
  <c r="J72" i="3" s="1"/>
  <c r="F68" i="3"/>
  <c r="F67" i="3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2" i="3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2" i="2"/>
  <c r="AO6" i="5"/>
  <c r="AO2" i="5"/>
  <c r="AO3" i="5"/>
  <c r="AO5" i="5"/>
  <c r="AO4" i="5"/>
  <c r="AO7" i="5"/>
  <c r="AO8" i="5"/>
  <c r="AO3" i="4"/>
  <c r="AO7" i="4"/>
  <c r="AO5" i="4"/>
  <c r="AO4" i="4"/>
  <c r="AO2" i="4"/>
  <c r="AO8" i="4"/>
  <c r="AO6" i="4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2" i="1"/>
</calcChain>
</file>

<file path=xl/sharedStrings.xml><?xml version="1.0" encoding="utf-8"?>
<sst xmlns="http://schemas.openxmlformats.org/spreadsheetml/2006/main" count="1109" uniqueCount="261">
  <si>
    <t>strikePrice</t>
  </si>
  <si>
    <t>expiryDate</t>
  </si>
  <si>
    <t>PE.strikePrice</t>
  </si>
  <si>
    <t>PE.expiryDate</t>
  </si>
  <si>
    <t>PE.underlying</t>
  </si>
  <si>
    <t>PE.identifier</t>
  </si>
  <si>
    <t>PE.openInterest</t>
  </si>
  <si>
    <t>PE.changeinOpenInterest</t>
  </si>
  <si>
    <t>PE.pchangeinOpenInterest</t>
  </si>
  <si>
    <t>PE.totalTradedVolume</t>
  </si>
  <si>
    <t>PE.impliedVolatility</t>
  </si>
  <si>
    <t>PE.lastPrice</t>
  </si>
  <si>
    <t>PE.change</t>
  </si>
  <si>
    <t>PE.pChange</t>
  </si>
  <si>
    <t>PE.totalBuyQuantity</t>
  </si>
  <si>
    <t>PE.totalSellQuantity</t>
  </si>
  <si>
    <t>PE.bidQty</t>
  </si>
  <si>
    <t>PE.bidprice</t>
  </si>
  <si>
    <t>PE.askQty</t>
  </si>
  <si>
    <t>PE.askPrice</t>
  </si>
  <si>
    <t>PE.underlyingValue</t>
  </si>
  <si>
    <t>CE.strikePrice</t>
  </si>
  <si>
    <t>CE.expiryDate</t>
  </si>
  <si>
    <t>CE.underlying</t>
  </si>
  <si>
    <t>CE.identifier</t>
  </si>
  <si>
    <t>CE.openInterest</t>
  </si>
  <si>
    <t>CE.changeinOpenInterest</t>
  </si>
  <si>
    <t>CE.pchangeinOpenInterest</t>
  </si>
  <si>
    <t>CE.totalTradedVolume</t>
  </si>
  <si>
    <t>CE.impliedVolatility</t>
  </si>
  <si>
    <t>CE.lastPrice</t>
  </si>
  <si>
    <t>CE.change</t>
  </si>
  <si>
    <t>CE.pChange</t>
  </si>
  <si>
    <t>CE.totalBuyQuantity</t>
  </si>
  <si>
    <t>CE.totalSellQuantity</t>
  </si>
  <si>
    <t>CE.bidQty</t>
  </si>
  <si>
    <t>CE.bidprice</t>
  </si>
  <si>
    <t>CE.askQty</t>
  </si>
  <si>
    <t>CE.askPrice</t>
  </si>
  <si>
    <t>CE.underlyingValue</t>
  </si>
  <si>
    <t>NIFTY</t>
  </si>
  <si>
    <t>OPTIDXNIFTY03-11-2022PE14550.00</t>
  </si>
  <si>
    <t>OPTIDXNIFTY03-11-2022PE14600.00</t>
  </si>
  <si>
    <t>OPTIDXNIFTY03-11-2022PE14650.00</t>
  </si>
  <si>
    <t>OPTIDXNIFTY03-11-2022PE14700.00</t>
  </si>
  <si>
    <t>OPTIDXNIFTY03-11-2022PE14750.00</t>
  </si>
  <si>
    <t>OPTIDXNIFTY03-11-2022PE14800.00</t>
  </si>
  <si>
    <t>OPTIDXNIFTY03-11-2022PE14850.00</t>
  </si>
  <si>
    <t>OPTIDXNIFTY03-11-2022PE14900.00</t>
  </si>
  <si>
    <t>OPTIDXNIFTY03-11-2022PE14950.00</t>
  </si>
  <si>
    <t>OPTIDXNIFTY03-11-2022PE15000.00</t>
  </si>
  <si>
    <t>OPTIDXNIFTY03-11-2022PE15050.00</t>
  </si>
  <si>
    <t>OPTIDXNIFTY03-11-2022PE15100.00</t>
  </si>
  <si>
    <t>OPTIDXNIFTY03-11-2022PE15150.00</t>
  </si>
  <si>
    <t>OPTIDXNIFTY03-11-2022PE15200.00</t>
  </si>
  <si>
    <t>OPTIDXNIFTY03-11-2022PE15250.00</t>
  </si>
  <si>
    <t>OPTIDXNIFTY03-11-2022PE15300.00</t>
  </si>
  <si>
    <t>OPTIDXNIFTY03-11-2022PE15350.00</t>
  </si>
  <si>
    <t>OPTIDXNIFTY03-11-2022PE15400.00</t>
  </si>
  <si>
    <t>OPTIDXNIFTY03-11-2022PE15450.00</t>
  </si>
  <si>
    <t>OPTIDXNIFTY03-11-2022PE15500.00</t>
  </si>
  <si>
    <t>OPTIDXNIFTY03-11-2022PE15550.00</t>
  </si>
  <si>
    <t>OPTIDXNIFTY03-11-2022PE15600.00</t>
  </si>
  <si>
    <t>OPTIDXNIFTY03-11-2022PE15650.00</t>
  </si>
  <si>
    <t>OPTIDXNIFTY03-11-2022PE15700.00</t>
  </si>
  <si>
    <t>OPTIDXNIFTY03-11-2022PE15750.00</t>
  </si>
  <si>
    <t>OPTIDXNIFTY03-11-2022PE15800.00</t>
  </si>
  <si>
    <t>OPTIDXNIFTY03-11-2022PE15850.00</t>
  </si>
  <si>
    <t>OPTIDXNIFTY03-11-2022PE15900.00</t>
  </si>
  <si>
    <t>OPTIDXNIFTY03-11-2022PE15950.00</t>
  </si>
  <si>
    <t>OPTIDXNIFTY03-11-2022PE16000.00</t>
  </si>
  <si>
    <t>OPTIDXNIFTY03-11-2022PE16050.00</t>
  </si>
  <si>
    <t>OPTIDXNIFTY03-11-2022PE16100.00</t>
  </si>
  <si>
    <t>OPTIDXNIFTY03-11-2022PE16150.00</t>
  </si>
  <si>
    <t>OPTIDXNIFTY03-11-2022PE16200.00</t>
  </si>
  <si>
    <t>OPTIDXNIFTY03-11-2022PE16250.00</t>
  </si>
  <si>
    <t>OPTIDXNIFTY03-11-2022PE16300.00</t>
  </si>
  <si>
    <t>OPTIDXNIFTY03-11-2022PE16350.00</t>
  </si>
  <si>
    <t>OPTIDXNIFTY03-11-2022PE16400.00</t>
  </si>
  <si>
    <t>OPTIDXNIFTY03-11-2022PE16450.00</t>
  </si>
  <si>
    <t>OPTIDXNIFTY03-11-2022PE16500.00</t>
  </si>
  <si>
    <t>OPTIDXNIFTY03-11-2022PE16550.00</t>
  </si>
  <si>
    <t>OPTIDXNIFTY03-11-2022PE16600.00</t>
  </si>
  <si>
    <t>OPTIDXNIFTY03-11-2022PE16650.00</t>
  </si>
  <si>
    <t>OPTIDXNIFTY03-11-2022PE16700.00</t>
  </si>
  <si>
    <t>OPTIDXNIFTY03-11-2022PE16750.00</t>
  </si>
  <si>
    <t>OPTIDXNIFTY03-11-2022PE16800.00</t>
  </si>
  <si>
    <t>OPTIDXNIFTY03-11-2022PE16850.00</t>
  </si>
  <si>
    <t>OPTIDXNIFTY03-11-2022PE16900.00</t>
  </si>
  <si>
    <t>OPTIDXNIFTY03-11-2022PE16950.00</t>
  </si>
  <si>
    <t>OPTIDXNIFTY03-11-2022PE17000.00</t>
  </si>
  <si>
    <t>OPTIDXNIFTY03-11-2022PE17050.00</t>
  </si>
  <si>
    <t>OPTIDXNIFTY03-11-2022PE17100.00</t>
  </si>
  <si>
    <t>OPTIDXNIFTY03-11-2022PE17150.00</t>
  </si>
  <si>
    <t>OPTIDXNIFTY03-11-2022PE17200.00</t>
  </si>
  <si>
    <t>OPTIDXNIFTY03-11-2022PE17250.00</t>
  </si>
  <si>
    <t>OPTIDXNIFTY03-11-2022PE17300.00</t>
  </si>
  <si>
    <t>OPTIDXNIFTY03-11-2022PE17350.00</t>
  </si>
  <si>
    <t>OPTIDXNIFTY03-11-2022PE17400.00</t>
  </si>
  <si>
    <t>OPTIDXNIFTY03-11-2022PE17450.00</t>
  </si>
  <si>
    <t>OPTIDXNIFTY03-11-2022PE17500.00</t>
  </si>
  <si>
    <t>OPTIDXNIFTY03-11-2022PE17550.00</t>
  </si>
  <si>
    <t>OPTIDXNIFTY03-11-2022PE17600.00</t>
  </si>
  <si>
    <t>OPTIDXNIFTY03-11-2022PE17650.00</t>
  </si>
  <si>
    <t>OPTIDXNIFTY03-11-2022PE17700.00</t>
  </si>
  <si>
    <t>OPTIDXNIFTY03-11-2022PE17750.00</t>
  </si>
  <si>
    <t>OPTIDXNIFTY03-11-2022PE17800.00</t>
  </si>
  <si>
    <t>OPTIDXNIFTY03-11-2022PE17850.00</t>
  </si>
  <si>
    <t>OPTIDXNIFTY03-11-2022PE17900.00</t>
  </si>
  <si>
    <t>OPTIDXNIFTY03-11-2022PE17950.00</t>
  </si>
  <si>
    <t>OPTIDXNIFTY03-11-2022PE18000.00</t>
  </si>
  <si>
    <t>OPTIDXNIFTY03-11-2022PE18050.00</t>
  </si>
  <si>
    <t>OPTIDXNIFTY03-11-2022PE18100.00</t>
  </si>
  <si>
    <t>OPTIDXNIFTY03-11-2022PE18150.00</t>
  </si>
  <si>
    <t>OPTIDXNIFTY03-11-2022PE18200.00</t>
  </si>
  <si>
    <t>OPTIDXNIFTY03-11-2022PE18250.00</t>
  </si>
  <si>
    <t>OPTIDXNIFTY03-11-2022PE18300.00</t>
  </si>
  <si>
    <t>OPTIDXNIFTY03-11-2022PE18350.00</t>
  </si>
  <si>
    <t>OPTIDXNIFTY03-11-2022PE18400.00</t>
  </si>
  <si>
    <t>OPTIDXNIFTY03-11-2022PE18450.00</t>
  </si>
  <si>
    <t>OPTIDXNIFTY03-11-2022PE18500.00</t>
  </si>
  <si>
    <t>OPTIDXNIFTY03-11-2022PE18550.00</t>
  </si>
  <si>
    <t>OPTIDXNIFTY03-11-2022PE18600.00</t>
  </si>
  <si>
    <t>OPTIDXNIFTY03-11-2022PE18650.00</t>
  </si>
  <si>
    <t>OPTIDXNIFTY03-11-2022PE18700.00</t>
  </si>
  <si>
    <t>OPTIDXNIFTY03-11-2022PE18750.00</t>
  </si>
  <si>
    <t>OPTIDXNIFTY03-11-2022PE18800.00</t>
  </si>
  <si>
    <t>OPTIDXNIFTY03-11-2022PE18850.00</t>
  </si>
  <si>
    <t>OPTIDXNIFTY03-11-2022PE18900.00</t>
  </si>
  <si>
    <t>OPTIDXNIFTY03-11-2022PE18950.00</t>
  </si>
  <si>
    <t>OPTIDXNIFTY03-11-2022PE19000.00</t>
  </si>
  <si>
    <t>OPTIDXNIFTY03-11-2022PE19050.00</t>
  </si>
  <si>
    <t>OPTIDXNIFTY03-11-2022PE19100.00</t>
  </si>
  <si>
    <t>OPTIDXNIFTY03-11-2022PE19150.00</t>
  </si>
  <si>
    <t>OPTIDXNIFTY03-11-2022PE19200.00</t>
  </si>
  <si>
    <t>OPTIDXNIFTY03-11-2022PE19250.00</t>
  </si>
  <si>
    <t>OPTIDXNIFTY03-11-2022PE19300.00</t>
  </si>
  <si>
    <t>OPTIDXNIFTY03-11-2022PE19350.00</t>
  </si>
  <si>
    <t>OPTIDXNIFTY03-11-2022PE19400.00</t>
  </si>
  <si>
    <t>OPTIDXNIFTY03-11-2022PE19450.00</t>
  </si>
  <si>
    <t>OPTIDXNIFTY03-11-2022PE19500.00</t>
  </si>
  <si>
    <t>OPTIDXNIFTY03-11-2022PE19550.00</t>
  </si>
  <si>
    <t>OPTIDXNIFTY03-11-2022PE19600.00</t>
  </si>
  <si>
    <t>OPTIDXNIFTY03-11-2022PE19650.00</t>
  </si>
  <si>
    <t>OPTIDXNIFTY03-11-2022PE19700.00</t>
  </si>
  <si>
    <t>OPTIDXNIFTY03-11-2022PE19750.00</t>
  </si>
  <si>
    <t>OPTIDXNIFTY03-11-2022PE19800.00</t>
  </si>
  <si>
    <t>OPTIDXNIFTY03-11-2022PE19850.00</t>
  </si>
  <si>
    <t>OPTIDXNIFTY03-11-2022PE19900.00</t>
  </si>
  <si>
    <t>OPTIDXNIFTY03-11-2022PE19950.00</t>
  </si>
  <si>
    <t>OPTIDXNIFTY03-11-2022CE14550.00</t>
  </si>
  <si>
    <t>OPTIDXNIFTY03-11-2022CE14600.00</t>
  </si>
  <si>
    <t>OPTIDXNIFTY03-11-2022CE14650.00</t>
  </si>
  <si>
    <t>OPTIDXNIFTY03-11-2022CE14700.00</t>
  </si>
  <si>
    <t>OPTIDXNIFTY03-11-2022CE14750.00</t>
  </si>
  <si>
    <t>OPTIDXNIFTY03-11-2022CE14800.00</t>
  </si>
  <si>
    <t>OPTIDXNIFTY03-11-2022CE14850.00</t>
  </si>
  <si>
    <t>OPTIDXNIFTY03-11-2022CE14900.00</t>
  </si>
  <si>
    <t>OPTIDXNIFTY03-11-2022CE14950.00</t>
  </si>
  <si>
    <t>OPTIDXNIFTY03-11-2022CE15000.00</t>
  </si>
  <si>
    <t>OPTIDXNIFTY03-11-2022CE15050.00</t>
  </si>
  <si>
    <t>OPTIDXNIFTY03-11-2022CE15100.00</t>
  </si>
  <si>
    <t>OPTIDXNIFTY03-11-2022CE15150.00</t>
  </si>
  <si>
    <t>OPTIDXNIFTY03-11-2022CE15200.00</t>
  </si>
  <si>
    <t>OPTIDXNIFTY03-11-2022CE15250.00</t>
  </si>
  <si>
    <t>OPTIDXNIFTY03-11-2022CE15300.00</t>
  </si>
  <si>
    <t>OPTIDXNIFTY03-11-2022CE15350.00</t>
  </si>
  <si>
    <t>OPTIDXNIFTY03-11-2022CE15400.00</t>
  </si>
  <si>
    <t>OPTIDXNIFTY03-11-2022CE15450.00</t>
  </si>
  <si>
    <t>OPTIDXNIFTY03-11-2022CE15500.00</t>
  </si>
  <si>
    <t>OPTIDXNIFTY03-11-2022CE15550.00</t>
  </si>
  <si>
    <t>OPTIDXNIFTY03-11-2022CE15600.00</t>
  </si>
  <si>
    <t>OPTIDXNIFTY03-11-2022CE15650.00</t>
  </si>
  <si>
    <t>OPTIDXNIFTY03-11-2022CE15700.00</t>
  </si>
  <si>
    <t>OPTIDXNIFTY03-11-2022CE15750.00</t>
  </si>
  <si>
    <t>OPTIDXNIFTY03-11-2022CE15800.00</t>
  </si>
  <si>
    <t>OPTIDXNIFTY03-11-2022CE15850.00</t>
  </si>
  <si>
    <t>OPTIDXNIFTY03-11-2022CE15900.00</t>
  </si>
  <si>
    <t>OPTIDXNIFTY03-11-2022CE15950.00</t>
  </si>
  <si>
    <t>OPTIDXNIFTY03-11-2022CE16000.00</t>
  </si>
  <si>
    <t>OPTIDXNIFTY03-11-2022CE16050.00</t>
  </si>
  <si>
    <t>OPTIDXNIFTY03-11-2022CE16100.00</t>
  </si>
  <si>
    <t>OPTIDXNIFTY03-11-2022CE16150.00</t>
  </si>
  <si>
    <t>OPTIDXNIFTY03-11-2022CE16200.00</t>
  </si>
  <si>
    <t>OPTIDXNIFTY03-11-2022CE16250.00</t>
  </si>
  <si>
    <t>OPTIDXNIFTY03-11-2022CE16300.00</t>
  </si>
  <si>
    <t>OPTIDXNIFTY03-11-2022CE16350.00</t>
  </si>
  <si>
    <t>OPTIDXNIFTY03-11-2022CE16400.00</t>
  </si>
  <si>
    <t>OPTIDXNIFTY03-11-2022CE16450.00</t>
  </si>
  <si>
    <t>OPTIDXNIFTY03-11-2022CE16500.00</t>
  </si>
  <si>
    <t>OPTIDXNIFTY03-11-2022CE16550.00</t>
  </si>
  <si>
    <t>OPTIDXNIFTY03-11-2022CE16600.00</t>
  </si>
  <si>
    <t>OPTIDXNIFTY03-11-2022CE16650.00</t>
  </si>
  <si>
    <t>OPTIDXNIFTY03-11-2022CE16700.00</t>
  </si>
  <si>
    <t>OPTIDXNIFTY03-11-2022CE16750.00</t>
  </si>
  <si>
    <t>OPTIDXNIFTY03-11-2022CE16800.00</t>
  </si>
  <si>
    <t>OPTIDXNIFTY03-11-2022CE16850.00</t>
  </si>
  <si>
    <t>OPTIDXNIFTY03-11-2022CE16900.00</t>
  </si>
  <si>
    <t>OPTIDXNIFTY03-11-2022CE16950.00</t>
  </si>
  <si>
    <t>OPTIDXNIFTY03-11-2022CE17000.00</t>
  </si>
  <si>
    <t>OPTIDXNIFTY03-11-2022CE17050.00</t>
  </si>
  <si>
    <t>OPTIDXNIFTY03-11-2022CE17100.00</t>
  </si>
  <si>
    <t>OPTIDXNIFTY03-11-2022CE17150.00</t>
  </si>
  <si>
    <t>OPTIDXNIFTY03-11-2022CE17200.00</t>
  </si>
  <si>
    <t>OPTIDXNIFTY03-11-2022CE17250.00</t>
  </si>
  <si>
    <t>OPTIDXNIFTY03-11-2022CE17300.00</t>
  </si>
  <si>
    <t>OPTIDXNIFTY03-11-2022CE17350.00</t>
  </si>
  <si>
    <t>OPTIDXNIFTY03-11-2022CE17400.00</t>
  </si>
  <si>
    <t>OPTIDXNIFTY03-11-2022CE17450.00</t>
  </si>
  <si>
    <t>OPTIDXNIFTY03-11-2022CE17500.00</t>
  </si>
  <si>
    <t>OPTIDXNIFTY03-11-2022CE17550.00</t>
  </si>
  <si>
    <t>OPTIDXNIFTY03-11-2022CE17600.00</t>
  </si>
  <si>
    <t>OPTIDXNIFTY03-11-2022CE17650.00</t>
  </si>
  <si>
    <t>OPTIDXNIFTY03-11-2022CE17700.00</t>
  </si>
  <si>
    <t>OPTIDXNIFTY03-11-2022CE17750.00</t>
  </si>
  <si>
    <t>OPTIDXNIFTY03-11-2022CE17800.00</t>
  </si>
  <si>
    <t>OPTIDXNIFTY03-11-2022CE17850.00</t>
  </si>
  <si>
    <t>OPTIDXNIFTY03-11-2022CE17900.00</t>
  </si>
  <si>
    <t>OPTIDXNIFTY03-11-2022CE17950.00</t>
  </si>
  <si>
    <t>OPTIDXNIFTY03-11-2022CE18000.00</t>
  </si>
  <si>
    <t>OPTIDXNIFTY03-11-2022CE18050.00</t>
  </si>
  <si>
    <t>OPTIDXNIFTY03-11-2022CE18100.00</t>
  </si>
  <si>
    <t>OPTIDXNIFTY03-11-2022CE18150.00</t>
  </si>
  <si>
    <t>OPTIDXNIFTY03-11-2022CE18200.00</t>
  </si>
  <si>
    <t>OPTIDXNIFTY03-11-2022CE18250.00</t>
  </si>
  <si>
    <t>OPTIDXNIFTY03-11-2022CE18300.00</t>
  </si>
  <si>
    <t>OPTIDXNIFTY03-11-2022CE18350.00</t>
  </si>
  <si>
    <t>OPTIDXNIFTY03-11-2022CE18400.00</t>
  </si>
  <si>
    <t>OPTIDXNIFTY03-11-2022CE18450.00</t>
  </si>
  <si>
    <t>OPTIDXNIFTY03-11-2022CE18500.00</t>
  </si>
  <si>
    <t>OPTIDXNIFTY03-11-2022CE18550.00</t>
  </si>
  <si>
    <t>OPTIDXNIFTY03-11-2022CE18600.00</t>
  </si>
  <si>
    <t>OPTIDXNIFTY03-11-2022CE18650.00</t>
  </si>
  <si>
    <t>OPTIDXNIFTY03-11-2022CE18700.00</t>
  </si>
  <si>
    <t>OPTIDXNIFTY03-11-2022CE18750.00</t>
  </si>
  <si>
    <t>OPTIDXNIFTY03-11-2022CE18800.00</t>
  </si>
  <si>
    <t>OPTIDXNIFTY03-11-2022CE18850.00</t>
  </si>
  <si>
    <t>OPTIDXNIFTY03-11-2022CE18900.00</t>
  </si>
  <si>
    <t>OPTIDXNIFTY03-11-2022CE18950.00</t>
  </si>
  <si>
    <t>OPTIDXNIFTY03-11-2022CE19000.00</t>
  </si>
  <si>
    <t>OPTIDXNIFTY03-11-2022CE19050.00</t>
  </si>
  <si>
    <t>OPTIDXNIFTY03-11-2022CE19100.00</t>
  </si>
  <si>
    <t>OPTIDXNIFTY03-11-2022CE19150.00</t>
  </si>
  <si>
    <t>OPTIDXNIFTY03-11-2022CE19200.00</t>
  </si>
  <si>
    <t>OPTIDXNIFTY03-11-2022CE19250.00</t>
  </si>
  <si>
    <t>OPTIDXNIFTY03-11-2022CE19300.00</t>
  </si>
  <si>
    <t>OPTIDXNIFTY03-11-2022CE19350.00</t>
  </si>
  <si>
    <t>OPTIDXNIFTY03-11-2022CE19400.00</t>
  </si>
  <si>
    <t>OPTIDXNIFTY03-11-2022CE19450.00</t>
  </si>
  <si>
    <t>OPTIDXNIFTY03-11-2022CE19500.00</t>
  </si>
  <si>
    <t>OPTIDXNIFTY03-11-2022CE19550.00</t>
  </si>
  <si>
    <t>OPTIDXNIFTY03-11-2022CE19600.00</t>
  </si>
  <si>
    <t>OPTIDXNIFTY03-11-2022CE19650.00</t>
  </si>
  <si>
    <t>OPTIDXNIFTY03-11-2022CE19700.00</t>
  </si>
  <si>
    <t>OPTIDXNIFTY03-11-2022CE19750.00</t>
  </si>
  <si>
    <t>OPTIDXNIFTY03-11-2022CE19800.00</t>
  </si>
  <si>
    <t>OPTIDXNIFTY03-11-2022CE19850.00</t>
  </si>
  <si>
    <t>OPTIDXNIFTY03-11-2022CE19900.00</t>
  </si>
  <si>
    <t>OPTIDXNIFTY03-11-2022CE19950.00</t>
  </si>
  <si>
    <t>Ratio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</si>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</sst>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"/>
  <sheetViews>
    <sheetView topLeftCell="A46" workbookViewId="0">
      <selection activeCell="B63" sqref="B63"/>
    </sheetView>
  </sheetViews>
  <sheetFormatPr defaultRowHeight="15" x14ac:dyDescent="0.25"/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7" t="s">
        <v>260</v>
      </c>
    </row>
    <row r="2" spans="1:42" x14ac:dyDescent="0.25">
      <c r="A2" s="1">
        <v>96</v>
      </c>
      <c r="B2">
        <v>14550</v>
      </c>
      <c r="C2" s="2">
        <v>44868</v>
      </c>
      <c r="D2">
        <v>14550</v>
      </c>
      <c r="E2" s="2">
        <v>44868</v>
      </c>
      <c r="F2" t="s">
        <v>40</v>
      </c>
      <c r="G2" t="s">
        <v>41</v>
      </c>
      <c r="H2">
        <v>2391</v>
      </c>
      <c r="I2">
        <v>661</v>
      </c>
      <c r="J2">
        <v>38.20809248554913</v>
      </c>
      <c r="K2">
        <v>5483</v>
      </c>
      <c r="L2">
        <v>52.49</v>
      </c>
      <c r="M2">
        <v>0.4</v>
      </c>
      <c r="N2">
        <v>-0.15</v>
      </c>
      <c r="O2">
        <v>-27.27272727272728</v>
      </c>
      <c r="P2">
        <v>128300</v>
      </c>
      <c r="Q2">
        <v>58850</v>
      </c>
      <c r="R2">
        <v>900</v>
      </c>
      <c r="S2">
        <v>0.4</v>
      </c>
      <c r="T2">
        <v>2600</v>
      </c>
      <c r="U2">
        <v>0.45</v>
      </c>
      <c r="V2">
        <v>17786.8</v>
      </c>
      <c r="W2">
        <v>14550</v>
      </c>
      <c r="X2" s="2">
        <v>44868</v>
      </c>
      <c r="Y2" t="s">
        <v>40</v>
      </c>
      <c r="Z2" t="s">
        <v>150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10100</v>
      </c>
      <c r="AJ2">
        <v>10100</v>
      </c>
      <c r="AK2">
        <v>1800</v>
      </c>
      <c r="AL2">
        <v>3200.7</v>
      </c>
      <c r="AM2">
        <v>1000</v>
      </c>
      <c r="AN2">
        <v>3387.15</v>
      </c>
      <c r="AO2">
        <v>17786.8</v>
      </c>
      <c r="AP2">
        <f>AO2-B2</f>
        <v>3236.7999999999993</v>
      </c>
    </row>
    <row r="3" spans="1:42" x14ac:dyDescent="0.25">
      <c r="A3" s="1">
        <v>99</v>
      </c>
      <c r="B3">
        <v>14600</v>
      </c>
      <c r="C3" s="2">
        <v>44868</v>
      </c>
      <c r="D3">
        <v>14600</v>
      </c>
      <c r="E3" s="2">
        <v>44868</v>
      </c>
      <c r="F3" t="s">
        <v>40</v>
      </c>
      <c r="G3" t="s">
        <v>42</v>
      </c>
      <c r="H3">
        <v>247</v>
      </c>
      <c r="I3">
        <v>20</v>
      </c>
      <c r="J3">
        <v>8.8105726872246688</v>
      </c>
      <c r="K3">
        <v>811</v>
      </c>
      <c r="L3">
        <v>52.69</v>
      </c>
      <c r="M3">
        <v>0.5</v>
      </c>
      <c r="N3">
        <v>-0.25</v>
      </c>
      <c r="O3">
        <v>-33.333333333333329</v>
      </c>
      <c r="P3">
        <v>129000</v>
      </c>
      <c r="Q3">
        <v>25150</v>
      </c>
      <c r="R3">
        <v>5900</v>
      </c>
      <c r="S3">
        <v>0.4</v>
      </c>
      <c r="T3">
        <v>2300</v>
      </c>
      <c r="U3">
        <v>0.5</v>
      </c>
      <c r="V3">
        <v>17786.8</v>
      </c>
      <c r="W3">
        <v>14600</v>
      </c>
      <c r="X3" s="2">
        <v>44868</v>
      </c>
      <c r="Y3" t="s">
        <v>40</v>
      </c>
      <c r="Z3" t="s">
        <v>151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10100</v>
      </c>
      <c r="AJ3">
        <v>12850</v>
      </c>
      <c r="AK3">
        <v>1800</v>
      </c>
      <c r="AL3">
        <v>3152.4</v>
      </c>
      <c r="AM3">
        <v>3600</v>
      </c>
      <c r="AN3">
        <v>3230.8</v>
      </c>
      <c r="AO3">
        <v>17786.8</v>
      </c>
      <c r="AP3">
        <f t="shared" ref="AP3:AP66" si="0">AO3-B3</f>
        <v>3186.7999999999993</v>
      </c>
    </row>
    <row r="4" spans="1:42" x14ac:dyDescent="0.25">
      <c r="A4" s="1">
        <v>103</v>
      </c>
      <c r="B4">
        <v>14650</v>
      </c>
      <c r="C4" s="2">
        <v>44868</v>
      </c>
      <c r="D4">
        <v>14650</v>
      </c>
      <c r="E4" s="2">
        <v>44868</v>
      </c>
      <c r="F4" t="s">
        <v>40</v>
      </c>
      <c r="G4" t="s">
        <v>43</v>
      </c>
      <c r="H4">
        <v>162</v>
      </c>
      <c r="I4">
        <v>141</v>
      </c>
      <c r="J4">
        <v>671.42857142857144</v>
      </c>
      <c r="K4">
        <v>430</v>
      </c>
      <c r="L4">
        <v>50.27</v>
      </c>
      <c r="M4">
        <v>0.35</v>
      </c>
      <c r="N4">
        <v>-1.1000000000000001</v>
      </c>
      <c r="O4">
        <v>-75.862068965517253</v>
      </c>
      <c r="P4">
        <v>99300</v>
      </c>
      <c r="Q4">
        <v>0</v>
      </c>
      <c r="R4">
        <v>4750</v>
      </c>
      <c r="S4">
        <v>0.35</v>
      </c>
      <c r="T4">
        <v>0</v>
      </c>
      <c r="U4">
        <v>0</v>
      </c>
      <c r="V4">
        <v>17786.8</v>
      </c>
      <c r="W4">
        <v>14650</v>
      </c>
      <c r="X4" s="2">
        <v>44868</v>
      </c>
      <c r="Y4" t="s">
        <v>40</v>
      </c>
      <c r="Z4" t="s">
        <v>152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8000</v>
      </c>
      <c r="AJ4">
        <v>6500</v>
      </c>
      <c r="AK4">
        <v>1500</v>
      </c>
      <c r="AL4">
        <v>3086.3</v>
      </c>
      <c r="AM4">
        <v>1000</v>
      </c>
      <c r="AN4">
        <v>3283.05</v>
      </c>
      <c r="AO4">
        <v>17786.8</v>
      </c>
      <c r="AP4">
        <f t="shared" si="0"/>
        <v>3136.7999999999993</v>
      </c>
    </row>
    <row r="5" spans="1:42" x14ac:dyDescent="0.25">
      <c r="A5" s="1">
        <v>106</v>
      </c>
      <c r="B5">
        <v>14700</v>
      </c>
      <c r="C5" s="2">
        <v>44868</v>
      </c>
      <c r="D5">
        <v>14700</v>
      </c>
      <c r="E5" s="2">
        <v>44868</v>
      </c>
      <c r="F5" t="s">
        <v>40</v>
      </c>
      <c r="G5" t="s">
        <v>44</v>
      </c>
      <c r="H5">
        <v>143</v>
      </c>
      <c r="I5">
        <v>70</v>
      </c>
      <c r="J5">
        <v>95.890410958904113</v>
      </c>
      <c r="K5">
        <v>227</v>
      </c>
      <c r="L5">
        <v>51.46</v>
      </c>
      <c r="M5">
        <v>0.55000000000000004</v>
      </c>
      <c r="N5">
        <v>-9.9999999999999978E-2</v>
      </c>
      <c r="O5">
        <v>-15.38461538461538</v>
      </c>
      <c r="P5">
        <v>86900</v>
      </c>
      <c r="Q5">
        <v>2350</v>
      </c>
      <c r="R5">
        <v>1200</v>
      </c>
      <c r="S5">
        <v>0.45</v>
      </c>
      <c r="T5">
        <v>700</v>
      </c>
      <c r="U5">
        <v>0.55000000000000004</v>
      </c>
      <c r="V5">
        <v>17786.8</v>
      </c>
      <c r="W5">
        <v>14700</v>
      </c>
      <c r="X5" s="2">
        <v>44868</v>
      </c>
      <c r="Y5" t="s">
        <v>40</v>
      </c>
      <c r="Z5" t="s">
        <v>153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10100</v>
      </c>
      <c r="AJ5">
        <v>10100</v>
      </c>
      <c r="AK5">
        <v>1800</v>
      </c>
      <c r="AL5">
        <v>3055.45</v>
      </c>
      <c r="AM5">
        <v>3600</v>
      </c>
      <c r="AN5">
        <v>3133.2</v>
      </c>
      <c r="AO5">
        <v>17786.8</v>
      </c>
      <c r="AP5">
        <f t="shared" si="0"/>
        <v>3086.7999999999993</v>
      </c>
    </row>
    <row r="6" spans="1:42" x14ac:dyDescent="0.25">
      <c r="A6" s="1">
        <v>111</v>
      </c>
      <c r="B6">
        <v>14750</v>
      </c>
      <c r="C6" s="2">
        <v>44868</v>
      </c>
      <c r="D6">
        <v>14750</v>
      </c>
      <c r="E6" s="2">
        <v>44868</v>
      </c>
      <c r="F6" t="s">
        <v>40</v>
      </c>
      <c r="G6" t="s">
        <v>45</v>
      </c>
      <c r="H6">
        <v>76</v>
      </c>
      <c r="I6">
        <v>73</v>
      </c>
      <c r="J6">
        <v>2433.333333333333</v>
      </c>
      <c r="K6">
        <v>130</v>
      </c>
      <c r="L6">
        <v>50.19</v>
      </c>
      <c r="M6">
        <v>0.5</v>
      </c>
      <c r="N6">
        <v>-1</v>
      </c>
      <c r="O6">
        <v>-66.666666666666657</v>
      </c>
      <c r="P6">
        <v>72700</v>
      </c>
      <c r="Q6">
        <v>6350</v>
      </c>
      <c r="R6">
        <v>500</v>
      </c>
      <c r="S6">
        <v>0.45</v>
      </c>
      <c r="T6">
        <v>2550</v>
      </c>
      <c r="U6">
        <v>0.65</v>
      </c>
      <c r="V6">
        <v>17786.8</v>
      </c>
      <c r="W6">
        <v>14750</v>
      </c>
      <c r="X6" s="2">
        <v>44868</v>
      </c>
      <c r="Y6" t="s">
        <v>40</v>
      </c>
      <c r="Z6" t="s">
        <v>154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11600</v>
      </c>
      <c r="AJ6">
        <v>12850</v>
      </c>
      <c r="AK6">
        <v>1500</v>
      </c>
      <c r="AL6">
        <v>2977.85</v>
      </c>
      <c r="AM6">
        <v>2800</v>
      </c>
      <c r="AN6">
        <v>3178.8</v>
      </c>
      <c r="AO6">
        <v>17786.8</v>
      </c>
      <c r="AP6">
        <f t="shared" si="0"/>
        <v>3036.7999999999993</v>
      </c>
    </row>
    <row r="7" spans="1:42" x14ac:dyDescent="0.25">
      <c r="A7" s="1">
        <v>118</v>
      </c>
      <c r="B7">
        <v>14800</v>
      </c>
      <c r="C7" s="2">
        <v>44868</v>
      </c>
      <c r="D7">
        <v>14800</v>
      </c>
      <c r="E7" s="2">
        <v>44868</v>
      </c>
      <c r="F7" t="s">
        <v>40</v>
      </c>
      <c r="G7" t="s">
        <v>46</v>
      </c>
      <c r="H7">
        <v>155</v>
      </c>
      <c r="I7">
        <v>75</v>
      </c>
      <c r="J7">
        <v>93.75</v>
      </c>
      <c r="K7">
        <v>210</v>
      </c>
      <c r="L7">
        <v>48.91</v>
      </c>
      <c r="M7">
        <v>0.45</v>
      </c>
      <c r="N7">
        <v>-0.24999999999999989</v>
      </c>
      <c r="O7">
        <v>-35.714285714285708</v>
      </c>
      <c r="P7">
        <v>77000</v>
      </c>
      <c r="Q7">
        <v>450</v>
      </c>
      <c r="R7">
        <v>1250</v>
      </c>
      <c r="S7">
        <v>0.45</v>
      </c>
      <c r="T7">
        <v>450</v>
      </c>
      <c r="U7">
        <v>0.5</v>
      </c>
      <c r="V7">
        <v>17786.8</v>
      </c>
      <c r="W7">
        <v>14800</v>
      </c>
      <c r="X7" s="2">
        <v>44868</v>
      </c>
      <c r="Y7" t="s">
        <v>40</v>
      </c>
      <c r="Z7" t="s">
        <v>155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10100</v>
      </c>
      <c r="AJ7">
        <v>12850</v>
      </c>
      <c r="AK7">
        <v>3600</v>
      </c>
      <c r="AL7">
        <v>2947.4</v>
      </c>
      <c r="AM7">
        <v>2800</v>
      </c>
      <c r="AN7">
        <v>3127.1</v>
      </c>
      <c r="AO7">
        <v>17786.8</v>
      </c>
      <c r="AP7">
        <f t="shared" si="0"/>
        <v>2986.7999999999993</v>
      </c>
    </row>
    <row r="8" spans="1:42" x14ac:dyDescent="0.25">
      <c r="A8" s="1">
        <v>120</v>
      </c>
      <c r="B8">
        <v>14850</v>
      </c>
      <c r="C8" s="2">
        <v>44868</v>
      </c>
      <c r="D8">
        <v>14850</v>
      </c>
      <c r="E8" s="2">
        <v>44868</v>
      </c>
      <c r="F8" t="s">
        <v>40</v>
      </c>
      <c r="G8" t="s">
        <v>47</v>
      </c>
      <c r="H8">
        <v>42</v>
      </c>
      <c r="I8">
        <v>42</v>
      </c>
      <c r="J8">
        <v>0</v>
      </c>
      <c r="K8">
        <v>134</v>
      </c>
      <c r="L8">
        <v>48.09</v>
      </c>
      <c r="M8">
        <v>0.45</v>
      </c>
      <c r="N8">
        <v>-2.0499999999999998</v>
      </c>
      <c r="O8">
        <v>-82</v>
      </c>
      <c r="P8">
        <v>60350</v>
      </c>
      <c r="Q8">
        <v>4900</v>
      </c>
      <c r="R8">
        <v>2950</v>
      </c>
      <c r="S8">
        <v>0.45</v>
      </c>
      <c r="T8">
        <v>400</v>
      </c>
      <c r="U8">
        <v>0.65</v>
      </c>
      <c r="V8">
        <v>17786.8</v>
      </c>
      <c r="W8">
        <v>14850</v>
      </c>
      <c r="X8" s="2">
        <v>44868</v>
      </c>
      <c r="Y8" t="s">
        <v>40</v>
      </c>
      <c r="Z8" t="s">
        <v>156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10100</v>
      </c>
      <c r="AJ8">
        <v>12850</v>
      </c>
      <c r="AK8">
        <v>1800</v>
      </c>
      <c r="AL8">
        <v>2904</v>
      </c>
      <c r="AM8">
        <v>3600</v>
      </c>
      <c r="AN8">
        <v>3075.15</v>
      </c>
      <c r="AO8">
        <v>17786.8</v>
      </c>
      <c r="AP8">
        <f t="shared" si="0"/>
        <v>2936.7999999999993</v>
      </c>
    </row>
    <row r="9" spans="1:42" x14ac:dyDescent="0.25">
      <c r="A9" s="1">
        <v>124</v>
      </c>
      <c r="B9">
        <v>14900</v>
      </c>
      <c r="C9" s="2">
        <v>44868</v>
      </c>
      <c r="D9">
        <v>14900</v>
      </c>
      <c r="E9" s="2">
        <v>44868</v>
      </c>
      <c r="F9" t="s">
        <v>40</v>
      </c>
      <c r="G9" t="s">
        <v>48</v>
      </c>
      <c r="H9">
        <v>155</v>
      </c>
      <c r="I9">
        <v>51</v>
      </c>
      <c r="J9">
        <v>49.03846153846154</v>
      </c>
      <c r="K9">
        <v>229</v>
      </c>
      <c r="L9">
        <v>48.88</v>
      </c>
      <c r="M9">
        <v>0.65</v>
      </c>
      <c r="N9">
        <v>-0.29999999999999988</v>
      </c>
      <c r="O9">
        <v>-31.578947368421041</v>
      </c>
      <c r="P9">
        <v>89400</v>
      </c>
      <c r="Q9">
        <v>18050</v>
      </c>
      <c r="R9">
        <v>1700</v>
      </c>
      <c r="S9">
        <v>0.6</v>
      </c>
      <c r="T9">
        <v>1950</v>
      </c>
      <c r="U9">
        <v>0.65</v>
      </c>
      <c r="V9">
        <v>17786.8</v>
      </c>
      <c r="W9">
        <v>14900</v>
      </c>
      <c r="X9" s="2">
        <v>44868</v>
      </c>
      <c r="Y9" t="s">
        <v>40</v>
      </c>
      <c r="Z9" t="s">
        <v>157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10100</v>
      </c>
      <c r="AJ9">
        <v>12850</v>
      </c>
      <c r="AK9">
        <v>1800</v>
      </c>
      <c r="AL9">
        <v>2854.4</v>
      </c>
      <c r="AM9">
        <v>1800</v>
      </c>
      <c r="AN9">
        <v>2927.2</v>
      </c>
      <c r="AO9">
        <v>17786.8</v>
      </c>
      <c r="AP9">
        <f t="shared" si="0"/>
        <v>2886.7999999999993</v>
      </c>
    </row>
    <row r="10" spans="1:42" x14ac:dyDescent="0.25">
      <c r="A10" s="1">
        <v>134</v>
      </c>
      <c r="B10">
        <v>14950</v>
      </c>
      <c r="C10" s="2">
        <v>44868</v>
      </c>
      <c r="D10">
        <v>14950</v>
      </c>
      <c r="E10" s="2">
        <v>44868</v>
      </c>
      <c r="F10" t="s">
        <v>40</v>
      </c>
      <c r="G10" t="s">
        <v>49</v>
      </c>
      <c r="H10">
        <v>109</v>
      </c>
      <c r="I10">
        <v>108</v>
      </c>
      <c r="J10">
        <v>10800</v>
      </c>
      <c r="K10">
        <v>242</v>
      </c>
      <c r="L10">
        <v>46.9</v>
      </c>
      <c r="M10">
        <v>0.5</v>
      </c>
      <c r="N10">
        <v>-5.5</v>
      </c>
      <c r="O10">
        <v>-91.666666666666657</v>
      </c>
      <c r="P10">
        <v>74850</v>
      </c>
      <c r="Q10">
        <v>2100</v>
      </c>
      <c r="R10">
        <v>1700</v>
      </c>
      <c r="S10">
        <v>0.5</v>
      </c>
      <c r="T10">
        <v>1100</v>
      </c>
      <c r="U10">
        <v>0.6</v>
      </c>
      <c r="V10">
        <v>17786.8</v>
      </c>
      <c r="W10">
        <v>14950</v>
      </c>
      <c r="X10" s="2">
        <v>44868</v>
      </c>
      <c r="Y10" t="s">
        <v>40</v>
      </c>
      <c r="Z10" t="s">
        <v>158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10100</v>
      </c>
      <c r="AJ10">
        <v>12850</v>
      </c>
      <c r="AK10">
        <v>1800</v>
      </c>
      <c r="AL10">
        <v>2801.45</v>
      </c>
      <c r="AM10">
        <v>1000</v>
      </c>
      <c r="AN10">
        <v>2971.05</v>
      </c>
      <c r="AO10">
        <v>17786.8</v>
      </c>
      <c r="AP10">
        <f t="shared" si="0"/>
        <v>2836.7999999999993</v>
      </c>
    </row>
    <row r="11" spans="1:42" x14ac:dyDescent="0.25">
      <c r="A11" s="1">
        <v>152</v>
      </c>
      <c r="B11">
        <v>15000</v>
      </c>
      <c r="C11" s="2">
        <v>44868</v>
      </c>
      <c r="D11">
        <v>15000</v>
      </c>
      <c r="E11" s="2">
        <v>44868</v>
      </c>
      <c r="F11" t="s">
        <v>40</v>
      </c>
      <c r="G11" t="s">
        <v>50</v>
      </c>
      <c r="H11">
        <v>11162</v>
      </c>
      <c r="I11">
        <v>2864</v>
      </c>
      <c r="J11">
        <v>34.514340805013248</v>
      </c>
      <c r="K11">
        <v>20027</v>
      </c>
      <c r="L11">
        <v>45.64</v>
      </c>
      <c r="M11">
        <v>0.45</v>
      </c>
      <c r="N11">
        <v>-0.45</v>
      </c>
      <c r="O11">
        <v>-50</v>
      </c>
      <c r="P11">
        <v>853400</v>
      </c>
      <c r="Q11">
        <v>219250</v>
      </c>
      <c r="R11">
        <v>70000</v>
      </c>
      <c r="S11">
        <v>0.45</v>
      </c>
      <c r="T11">
        <v>131850</v>
      </c>
      <c r="U11">
        <v>0.5</v>
      </c>
      <c r="V11">
        <v>17786.8</v>
      </c>
      <c r="W11">
        <v>15000</v>
      </c>
      <c r="X11" s="2">
        <v>44868</v>
      </c>
      <c r="Y11" t="s">
        <v>40</v>
      </c>
      <c r="Z11" t="s">
        <v>159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2761</v>
      </c>
      <c r="AG11">
        <v>48.75</v>
      </c>
      <c r="AH11">
        <v>1.7974006820905151</v>
      </c>
      <c r="AI11">
        <v>10400</v>
      </c>
      <c r="AJ11">
        <v>11550</v>
      </c>
      <c r="AK11">
        <v>100</v>
      </c>
      <c r="AL11">
        <v>2787.95</v>
      </c>
      <c r="AM11">
        <v>150</v>
      </c>
      <c r="AN11">
        <v>2816.85</v>
      </c>
      <c r="AO11">
        <v>17786.8</v>
      </c>
      <c r="AP11">
        <f t="shared" si="0"/>
        <v>2786.7999999999993</v>
      </c>
    </row>
    <row r="12" spans="1:42" x14ac:dyDescent="0.25">
      <c r="A12" s="1">
        <v>155</v>
      </c>
      <c r="B12">
        <v>15050</v>
      </c>
      <c r="C12" s="2">
        <v>44868</v>
      </c>
      <c r="D12">
        <v>15050</v>
      </c>
      <c r="E12" s="2">
        <v>44868</v>
      </c>
      <c r="F12" t="s">
        <v>40</v>
      </c>
      <c r="G12" t="s">
        <v>51</v>
      </c>
      <c r="H12">
        <v>47</v>
      </c>
      <c r="I12">
        <v>46</v>
      </c>
      <c r="J12">
        <v>4600</v>
      </c>
      <c r="K12">
        <v>135</v>
      </c>
      <c r="L12">
        <v>45.26</v>
      </c>
      <c r="M12">
        <v>0.5</v>
      </c>
      <c r="N12">
        <v>-2.25</v>
      </c>
      <c r="O12">
        <v>-81.818181818181827</v>
      </c>
      <c r="P12">
        <v>120700</v>
      </c>
      <c r="Q12">
        <v>1200</v>
      </c>
      <c r="R12">
        <v>500</v>
      </c>
      <c r="S12">
        <v>0.45</v>
      </c>
      <c r="T12">
        <v>200</v>
      </c>
      <c r="U12">
        <v>1.25</v>
      </c>
      <c r="V12">
        <v>17786.8</v>
      </c>
      <c r="W12">
        <v>15050</v>
      </c>
      <c r="X12" s="2">
        <v>44868</v>
      </c>
      <c r="Y12" t="s">
        <v>40</v>
      </c>
      <c r="Z12" t="s">
        <v>160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10100</v>
      </c>
      <c r="AJ12">
        <v>10100</v>
      </c>
      <c r="AK12">
        <v>1800</v>
      </c>
      <c r="AL12">
        <v>2700.45</v>
      </c>
      <c r="AM12">
        <v>1800</v>
      </c>
      <c r="AN12">
        <v>2783</v>
      </c>
      <c r="AO12">
        <v>17786.8</v>
      </c>
      <c r="AP12">
        <f t="shared" si="0"/>
        <v>2736.7999999999993</v>
      </c>
    </row>
    <row r="13" spans="1:42" x14ac:dyDescent="0.25">
      <c r="A13" s="1">
        <v>161</v>
      </c>
      <c r="B13">
        <v>15100</v>
      </c>
      <c r="C13" s="2">
        <v>44868</v>
      </c>
      <c r="D13">
        <v>15100</v>
      </c>
      <c r="E13" s="2">
        <v>44868</v>
      </c>
      <c r="F13" t="s">
        <v>40</v>
      </c>
      <c r="G13" t="s">
        <v>52</v>
      </c>
      <c r="H13">
        <v>139</v>
      </c>
      <c r="I13">
        <v>112</v>
      </c>
      <c r="J13">
        <v>414.81481481481478</v>
      </c>
      <c r="K13">
        <v>399</v>
      </c>
      <c r="L13">
        <v>45.19</v>
      </c>
      <c r="M13">
        <v>0.6</v>
      </c>
      <c r="N13">
        <v>-0.45000000000000012</v>
      </c>
      <c r="O13">
        <v>-42.857142857142861</v>
      </c>
      <c r="P13">
        <v>137250</v>
      </c>
      <c r="Q13">
        <v>9200</v>
      </c>
      <c r="R13">
        <v>7950</v>
      </c>
      <c r="S13">
        <v>0.5</v>
      </c>
      <c r="T13">
        <v>800</v>
      </c>
      <c r="U13">
        <v>0.6</v>
      </c>
      <c r="V13">
        <v>17786.8</v>
      </c>
      <c r="W13">
        <v>15100</v>
      </c>
      <c r="X13" s="2">
        <v>44868</v>
      </c>
      <c r="Y13" t="s">
        <v>40</v>
      </c>
      <c r="Z13" t="s">
        <v>161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11600</v>
      </c>
      <c r="AJ13">
        <v>12850</v>
      </c>
      <c r="AK13">
        <v>1500</v>
      </c>
      <c r="AL13">
        <v>2648.05</v>
      </c>
      <c r="AM13">
        <v>3600</v>
      </c>
      <c r="AN13">
        <v>2734.95</v>
      </c>
      <c r="AO13">
        <v>17786.8</v>
      </c>
      <c r="AP13">
        <f t="shared" si="0"/>
        <v>2686.7999999999993</v>
      </c>
    </row>
    <row r="14" spans="1:42" x14ac:dyDescent="0.25">
      <c r="A14" s="1">
        <v>169</v>
      </c>
      <c r="B14">
        <v>15150</v>
      </c>
      <c r="C14" s="2">
        <v>44868</v>
      </c>
      <c r="D14">
        <v>15150</v>
      </c>
      <c r="E14" s="2">
        <v>44868</v>
      </c>
      <c r="F14" t="s">
        <v>40</v>
      </c>
      <c r="G14" t="s">
        <v>53</v>
      </c>
      <c r="H14">
        <v>43</v>
      </c>
      <c r="I14">
        <v>43</v>
      </c>
      <c r="J14">
        <v>0</v>
      </c>
      <c r="K14">
        <v>388</v>
      </c>
      <c r="L14">
        <v>43.63</v>
      </c>
      <c r="M14">
        <v>0.5</v>
      </c>
      <c r="N14">
        <v>-30.5</v>
      </c>
      <c r="O14">
        <v>-98.387096774193552</v>
      </c>
      <c r="P14">
        <v>105000</v>
      </c>
      <c r="Q14">
        <v>800</v>
      </c>
      <c r="R14">
        <v>3400</v>
      </c>
      <c r="S14">
        <v>0.35</v>
      </c>
      <c r="T14">
        <v>300</v>
      </c>
      <c r="U14">
        <v>0.65</v>
      </c>
      <c r="V14">
        <v>17786.8</v>
      </c>
      <c r="W14">
        <v>15150</v>
      </c>
      <c r="X14" s="2">
        <v>44868</v>
      </c>
      <c r="Y14" t="s">
        <v>40</v>
      </c>
      <c r="Z14" t="s">
        <v>162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10100</v>
      </c>
      <c r="AJ14">
        <v>12850</v>
      </c>
      <c r="AK14">
        <v>1800</v>
      </c>
      <c r="AL14">
        <v>2601.0500000000002</v>
      </c>
      <c r="AM14">
        <v>1800</v>
      </c>
      <c r="AN14">
        <v>2678.15</v>
      </c>
      <c r="AO14">
        <v>17786.8</v>
      </c>
      <c r="AP14">
        <f t="shared" si="0"/>
        <v>2636.7999999999993</v>
      </c>
    </row>
    <row r="15" spans="1:42" x14ac:dyDescent="0.25">
      <c r="A15" s="1">
        <v>175</v>
      </c>
      <c r="B15">
        <v>15200</v>
      </c>
      <c r="C15" s="2">
        <v>44868</v>
      </c>
      <c r="D15">
        <v>15200</v>
      </c>
      <c r="E15" s="2">
        <v>44868</v>
      </c>
      <c r="F15" t="s">
        <v>40</v>
      </c>
      <c r="G15" t="s">
        <v>54</v>
      </c>
      <c r="H15">
        <v>140</v>
      </c>
      <c r="I15">
        <v>-46</v>
      </c>
      <c r="J15">
        <v>-24.731182795698921</v>
      </c>
      <c r="K15">
        <v>435</v>
      </c>
      <c r="L15">
        <v>43.19</v>
      </c>
      <c r="M15">
        <v>0.55000000000000004</v>
      </c>
      <c r="N15">
        <v>-0.35</v>
      </c>
      <c r="O15">
        <v>-38.888888888888893</v>
      </c>
      <c r="P15">
        <v>122300</v>
      </c>
      <c r="Q15">
        <v>11800</v>
      </c>
      <c r="R15">
        <v>8200</v>
      </c>
      <c r="S15">
        <v>0.5</v>
      </c>
      <c r="T15">
        <v>300</v>
      </c>
      <c r="U15">
        <v>0.7</v>
      </c>
      <c r="V15">
        <v>17786.8</v>
      </c>
      <c r="W15">
        <v>15200</v>
      </c>
      <c r="X15" s="2">
        <v>44868</v>
      </c>
      <c r="Y15" t="s">
        <v>40</v>
      </c>
      <c r="Z15" t="s">
        <v>163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11600</v>
      </c>
      <c r="AJ15">
        <v>12850</v>
      </c>
      <c r="AK15">
        <v>4250</v>
      </c>
      <c r="AL15">
        <v>2436.25</v>
      </c>
      <c r="AM15">
        <v>3600</v>
      </c>
      <c r="AN15">
        <v>2631.4</v>
      </c>
      <c r="AO15">
        <v>17786.8</v>
      </c>
      <c r="AP15">
        <f t="shared" si="0"/>
        <v>2586.7999999999993</v>
      </c>
    </row>
    <row r="16" spans="1:42" x14ac:dyDescent="0.25">
      <c r="A16" s="1">
        <v>180</v>
      </c>
      <c r="B16">
        <v>15250</v>
      </c>
      <c r="C16" s="2">
        <v>44868</v>
      </c>
      <c r="D16">
        <v>15250</v>
      </c>
      <c r="E16" s="2">
        <v>44868</v>
      </c>
      <c r="F16" t="s">
        <v>40</v>
      </c>
      <c r="G16" t="s">
        <v>55</v>
      </c>
      <c r="H16">
        <v>49</v>
      </c>
      <c r="I16">
        <v>49</v>
      </c>
      <c r="J16">
        <v>0</v>
      </c>
      <c r="K16">
        <v>508</v>
      </c>
      <c r="L16">
        <v>44.91</v>
      </c>
      <c r="M16">
        <v>1</v>
      </c>
      <c r="N16">
        <v>-0.8</v>
      </c>
      <c r="O16">
        <v>-44.44444444444445</v>
      </c>
      <c r="P16">
        <v>133400</v>
      </c>
      <c r="Q16">
        <v>10550</v>
      </c>
      <c r="R16">
        <v>5400</v>
      </c>
      <c r="S16">
        <v>0.5</v>
      </c>
      <c r="T16">
        <v>1150</v>
      </c>
      <c r="U16">
        <v>1</v>
      </c>
      <c r="V16">
        <v>17786.8</v>
      </c>
      <c r="W16">
        <v>15250</v>
      </c>
      <c r="X16" s="2">
        <v>44868</v>
      </c>
      <c r="Y16" t="s">
        <v>40</v>
      </c>
      <c r="Z16" t="s">
        <v>164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11600</v>
      </c>
      <c r="AJ16">
        <v>11600</v>
      </c>
      <c r="AK16">
        <v>1500</v>
      </c>
      <c r="AL16">
        <v>2493.35</v>
      </c>
      <c r="AM16">
        <v>1500</v>
      </c>
      <c r="AN16">
        <v>2609.5500000000002</v>
      </c>
      <c r="AO16">
        <v>17786.8</v>
      </c>
      <c r="AP16">
        <f t="shared" si="0"/>
        <v>2536.7999999999993</v>
      </c>
    </row>
    <row r="17" spans="1:42" x14ac:dyDescent="0.25">
      <c r="A17" s="1">
        <v>189</v>
      </c>
      <c r="B17">
        <v>15300</v>
      </c>
      <c r="C17" s="2">
        <v>44868</v>
      </c>
      <c r="D17">
        <v>15300</v>
      </c>
      <c r="E17" s="2">
        <v>44868</v>
      </c>
      <c r="F17" t="s">
        <v>40</v>
      </c>
      <c r="G17" t="s">
        <v>56</v>
      </c>
      <c r="H17">
        <v>93</v>
      </c>
      <c r="I17">
        <v>42</v>
      </c>
      <c r="J17">
        <v>82.352941176470594</v>
      </c>
      <c r="K17">
        <v>276</v>
      </c>
      <c r="L17">
        <v>43.08</v>
      </c>
      <c r="M17">
        <v>0.8</v>
      </c>
      <c r="N17">
        <v>-0.25</v>
      </c>
      <c r="O17">
        <v>-23.80952380952381</v>
      </c>
      <c r="P17">
        <v>164000</v>
      </c>
      <c r="Q17">
        <v>800</v>
      </c>
      <c r="R17">
        <v>1200</v>
      </c>
      <c r="S17">
        <v>0.8</v>
      </c>
      <c r="T17">
        <v>800</v>
      </c>
      <c r="U17">
        <v>0.9</v>
      </c>
      <c r="V17">
        <v>17786.8</v>
      </c>
      <c r="W17">
        <v>15300</v>
      </c>
      <c r="X17" s="2">
        <v>44868</v>
      </c>
      <c r="Y17" t="s">
        <v>40</v>
      </c>
      <c r="Z17" t="s">
        <v>165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8000</v>
      </c>
      <c r="AJ17">
        <v>9250</v>
      </c>
      <c r="AK17">
        <v>1500</v>
      </c>
      <c r="AL17">
        <v>2352.1</v>
      </c>
      <c r="AM17">
        <v>1000</v>
      </c>
      <c r="AN17">
        <v>2607.4499999999998</v>
      </c>
      <c r="AO17">
        <v>17786.8</v>
      </c>
      <c r="AP17">
        <f t="shared" si="0"/>
        <v>2486.7999999999993</v>
      </c>
    </row>
    <row r="18" spans="1:42" x14ac:dyDescent="0.25">
      <c r="A18" s="1">
        <v>195</v>
      </c>
      <c r="B18">
        <v>15350</v>
      </c>
      <c r="C18" s="2">
        <v>44868</v>
      </c>
      <c r="D18">
        <v>15350</v>
      </c>
      <c r="E18" s="2">
        <v>44868</v>
      </c>
      <c r="F18" t="s">
        <v>40</v>
      </c>
      <c r="G18" t="s">
        <v>57</v>
      </c>
      <c r="H18">
        <v>31</v>
      </c>
      <c r="I18">
        <v>31</v>
      </c>
      <c r="J18">
        <v>0</v>
      </c>
      <c r="K18">
        <v>137</v>
      </c>
      <c r="L18">
        <v>41.97</v>
      </c>
      <c r="M18">
        <v>0.75</v>
      </c>
      <c r="N18">
        <v>-37.85</v>
      </c>
      <c r="O18">
        <v>-98.056994818652853</v>
      </c>
      <c r="P18">
        <v>138200</v>
      </c>
      <c r="Q18">
        <v>300</v>
      </c>
      <c r="R18">
        <v>5400</v>
      </c>
      <c r="S18">
        <v>0.5</v>
      </c>
      <c r="T18">
        <v>300</v>
      </c>
      <c r="U18">
        <v>0.75</v>
      </c>
      <c r="V18">
        <v>17786.8</v>
      </c>
      <c r="W18">
        <v>15350</v>
      </c>
      <c r="X18" s="2">
        <v>44868</v>
      </c>
      <c r="Y18" t="s">
        <v>40</v>
      </c>
      <c r="Z18" t="s">
        <v>166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11600</v>
      </c>
      <c r="AJ18">
        <v>12850</v>
      </c>
      <c r="AK18">
        <v>1500</v>
      </c>
      <c r="AL18">
        <v>2389.75</v>
      </c>
      <c r="AM18">
        <v>3600</v>
      </c>
      <c r="AN18">
        <v>2481.6999999999998</v>
      </c>
      <c r="AO18">
        <v>17786.8</v>
      </c>
      <c r="AP18">
        <f t="shared" si="0"/>
        <v>2436.7999999999993</v>
      </c>
    </row>
    <row r="19" spans="1:42" x14ac:dyDescent="0.25">
      <c r="A19" s="1">
        <v>199</v>
      </c>
      <c r="B19">
        <v>15400</v>
      </c>
      <c r="C19" s="2">
        <v>44868</v>
      </c>
      <c r="D19">
        <v>15400</v>
      </c>
      <c r="E19" s="2">
        <v>44868</v>
      </c>
      <c r="F19" t="s">
        <v>40</v>
      </c>
      <c r="G19" t="s">
        <v>58</v>
      </c>
      <c r="H19">
        <v>154</v>
      </c>
      <c r="I19">
        <v>-43</v>
      </c>
      <c r="J19">
        <v>-21.82741116751269</v>
      </c>
      <c r="K19">
        <v>584</v>
      </c>
      <c r="L19">
        <v>40.26</v>
      </c>
      <c r="M19">
        <v>0.6</v>
      </c>
      <c r="N19">
        <v>-0.3</v>
      </c>
      <c r="O19">
        <v>-33.333333333333343</v>
      </c>
      <c r="P19">
        <v>118800</v>
      </c>
      <c r="Q19">
        <v>900</v>
      </c>
      <c r="R19">
        <v>2800</v>
      </c>
      <c r="S19">
        <v>0.55000000000000004</v>
      </c>
      <c r="T19">
        <v>300</v>
      </c>
      <c r="U19">
        <v>0.75</v>
      </c>
      <c r="V19">
        <v>17786.8</v>
      </c>
      <c r="W19">
        <v>15400</v>
      </c>
      <c r="X19" s="2">
        <v>44868</v>
      </c>
      <c r="Y19" t="s">
        <v>40</v>
      </c>
      <c r="Z19" t="s">
        <v>167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11600</v>
      </c>
      <c r="AJ19">
        <v>10100</v>
      </c>
      <c r="AK19">
        <v>1500</v>
      </c>
      <c r="AL19">
        <v>2344.15</v>
      </c>
      <c r="AM19">
        <v>1000</v>
      </c>
      <c r="AN19">
        <v>2505.1999999999998</v>
      </c>
      <c r="AO19">
        <v>17786.8</v>
      </c>
      <c r="AP19">
        <f t="shared" si="0"/>
        <v>2386.7999999999993</v>
      </c>
    </row>
    <row r="20" spans="1:42" x14ac:dyDescent="0.25">
      <c r="A20" s="1">
        <v>212</v>
      </c>
      <c r="B20">
        <v>15450</v>
      </c>
      <c r="C20" s="2">
        <v>44868</v>
      </c>
      <c r="D20">
        <v>15450</v>
      </c>
      <c r="E20" s="2">
        <v>44868</v>
      </c>
      <c r="F20" t="s">
        <v>40</v>
      </c>
      <c r="G20" t="s">
        <v>59</v>
      </c>
      <c r="H20">
        <v>41</v>
      </c>
      <c r="I20">
        <v>-12</v>
      </c>
      <c r="J20">
        <v>-22.641509433962259</v>
      </c>
      <c r="K20">
        <v>32</v>
      </c>
      <c r="L20">
        <v>40.299999999999997</v>
      </c>
      <c r="M20">
        <v>0.75</v>
      </c>
      <c r="N20">
        <v>-0.2</v>
      </c>
      <c r="O20">
        <v>-21.052631578947359</v>
      </c>
      <c r="P20">
        <v>110700</v>
      </c>
      <c r="Q20">
        <v>300</v>
      </c>
      <c r="R20">
        <v>100</v>
      </c>
      <c r="S20">
        <v>0.6</v>
      </c>
      <c r="T20">
        <v>300</v>
      </c>
      <c r="U20">
        <v>0.75</v>
      </c>
      <c r="V20">
        <v>17786.8</v>
      </c>
      <c r="W20">
        <v>15450</v>
      </c>
      <c r="X20" s="2">
        <v>44868</v>
      </c>
      <c r="Y20" t="s">
        <v>40</v>
      </c>
      <c r="Z20" t="s">
        <v>168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11600</v>
      </c>
      <c r="AJ20">
        <v>14350</v>
      </c>
      <c r="AK20">
        <v>1500</v>
      </c>
      <c r="AL20">
        <v>2298.8000000000002</v>
      </c>
      <c r="AM20">
        <v>1500</v>
      </c>
      <c r="AN20">
        <v>2413.9</v>
      </c>
      <c r="AO20">
        <v>17786.8</v>
      </c>
      <c r="AP20">
        <f t="shared" si="0"/>
        <v>2336.7999999999993</v>
      </c>
    </row>
    <row r="21" spans="1:42" x14ac:dyDescent="0.25">
      <c r="A21" s="1">
        <v>215</v>
      </c>
      <c r="B21">
        <v>15500</v>
      </c>
      <c r="C21" s="2">
        <v>44868</v>
      </c>
      <c r="D21">
        <v>15500</v>
      </c>
      <c r="E21" s="2">
        <v>44868</v>
      </c>
      <c r="F21" t="s">
        <v>40</v>
      </c>
      <c r="G21" t="s">
        <v>60</v>
      </c>
      <c r="H21">
        <v>14837</v>
      </c>
      <c r="I21">
        <v>2186</v>
      </c>
      <c r="J21">
        <v>17.279266461149319</v>
      </c>
      <c r="K21">
        <v>20345</v>
      </c>
      <c r="L21">
        <v>39.200000000000003</v>
      </c>
      <c r="M21">
        <v>0.7</v>
      </c>
      <c r="N21">
        <v>-0.3</v>
      </c>
      <c r="O21">
        <v>-30</v>
      </c>
      <c r="P21">
        <v>791150</v>
      </c>
      <c r="Q21">
        <v>54550</v>
      </c>
      <c r="R21">
        <v>13700</v>
      </c>
      <c r="S21">
        <v>0.65</v>
      </c>
      <c r="T21">
        <v>13900</v>
      </c>
      <c r="U21">
        <v>0.7</v>
      </c>
      <c r="V21">
        <v>17786.8</v>
      </c>
      <c r="W21">
        <v>15500</v>
      </c>
      <c r="X21" s="2">
        <v>44868</v>
      </c>
      <c r="Y21" t="s">
        <v>40</v>
      </c>
      <c r="Z21" t="s">
        <v>169</v>
      </c>
      <c r="AA21">
        <v>13</v>
      </c>
      <c r="AB21">
        <v>-1</v>
      </c>
      <c r="AC21">
        <v>-7.1428571428571432</v>
      </c>
      <c r="AD21">
        <v>1</v>
      </c>
      <c r="AE21">
        <v>0</v>
      </c>
      <c r="AF21">
        <v>2239.15</v>
      </c>
      <c r="AG21">
        <v>52.849999999999909</v>
      </c>
      <c r="AH21">
        <v>2.4173260760188402</v>
      </c>
      <c r="AI21">
        <v>13700</v>
      </c>
      <c r="AJ21">
        <v>13650</v>
      </c>
      <c r="AK21">
        <v>300</v>
      </c>
      <c r="AL21">
        <v>2289.1</v>
      </c>
      <c r="AM21">
        <v>150</v>
      </c>
      <c r="AN21">
        <v>2318.4</v>
      </c>
      <c r="AO21">
        <v>17786.8</v>
      </c>
      <c r="AP21">
        <f t="shared" si="0"/>
        <v>2286.7999999999993</v>
      </c>
    </row>
    <row r="22" spans="1:42" x14ac:dyDescent="0.25">
      <c r="A22" s="1">
        <v>229</v>
      </c>
      <c r="B22">
        <v>15550</v>
      </c>
      <c r="C22" s="2">
        <v>44868</v>
      </c>
      <c r="D22">
        <v>15550</v>
      </c>
      <c r="E22" s="2">
        <v>44868</v>
      </c>
      <c r="F22" t="s">
        <v>40</v>
      </c>
      <c r="G22" t="s">
        <v>61</v>
      </c>
      <c r="H22">
        <v>35</v>
      </c>
      <c r="I22">
        <v>-6</v>
      </c>
      <c r="J22">
        <v>-14.634146341463421</v>
      </c>
      <c r="K22">
        <v>15</v>
      </c>
      <c r="L22">
        <v>38.380000000000003</v>
      </c>
      <c r="M22">
        <v>0.7</v>
      </c>
      <c r="N22">
        <v>-1.05</v>
      </c>
      <c r="O22">
        <v>-60</v>
      </c>
      <c r="P22">
        <v>113850</v>
      </c>
      <c r="Q22">
        <v>3000</v>
      </c>
      <c r="R22">
        <v>5350</v>
      </c>
      <c r="S22">
        <v>0.7</v>
      </c>
      <c r="T22">
        <v>1500</v>
      </c>
      <c r="U22">
        <v>1.2</v>
      </c>
      <c r="V22">
        <v>17786.8</v>
      </c>
      <c r="W22">
        <v>15550</v>
      </c>
      <c r="X22" s="2">
        <v>44868</v>
      </c>
      <c r="Y22" t="s">
        <v>40</v>
      </c>
      <c r="Z22" t="s">
        <v>170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14350</v>
      </c>
      <c r="AJ22">
        <v>10100</v>
      </c>
      <c r="AK22">
        <v>1500</v>
      </c>
      <c r="AL22">
        <v>2198.25</v>
      </c>
      <c r="AM22">
        <v>1800</v>
      </c>
      <c r="AN22">
        <v>2282.65</v>
      </c>
      <c r="AO22">
        <v>17786.8</v>
      </c>
      <c r="AP22">
        <f t="shared" si="0"/>
        <v>2236.7999999999993</v>
      </c>
    </row>
    <row r="23" spans="1:42" x14ac:dyDescent="0.25">
      <c r="A23" s="1">
        <v>232</v>
      </c>
      <c r="B23">
        <v>15600</v>
      </c>
      <c r="C23" s="2">
        <v>44868</v>
      </c>
      <c r="D23">
        <v>15600</v>
      </c>
      <c r="E23" s="2">
        <v>44868</v>
      </c>
      <c r="F23" t="s">
        <v>40</v>
      </c>
      <c r="G23" t="s">
        <v>62</v>
      </c>
      <c r="H23">
        <v>402</v>
      </c>
      <c r="I23">
        <v>70</v>
      </c>
      <c r="J23">
        <v>21.08433734939759</v>
      </c>
      <c r="K23">
        <v>616</v>
      </c>
      <c r="L23">
        <v>37.81</v>
      </c>
      <c r="M23">
        <v>0.75</v>
      </c>
      <c r="N23">
        <v>-0.35000000000000009</v>
      </c>
      <c r="O23">
        <v>-31.81818181818182</v>
      </c>
      <c r="P23">
        <v>117450</v>
      </c>
      <c r="Q23">
        <v>4850</v>
      </c>
      <c r="R23">
        <v>1950</v>
      </c>
      <c r="S23">
        <v>0.75</v>
      </c>
      <c r="T23">
        <v>300</v>
      </c>
      <c r="U23">
        <v>0.9</v>
      </c>
      <c r="V23">
        <v>17786.8</v>
      </c>
      <c r="W23">
        <v>15600</v>
      </c>
      <c r="X23" s="2">
        <v>44868</v>
      </c>
      <c r="Y23" t="s">
        <v>40</v>
      </c>
      <c r="Z23" t="s">
        <v>171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10750</v>
      </c>
      <c r="AJ23">
        <v>12850</v>
      </c>
      <c r="AK23">
        <v>1800</v>
      </c>
      <c r="AL23">
        <v>2157</v>
      </c>
      <c r="AM23">
        <v>1800</v>
      </c>
      <c r="AN23">
        <v>2227.9</v>
      </c>
      <c r="AO23">
        <v>17786.8</v>
      </c>
      <c r="AP23">
        <f t="shared" si="0"/>
        <v>2186.7999999999993</v>
      </c>
    </row>
    <row r="24" spans="1:42" x14ac:dyDescent="0.25">
      <c r="A24" s="1">
        <v>240</v>
      </c>
      <c r="B24">
        <v>15650</v>
      </c>
      <c r="C24" s="2">
        <v>44868</v>
      </c>
      <c r="D24">
        <v>15650</v>
      </c>
      <c r="E24" s="2">
        <v>44868</v>
      </c>
      <c r="F24" t="s">
        <v>40</v>
      </c>
      <c r="G24" t="s">
        <v>63</v>
      </c>
      <c r="H24">
        <v>75</v>
      </c>
      <c r="I24">
        <v>4</v>
      </c>
      <c r="J24">
        <v>5.6338028169014081</v>
      </c>
      <c r="K24">
        <v>127</v>
      </c>
      <c r="L24">
        <v>36.99</v>
      </c>
      <c r="M24">
        <v>0.75</v>
      </c>
      <c r="N24">
        <v>-0.7</v>
      </c>
      <c r="O24">
        <v>-48.275862068965523</v>
      </c>
      <c r="P24">
        <v>143650</v>
      </c>
      <c r="Q24">
        <v>1550</v>
      </c>
      <c r="R24">
        <v>2550</v>
      </c>
      <c r="S24">
        <v>0.75</v>
      </c>
      <c r="T24">
        <v>1550</v>
      </c>
      <c r="U24">
        <v>1.95</v>
      </c>
      <c r="V24">
        <v>17786.8</v>
      </c>
      <c r="W24">
        <v>15650</v>
      </c>
      <c r="X24" s="2">
        <v>44868</v>
      </c>
      <c r="Y24" t="s">
        <v>40</v>
      </c>
      <c r="Z24" t="s">
        <v>172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12250</v>
      </c>
      <c r="AJ24">
        <v>12850</v>
      </c>
      <c r="AK24">
        <v>1500</v>
      </c>
      <c r="AL24">
        <v>2104.15</v>
      </c>
      <c r="AM24">
        <v>5550</v>
      </c>
      <c r="AN24">
        <v>2300.6999999999998</v>
      </c>
      <c r="AO24">
        <v>17786.8</v>
      </c>
      <c r="AP24">
        <f t="shared" si="0"/>
        <v>2136.7999999999993</v>
      </c>
    </row>
    <row r="25" spans="1:42" x14ac:dyDescent="0.25">
      <c r="A25" s="1">
        <v>253</v>
      </c>
      <c r="B25">
        <v>15700</v>
      </c>
      <c r="C25" s="2">
        <v>44868</v>
      </c>
      <c r="D25">
        <v>15700</v>
      </c>
      <c r="E25" s="2">
        <v>44868</v>
      </c>
      <c r="F25" t="s">
        <v>40</v>
      </c>
      <c r="G25" t="s">
        <v>64</v>
      </c>
      <c r="H25">
        <v>1266</v>
      </c>
      <c r="I25">
        <v>668</v>
      </c>
      <c r="J25">
        <v>111.70568561872911</v>
      </c>
      <c r="K25">
        <v>2136</v>
      </c>
      <c r="L25">
        <v>36.159999999999997</v>
      </c>
      <c r="M25">
        <v>0.75</v>
      </c>
      <c r="N25">
        <v>-0.45</v>
      </c>
      <c r="O25">
        <v>-37.5</v>
      </c>
      <c r="P25">
        <v>150650</v>
      </c>
      <c r="Q25">
        <v>10500</v>
      </c>
      <c r="R25">
        <v>3450</v>
      </c>
      <c r="S25">
        <v>0.7</v>
      </c>
      <c r="T25">
        <v>3050</v>
      </c>
      <c r="U25">
        <v>0.75</v>
      </c>
      <c r="V25">
        <v>17786.8</v>
      </c>
      <c r="W25">
        <v>15700</v>
      </c>
      <c r="X25" s="2">
        <v>44868</v>
      </c>
      <c r="Y25" t="s">
        <v>40</v>
      </c>
      <c r="Z25" t="s">
        <v>173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12300</v>
      </c>
      <c r="AJ25">
        <v>12850</v>
      </c>
      <c r="AK25">
        <v>1500</v>
      </c>
      <c r="AL25">
        <v>2047.15</v>
      </c>
      <c r="AM25">
        <v>1800</v>
      </c>
      <c r="AN25">
        <v>2131.6</v>
      </c>
      <c r="AO25">
        <v>17786.8</v>
      </c>
      <c r="AP25">
        <f t="shared" si="0"/>
        <v>2086.7999999999993</v>
      </c>
    </row>
    <row r="26" spans="1:42" x14ac:dyDescent="0.25">
      <c r="A26" s="1">
        <v>262</v>
      </c>
      <c r="B26">
        <v>15750</v>
      </c>
      <c r="C26" s="2">
        <v>44868</v>
      </c>
      <c r="D26">
        <v>15750</v>
      </c>
      <c r="E26" s="2">
        <v>44868</v>
      </c>
      <c r="F26" t="s">
        <v>40</v>
      </c>
      <c r="G26" t="s">
        <v>65</v>
      </c>
      <c r="H26">
        <v>162</v>
      </c>
      <c r="I26">
        <v>64</v>
      </c>
      <c r="J26">
        <v>65.306122448979593</v>
      </c>
      <c r="K26">
        <v>370</v>
      </c>
      <c r="L26">
        <v>35.340000000000003</v>
      </c>
      <c r="M26">
        <v>0.75</v>
      </c>
      <c r="N26">
        <v>-0.7</v>
      </c>
      <c r="O26">
        <v>-48.275862068965523</v>
      </c>
      <c r="P26">
        <v>136250</v>
      </c>
      <c r="Q26">
        <v>200</v>
      </c>
      <c r="R26">
        <v>4250</v>
      </c>
      <c r="S26">
        <v>0.75</v>
      </c>
      <c r="T26">
        <v>100</v>
      </c>
      <c r="U26">
        <v>2</v>
      </c>
      <c r="V26">
        <v>17786.8</v>
      </c>
      <c r="W26">
        <v>15750</v>
      </c>
      <c r="X26" s="2">
        <v>44868</v>
      </c>
      <c r="Y26" t="s">
        <v>40</v>
      </c>
      <c r="Z26" t="s">
        <v>174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12300</v>
      </c>
      <c r="AJ26">
        <v>10100</v>
      </c>
      <c r="AK26">
        <v>1500</v>
      </c>
      <c r="AL26">
        <v>1994.95</v>
      </c>
      <c r="AM26">
        <v>1800</v>
      </c>
      <c r="AN26">
        <v>2082.1</v>
      </c>
      <c r="AO26">
        <v>17786.8</v>
      </c>
      <c r="AP26">
        <f t="shared" si="0"/>
        <v>2036.7999999999993</v>
      </c>
    </row>
    <row r="27" spans="1:42" x14ac:dyDescent="0.25">
      <c r="A27" s="1">
        <v>269</v>
      </c>
      <c r="B27">
        <v>15800</v>
      </c>
      <c r="C27" s="2">
        <v>44868</v>
      </c>
      <c r="D27">
        <v>15800</v>
      </c>
      <c r="E27" s="2">
        <v>44868</v>
      </c>
      <c r="F27" t="s">
        <v>40</v>
      </c>
      <c r="G27" t="s">
        <v>66</v>
      </c>
      <c r="H27">
        <v>3147</v>
      </c>
      <c r="I27">
        <v>-346</v>
      </c>
      <c r="J27">
        <v>-9.9055253363870595</v>
      </c>
      <c r="K27">
        <v>4144</v>
      </c>
      <c r="L27">
        <v>34.270000000000003</v>
      </c>
      <c r="M27">
        <v>0.7</v>
      </c>
      <c r="N27">
        <v>-0.65000000000000013</v>
      </c>
      <c r="O27">
        <v>-48.148148148148159</v>
      </c>
      <c r="P27">
        <v>156750</v>
      </c>
      <c r="Q27">
        <v>61900</v>
      </c>
      <c r="R27">
        <v>7950</v>
      </c>
      <c r="S27">
        <v>0.7</v>
      </c>
      <c r="T27">
        <v>33600</v>
      </c>
      <c r="U27">
        <v>1</v>
      </c>
      <c r="V27">
        <v>17786.8</v>
      </c>
      <c r="W27">
        <v>15800</v>
      </c>
      <c r="X27" s="2">
        <v>44868</v>
      </c>
      <c r="Y27" t="s">
        <v>40</v>
      </c>
      <c r="Z27" t="s">
        <v>175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12350</v>
      </c>
      <c r="AJ27">
        <v>12850</v>
      </c>
      <c r="AK27">
        <v>1500</v>
      </c>
      <c r="AL27">
        <v>1942.6</v>
      </c>
      <c r="AM27">
        <v>1800</v>
      </c>
      <c r="AN27">
        <v>2032.15</v>
      </c>
      <c r="AO27">
        <v>17786.8</v>
      </c>
      <c r="AP27">
        <f t="shared" si="0"/>
        <v>1986.7999999999993</v>
      </c>
    </row>
    <row r="28" spans="1:42" x14ac:dyDescent="0.25">
      <c r="A28" s="1">
        <v>279</v>
      </c>
      <c r="B28">
        <v>15850</v>
      </c>
      <c r="C28" s="2">
        <v>44868</v>
      </c>
      <c r="D28">
        <v>15850</v>
      </c>
      <c r="E28" s="2">
        <v>44868</v>
      </c>
      <c r="F28" t="s">
        <v>40</v>
      </c>
      <c r="G28" t="s">
        <v>67</v>
      </c>
      <c r="H28">
        <v>26</v>
      </c>
      <c r="I28">
        <v>-89</v>
      </c>
      <c r="J28">
        <v>-77.391304347826093</v>
      </c>
      <c r="K28">
        <v>199</v>
      </c>
      <c r="L28">
        <v>34.119999999999997</v>
      </c>
      <c r="M28">
        <v>0.85</v>
      </c>
      <c r="N28">
        <v>-0.35</v>
      </c>
      <c r="O28">
        <v>-29.166666666666671</v>
      </c>
      <c r="P28">
        <v>132100</v>
      </c>
      <c r="Q28">
        <v>550</v>
      </c>
      <c r="R28">
        <v>11500</v>
      </c>
      <c r="S28">
        <v>0.8</v>
      </c>
      <c r="T28">
        <v>500</v>
      </c>
      <c r="U28">
        <v>2.4</v>
      </c>
      <c r="V28">
        <v>17786.8</v>
      </c>
      <c r="W28">
        <v>15850</v>
      </c>
      <c r="X28" s="2">
        <v>44868</v>
      </c>
      <c r="Y28" t="s">
        <v>40</v>
      </c>
      <c r="Z28" t="s">
        <v>176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12350</v>
      </c>
      <c r="AJ28">
        <v>12850</v>
      </c>
      <c r="AK28">
        <v>1500</v>
      </c>
      <c r="AL28">
        <v>1906.55</v>
      </c>
      <c r="AM28">
        <v>3600</v>
      </c>
      <c r="AN28">
        <v>1983.4</v>
      </c>
      <c r="AO28">
        <v>17786.8</v>
      </c>
      <c r="AP28">
        <f t="shared" si="0"/>
        <v>1936.7999999999993</v>
      </c>
    </row>
    <row r="29" spans="1:42" x14ac:dyDescent="0.25">
      <c r="A29" s="1">
        <v>287</v>
      </c>
      <c r="B29">
        <v>15900</v>
      </c>
      <c r="C29" s="2">
        <v>44868</v>
      </c>
      <c r="D29">
        <v>15900</v>
      </c>
      <c r="E29" s="2">
        <v>44868</v>
      </c>
      <c r="F29" t="s">
        <v>40</v>
      </c>
      <c r="G29" t="s">
        <v>68</v>
      </c>
      <c r="H29">
        <v>784</v>
      </c>
      <c r="I29">
        <v>-410</v>
      </c>
      <c r="J29">
        <v>-34.338358458961473</v>
      </c>
      <c r="K29">
        <v>3555</v>
      </c>
      <c r="L29">
        <v>33.68</v>
      </c>
      <c r="M29">
        <v>0.95</v>
      </c>
      <c r="N29">
        <v>-0.45</v>
      </c>
      <c r="O29">
        <v>-32.142857142857139</v>
      </c>
      <c r="P29">
        <v>154950</v>
      </c>
      <c r="Q29">
        <v>1450</v>
      </c>
      <c r="R29">
        <v>12450</v>
      </c>
      <c r="S29">
        <v>0.75</v>
      </c>
      <c r="T29">
        <v>300</v>
      </c>
      <c r="U29">
        <v>0.95</v>
      </c>
      <c r="V29">
        <v>17786.8</v>
      </c>
      <c r="W29">
        <v>15900</v>
      </c>
      <c r="X29" s="2">
        <v>44868</v>
      </c>
      <c r="Y29" t="s">
        <v>40</v>
      </c>
      <c r="Z29" t="s">
        <v>177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13350</v>
      </c>
      <c r="AJ29">
        <v>12850</v>
      </c>
      <c r="AK29">
        <v>1500</v>
      </c>
      <c r="AL29">
        <v>1847.5</v>
      </c>
      <c r="AM29">
        <v>1800</v>
      </c>
      <c r="AN29">
        <v>1931.7</v>
      </c>
      <c r="AO29">
        <v>17786.8</v>
      </c>
      <c r="AP29">
        <f t="shared" si="0"/>
        <v>1886.7999999999993</v>
      </c>
    </row>
    <row r="30" spans="1:42" x14ac:dyDescent="0.25">
      <c r="A30" s="1">
        <v>297</v>
      </c>
      <c r="B30">
        <v>15950</v>
      </c>
      <c r="C30" s="2">
        <v>44868</v>
      </c>
      <c r="D30">
        <v>15950</v>
      </c>
      <c r="E30" s="2">
        <v>44868</v>
      </c>
      <c r="F30" t="s">
        <v>40</v>
      </c>
      <c r="G30" t="s">
        <v>69</v>
      </c>
      <c r="H30">
        <v>93</v>
      </c>
      <c r="I30">
        <v>17</v>
      </c>
      <c r="J30">
        <v>22.368421052631579</v>
      </c>
      <c r="K30">
        <v>166</v>
      </c>
      <c r="L30">
        <v>33.68</v>
      </c>
      <c r="M30">
        <v>1.2</v>
      </c>
      <c r="N30">
        <v>-0.2</v>
      </c>
      <c r="O30">
        <v>-14.285714285714279</v>
      </c>
      <c r="P30">
        <v>121150</v>
      </c>
      <c r="Q30">
        <v>600</v>
      </c>
      <c r="R30">
        <v>5650</v>
      </c>
      <c r="S30">
        <v>0.8</v>
      </c>
      <c r="T30">
        <v>600</v>
      </c>
      <c r="U30">
        <v>1.2</v>
      </c>
      <c r="V30">
        <v>17786.8</v>
      </c>
      <c r="W30">
        <v>15950</v>
      </c>
      <c r="X30" s="2">
        <v>44868</v>
      </c>
      <c r="Y30" t="s">
        <v>40</v>
      </c>
      <c r="Z30" t="s">
        <v>178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12450</v>
      </c>
      <c r="AJ30">
        <v>10100</v>
      </c>
      <c r="AK30">
        <v>1500</v>
      </c>
      <c r="AL30">
        <v>1777.7</v>
      </c>
      <c r="AM30">
        <v>1800</v>
      </c>
      <c r="AN30">
        <v>1877.55</v>
      </c>
      <c r="AO30">
        <v>17786.8</v>
      </c>
      <c r="AP30">
        <f t="shared" si="0"/>
        <v>1836.7999999999993</v>
      </c>
    </row>
    <row r="31" spans="1:42" x14ac:dyDescent="0.25">
      <c r="A31" s="1">
        <v>318</v>
      </c>
      <c r="B31">
        <v>16000</v>
      </c>
      <c r="C31" s="2">
        <v>44868</v>
      </c>
      <c r="D31">
        <v>16000</v>
      </c>
      <c r="E31" s="2">
        <v>44868</v>
      </c>
      <c r="F31" t="s">
        <v>40</v>
      </c>
      <c r="G31" t="s">
        <v>70</v>
      </c>
      <c r="H31">
        <v>47511</v>
      </c>
      <c r="I31">
        <v>9614</v>
      </c>
      <c r="J31">
        <v>25.368762698894368</v>
      </c>
      <c r="K31">
        <v>70667</v>
      </c>
      <c r="L31">
        <v>32.979999999999997</v>
      </c>
      <c r="M31">
        <v>1.25</v>
      </c>
      <c r="N31">
        <v>-0.2</v>
      </c>
      <c r="O31">
        <v>-13.793103448275859</v>
      </c>
      <c r="P31">
        <v>511200</v>
      </c>
      <c r="Q31">
        <v>67700</v>
      </c>
      <c r="R31">
        <v>9150</v>
      </c>
      <c r="S31">
        <v>1.1499999999999999</v>
      </c>
      <c r="T31">
        <v>2250</v>
      </c>
      <c r="U31">
        <v>1.25</v>
      </c>
      <c r="V31">
        <v>17786.8</v>
      </c>
      <c r="W31">
        <v>16000</v>
      </c>
      <c r="X31" s="2">
        <v>44868</v>
      </c>
      <c r="Y31" t="s">
        <v>40</v>
      </c>
      <c r="Z31" t="s">
        <v>179</v>
      </c>
      <c r="AA31">
        <v>285</v>
      </c>
      <c r="AB31">
        <v>6</v>
      </c>
      <c r="AC31">
        <v>2.150537634408602</v>
      </c>
      <c r="AD31">
        <v>7</v>
      </c>
      <c r="AE31">
        <v>0</v>
      </c>
      <c r="AF31">
        <v>1775</v>
      </c>
      <c r="AG31">
        <v>69.299999999999955</v>
      </c>
      <c r="AH31">
        <v>4.0628480975552526</v>
      </c>
      <c r="AI31">
        <v>14450</v>
      </c>
      <c r="AJ31">
        <v>17300</v>
      </c>
      <c r="AK31">
        <v>100</v>
      </c>
      <c r="AL31">
        <v>1791.65</v>
      </c>
      <c r="AM31">
        <v>350</v>
      </c>
      <c r="AN31">
        <v>1803.55</v>
      </c>
      <c r="AO31">
        <v>17786.8</v>
      </c>
      <c r="AP31">
        <f t="shared" si="0"/>
        <v>1786.7999999999993</v>
      </c>
    </row>
    <row r="32" spans="1:42" x14ac:dyDescent="0.25">
      <c r="A32" s="1">
        <v>320</v>
      </c>
      <c r="B32">
        <v>16050</v>
      </c>
      <c r="C32" s="2">
        <v>44868</v>
      </c>
      <c r="D32">
        <v>16050</v>
      </c>
      <c r="E32" s="2">
        <v>44868</v>
      </c>
      <c r="F32" t="s">
        <v>40</v>
      </c>
      <c r="G32" t="s">
        <v>71</v>
      </c>
      <c r="H32">
        <v>298</v>
      </c>
      <c r="I32">
        <v>31</v>
      </c>
      <c r="J32">
        <v>11.61048689138577</v>
      </c>
      <c r="K32">
        <v>863</v>
      </c>
      <c r="L32">
        <v>31.98</v>
      </c>
      <c r="M32">
        <v>1.2</v>
      </c>
      <c r="N32">
        <v>-0.35000000000000009</v>
      </c>
      <c r="O32">
        <v>-22.580645161290331</v>
      </c>
      <c r="P32">
        <v>146250</v>
      </c>
      <c r="Q32">
        <v>400</v>
      </c>
      <c r="R32">
        <v>600</v>
      </c>
      <c r="S32">
        <v>0.95</v>
      </c>
      <c r="T32">
        <v>250</v>
      </c>
      <c r="U32">
        <v>1.25</v>
      </c>
      <c r="V32">
        <v>17786.8</v>
      </c>
      <c r="W32">
        <v>16050</v>
      </c>
      <c r="X32" s="2">
        <v>44868</v>
      </c>
      <c r="Y32" t="s">
        <v>40</v>
      </c>
      <c r="Z32" t="s">
        <v>180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13450</v>
      </c>
      <c r="AJ32">
        <v>13850</v>
      </c>
      <c r="AK32">
        <v>1500</v>
      </c>
      <c r="AL32">
        <v>1705.1</v>
      </c>
      <c r="AM32">
        <v>1000</v>
      </c>
      <c r="AN32">
        <v>1772.75</v>
      </c>
      <c r="AO32">
        <v>17786.8</v>
      </c>
      <c r="AP32">
        <f t="shared" si="0"/>
        <v>1736.7999999999993</v>
      </c>
    </row>
    <row r="33" spans="1:42" x14ac:dyDescent="0.25">
      <c r="A33" s="1">
        <v>337</v>
      </c>
      <c r="B33">
        <v>16100</v>
      </c>
      <c r="C33" s="2">
        <v>44868</v>
      </c>
      <c r="D33">
        <v>16100</v>
      </c>
      <c r="E33" s="2">
        <v>44868</v>
      </c>
      <c r="F33" t="s">
        <v>40</v>
      </c>
      <c r="G33" t="s">
        <v>72</v>
      </c>
      <c r="H33">
        <v>2553</v>
      </c>
      <c r="I33">
        <v>-293</v>
      </c>
      <c r="J33">
        <v>-10.295151089248071</v>
      </c>
      <c r="K33">
        <v>4093</v>
      </c>
      <c r="L33">
        <v>31.4</v>
      </c>
      <c r="M33">
        <v>1.3</v>
      </c>
      <c r="N33">
        <v>-0.25</v>
      </c>
      <c r="O33">
        <v>-16.12903225806452</v>
      </c>
      <c r="P33">
        <v>112250</v>
      </c>
      <c r="Q33">
        <v>1950</v>
      </c>
      <c r="R33">
        <v>50</v>
      </c>
      <c r="S33">
        <v>1</v>
      </c>
      <c r="T33">
        <v>1250</v>
      </c>
      <c r="U33">
        <v>1.3</v>
      </c>
      <c r="V33">
        <v>17786.8</v>
      </c>
      <c r="W33">
        <v>16100</v>
      </c>
      <c r="X33" s="2">
        <v>44868</v>
      </c>
      <c r="Y33" t="s">
        <v>40</v>
      </c>
      <c r="Z33" t="s">
        <v>181</v>
      </c>
      <c r="AA33">
        <v>6</v>
      </c>
      <c r="AB33">
        <v>0</v>
      </c>
      <c r="AC33">
        <v>0</v>
      </c>
      <c r="AD33">
        <v>0</v>
      </c>
      <c r="AE33">
        <v>0</v>
      </c>
      <c r="AF33">
        <v>1640</v>
      </c>
      <c r="AG33">
        <v>0</v>
      </c>
      <c r="AH33">
        <v>0</v>
      </c>
      <c r="AI33">
        <v>12800</v>
      </c>
      <c r="AJ33">
        <v>14450</v>
      </c>
      <c r="AK33">
        <v>300</v>
      </c>
      <c r="AL33">
        <v>1658.15</v>
      </c>
      <c r="AM33">
        <v>300</v>
      </c>
      <c r="AN33">
        <v>1709.25</v>
      </c>
      <c r="AO33">
        <v>17786.8</v>
      </c>
      <c r="AP33">
        <f t="shared" si="0"/>
        <v>1686.7999999999993</v>
      </c>
    </row>
    <row r="34" spans="1:42" x14ac:dyDescent="0.25">
      <c r="A34" s="1">
        <v>340</v>
      </c>
      <c r="B34">
        <v>16150</v>
      </c>
      <c r="C34" s="2">
        <v>44868</v>
      </c>
      <c r="D34">
        <v>16150</v>
      </c>
      <c r="E34" s="2">
        <v>44868</v>
      </c>
      <c r="F34" t="s">
        <v>40</v>
      </c>
      <c r="G34" t="s">
        <v>73</v>
      </c>
      <c r="H34">
        <v>1615</v>
      </c>
      <c r="I34">
        <v>-117</v>
      </c>
      <c r="J34">
        <v>-6.7551963048498846</v>
      </c>
      <c r="K34">
        <v>1658</v>
      </c>
      <c r="L34">
        <v>30.8</v>
      </c>
      <c r="M34">
        <v>1.4</v>
      </c>
      <c r="N34">
        <v>-0.35000000000000009</v>
      </c>
      <c r="O34">
        <v>-20</v>
      </c>
      <c r="P34">
        <v>125700</v>
      </c>
      <c r="Q34">
        <v>7050</v>
      </c>
      <c r="R34">
        <v>2800</v>
      </c>
      <c r="S34">
        <v>1</v>
      </c>
      <c r="T34">
        <v>7050</v>
      </c>
      <c r="U34">
        <v>1.4</v>
      </c>
      <c r="V34">
        <v>17786.8</v>
      </c>
      <c r="W34">
        <v>16150</v>
      </c>
      <c r="X34" s="2">
        <v>44868</v>
      </c>
      <c r="Y34" t="s">
        <v>40</v>
      </c>
      <c r="Z34" t="s">
        <v>182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13300</v>
      </c>
      <c r="AJ34">
        <v>14850</v>
      </c>
      <c r="AK34">
        <v>1500</v>
      </c>
      <c r="AL34">
        <v>1600.8</v>
      </c>
      <c r="AM34">
        <v>3600</v>
      </c>
      <c r="AN34">
        <v>1681</v>
      </c>
      <c r="AO34">
        <v>17786.8</v>
      </c>
      <c r="AP34">
        <f t="shared" si="0"/>
        <v>1636.7999999999993</v>
      </c>
    </row>
    <row r="35" spans="1:42" x14ac:dyDescent="0.25">
      <c r="A35" s="1">
        <v>353</v>
      </c>
      <c r="B35">
        <v>16200</v>
      </c>
      <c r="C35" s="2">
        <v>44868</v>
      </c>
      <c r="D35">
        <v>16200</v>
      </c>
      <c r="E35" s="2">
        <v>44868</v>
      </c>
      <c r="F35" t="s">
        <v>40</v>
      </c>
      <c r="G35" t="s">
        <v>74</v>
      </c>
      <c r="H35">
        <v>7242</v>
      </c>
      <c r="I35">
        <v>394</v>
      </c>
      <c r="J35">
        <v>5.7535046728971961</v>
      </c>
      <c r="K35">
        <v>14780</v>
      </c>
      <c r="L35">
        <v>30.18</v>
      </c>
      <c r="M35">
        <v>1.5</v>
      </c>
      <c r="N35">
        <v>-0.2</v>
      </c>
      <c r="O35">
        <v>-11.76470588235294</v>
      </c>
      <c r="P35">
        <v>126200</v>
      </c>
      <c r="Q35">
        <v>6200</v>
      </c>
      <c r="R35">
        <v>2850</v>
      </c>
      <c r="S35">
        <v>1</v>
      </c>
      <c r="T35">
        <v>2150</v>
      </c>
      <c r="U35">
        <v>1.5</v>
      </c>
      <c r="V35">
        <v>17786.8</v>
      </c>
      <c r="W35">
        <v>16200</v>
      </c>
      <c r="X35" s="2">
        <v>44868</v>
      </c>
      <c r="Y35" t="s">
        <v>40</v>
      </c>
      <c r="Z35" t="s">
        <v>183</v>
      </c>
      <c r="AA35">
        <v>31</v>
      </c>
      <c r="AB35">
        <v>0</v>
      </c>
      <c r="AC35">
        <v>0</v>
      </c>
      <c r="AD35">
        <v>0</v>
      </c>
      <c r="AE35">
        <v>0</v>
      </c>
      <c r="AF35">
        <v>1560</v>
      </c>
      <c r="AG35">
        <v>0</v>
      </c>
      <c r="AH35">
        <v>0</v>
      </c>
      <c r="AI35">
        <v>14100</v>
      </c>
      <c r="AJ35">
        <v>15650</v>
      </c>
      <c r="AK35">
        <v>150</v>
      </c>
      <c r="AL35">
        <v>1581.7</v>
      </c>
      <c r="AM35">
        <v>150</v>
      </c>
      <c r="AN35">
        <v>1632.1</v>
      </c>
      <c r="AO35">
        <v>17786.8</v>
      </c>
      <c r="AP35">
        <f t="shared" si="0"/>
        <v>1586.7999999999993</v>
      </c>
    </row>
    <row r="36" spans="1:42" x14ac:dyDescent="0.25">
      <c r="A36" s="1">
        <v>362</v>
      </c>
      <c r="B36">
        <v>16250</v>
      </c>
      <c r="C36" s="2">
        <v>44868</v>
      </c>
      <c r="D36">
        <v>16250</v>
      </c>
      <c r="E36" s="2">
        <v>44868</v>
      </c>
      <c r="F36" t="s">
        <v>40</v>
      </c>
      <c r="G36" t="s">
        <v>75</v>
      </c>
      <c r="H36">
        <v>3624</v>
      </c>
      <c r="I36">
        <v>-233</v>
      </c>
      <c r="J36">
        <v>-6.0409644801659317</v>
      </c>
      <c r="K36">
        <v>13116</v>
      </c>
      <c r="L36">
        <v>29.2</v>
      </c>
      <c r="M36">
        <v>1.45</v>
      </c>
      <c r="N36">
        <v>-0.35000000000000009</v>
      </c>
      <c r="O36">
        <v>-19.44444444444445</v>
      </c>
      <c r="P36">
        <v>118050</v>
      </c>
      <c r="Q36">
        <v>300</v>
      </c>
      <c r="R36">
        <v>150</v>
      </c>
      <c r="S36">
        <v>1.4</v>
      </c>
      <c r="T36">
        <v>300</v>
      </c>
      <c r="U36">
        <v>1.55</v>
      </c>
      <c r="V36">
        <v>17786.8</v>
      </c>
      <c r="W36">
        <v>16250</v>
      </c>
      <c r="X36" s="2">
        <v>44868</v>
      </c>
      <c r="Y36" t="s">
        <v>40</v>
      </c>
      <c r="Z36" t="s">
        <v>184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13050</v>
      </c>
      <c r="AJ36">
        <v>13850</v>
      </c>
      <c r="AK36">
        <v>1800</v>
      </c>
      <c r="AL36">
        <v>1509.75</v>
      </c>
      <c r="AM36">
        <v>3600</v>
      </c>
      <c r="AN36">
        <v>1577.5</v>
      </c>
      <c r="AO36">
        <v>17786.8</v>
      </c>
      <c r="AP36">
        <f t="shared" si="0"/>
        <v>1536.7999999999993</v>
      </c>
    </row>
    <row r="37" spans="1:42" x14ac:dyDescent="0.25">
      <c r="A37" s="1">
        <v>370</v>
      </c>
      <c r="B37">
        <v>16300</v>
      </c>
      <c r="C37" s="2">
        <v>44868</v>
      </c>
      <c r="D37">
        <v>16300</v>
      </c>
      <c r="E37" s="2">
        <v>44868</v>
      </c>
      <c r="F37" t="s">
        <v>40</v>
      </c>
      <c r="G37" t="s">
        <v>76</v>
      </c>
      <c r="H37">
        <v>9370</v>
      </c>
      <c r="I37">
        <v>257</v>
      </c>
      <c r="J37">
        <v>2.8201470426862718</v>
      </c>
      <c r="K37">
        <v>26737</v>
      </c>
      <c r="L37">
        <v>28.33</v>
      </c>
      <c r="M37">
        <v>1.45</v>
      </c>
      <c r="N37">
        <v>-0.35000000000000009</v>
      </c>
      <c r="O37">
        <v>-19.44444444444445</v>
      </c>
      <c r="P37">
        <v>169900</v>
      </c>
      <c r="Q37">
        <v>12200</v>
      </c>
      <c r="R37">
        <v>250</v>
      </c>
      <c r="S37">
        <v>1.25</v>
      </c>
      <c r="T37">
        <v>950</v>
      </c>
      <c r="U37">
        <v>1.45</v>
      </c>
      <c r="V37">
        <v>17786.8</v>
      </c>
      <c r="W37">
        <v>16300</v>
      </c>
      <c r="X37" s="2">
        <v>44868</v>
      </c>
      <c r="Y37" t="s">
        <v>40</v>
      </c>
      <c r="Z37" t="s">
        <v>185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1420</v>
      </c>
      <c r="AG37">
        <v>0</v>
      </c>
      <c r="AH37">
        <v>0</v>
      </c>
      <c r="AI37">
        <v>16400</v>
      </c>
      <c r="AJ37">
        <v>14150</v>
      </c>
      <c r="AK37">
        <v>450</v>
      </c>
      <c r="AL37">
        <v>1485.95</v>
      </c>
      <c r="AM37">
        <v>450</v>
      </c>
      <c r="AN37">
        <v>1524.7</v>
      </c>
      <c r="AO37">
        <v>17786.8</v>
      </c>
      <c r="AP37">
        <f t="shared" si="0"/>
        <v>1486.7999999999993</v>
      </c>
    </row>
    <row r="38" spans="1:42" x14ac:dyDescent="0.25">
      <c r="A38" s="1">
        <v>379</v>
      </c>
      <c r="B38">
        <v>16350</v>
      </c>
      <c r="C38" s="2">
        <v>44868</v>
      </c>
      <c r="D38">
        <v>16350</v>
      </c>
      <c r="E38" s="2">
        <v>44868</v>
      </c>
      <c r="F38" t="s">
        <v>40</v>
      </c>
      <c r="G38" t="s">
        <v>77</v>
      </c>
      <c r="H38">
        <v>4980</v>
      </c>
      <c r="I38">
        <v>-15</v>
      </c>
      <c r="J38">
        <v>-0.3003003003003003</v>
      </c>
      <c r="K38">
        <v>16425</v>
      </c>
      <c r="L38">
        <v>27.46</v>
      </c>
      <c r="M38">
        <v>1.45</v>
      </c>
      <c r="N38">
        <v>-0.59999999999999987</v>
      </c>
      <c r="O38">
        <v>-29.26829268292683</v>
      </c>
      <c r="P38">
        <v>123150</v>
      </c>
      <c r="Q38">
        <v>2550</v>
      </c>
      <c r="R38">
        <v>2800</v>
      </c>
      <c r="S38">
        <v>1.2</v>
      </c>
      <c r="T38">
        <v>250</v>
      </c>
      <c r="U38">
        <v>1.5</v>
      </c>
      <c r="V38">
        <v>17786.8</v>
      </c>
      <c r="W38">
        <v>16350</v>
      </c>
      <c r="X38" s="2">
        <v>44868</v>
      </c>
      <c r="Y38" t="s">
        <v>40</v>
      </c>
      <c r="Z38" t="s">
        <v>186</v>
      </c>
      <c r="AA38">
        <v>43</v>
      </c>
      <c r="AB38">
        <v>0</v>
      </c>
      <c r="AC38">
        <v>0</v>
      </c>
      <c r="AD38">
        <v>0</v>
      </c>
      <c r="AE38">
        <v>0</v>
      </c>
      <c r="AF38">
        <v>1439</v>
      </c>
      <c r="AG38">
        <v>0</v>
      </c>
      <c r="AH38">
        <v>0</v>
      </c>
      <c r="AI38">
        <v>12600</v>
      </c>
      <c r="AJ38">
        <v>12850</v>
      </c>
      <c r="AK38">
        <v>1000</v>
      </c>
      <c r="AL38">
        <v>1410.6</v>
      </c>
      <c r="AM38">
        <v>3600</v>
      </c>
      <c r="AN38">
        <v>1482.45</v>
      </c>
      <c r="AO38">
        <v>17786.8</v>
      </c>
      <c r="AP38">
        <f t="shared" si="0"/>
        <v>1436.7999999999993</v>
      </c>
    </row>
    <row r="39" spans="1:42" x14ac:dyDescent="0.25">
      <c r="A39" s="1">
        <v>388</v>
      </c>
      <c r="B39">
        <v>16400</v>
      </c>
      <c r="C39" s="2">
        <v>44868</v>
      </c>
      <c r="D39">
        <v>16400</v>
      </c>
      <c r="E39" s="2">
        <v>44868</v>
      </c>
      <c r="F39" t="s">
        <v>40</v>
      </c>
      <c r="G39" t="s">
        <v>78</v>
      </c>
      <c r="H39">
        <v>5473</v>
      </c>
      <c r="I39">
        <v>1723</v>
      </c>
      <c r="J39">
        <v>45.946666666666673</v>
      </c>
      <c r="K39">
        <v>47599</v>
      </c>
      <c r="L39">
        <v>26.59</v>
      </c>
      <c r="M39">
        <v>1.45</v>
      </c>
      <c r="N39">
        <v>-0.55000000000000004</v>
      </c>
      <c r="O39">
        <v>-27.5</v>
      </c>
      <c r="P39">
        <v>131650</v>
      </c>
      <c r="Q39">
        <v>7300</v>
      </c>
      <c r="R39">
        <v>550</v>
      </c>
      <c r="S39">
        <v>1.3</v>
      </c>
      <c r="T39">
        <v>450</v>
      </c>
      <c r="U39">
        <v>1.45</v>
      </c>
      <c r="V39">
        <v>17786.8</v>
      </c>
      <c r="W39">
        <v>16400</v>
      </c>
      <c r="X39" s="2">
        <v>44868</v>
      </c>
      <c r="Y39" t="s">
        <v>40</v>
      </c>
      <c r="Z39" t="s">
        <v>187</v>
      </c>
      <c r="AA39">
        <v>95</v>
      </c>
      <c r="AB39">
        <v>0</v>
      </c>
      <c r="AC39">
        <v>0</v>
      </c>
      <c r="AD39">
        <v>0</v>
      </c>
      <c r="AE39">
        <v>0</v>
      </c>
      <c r="AF39">
        <v>1300</v>
      </c>
      <c r="AG39">
        <v>0</v>
      </c>
      <c r="AH39">
        <v>0</v>
      </c>
      <c r="AI39">
        <v>15300</v>
      </c>
      <c r="AJ39">
        <v>13150</v>
      </c>
      <c r="AK39">
        <v>1950</v>
      </c>
      <c r="AL39">
        <v>1358.25</v>
      </c>
      <c r="AM39">
        <v>250</v>
      </c>
      <c r="AN39">
        <v>1399.65</v>
      </c>
      <c r="AO39">
        <v>17786.8</v>
      </c>
      <c r="AP39">
        <f t="shared" si="0"/>
        <v>1386.7999999999993</v>
      </c>
    </row>
    <row r="40" spans="1:42" x14ac:dyDescent="0.25">
      <c r="A40" s="1">
        <v>398</v>
      </c>
      <c r="B40">
        <v>16450</v>
      </c>
      <c r="C40" s="2">
        <v>44868</v>
      </c>
      <c r="D40">
        <v>16450</v>
      </c>
      <c r="E40" s="2">
        <v>44868</v>
      </c>
      <c r="F40" t="s">
        <v>40</v>
      </c>
      <c r="G40" t="s">
        <v>79</v>
      </c>
      <c r="H40">
        <v>3060</v>
      </c>
      <c r="I40">
        <v>476</v>
      </c>
      <c r="J40">
        <v>18.421052631578949</v>
      </c>
      <c r="K40">
        <v>18481</v>
      </c>
      <c r="L40">
        <v>26.13</v>
      </c>
      <c r="M40">
        <v>1.65</v>
      </c>
      <c r="N40">
        <v>-0.45000000000000018</v>
      </c>
      <c r="O40">
        <v>-21.428571428571431</v>
      </c>
      <c r="P40">
        <v>151100</v>
      </c>
      <c r="Q40">
        <v>7000</v>
      </c>
      <c r="R40">
        <v>250</v>
      </c>
      <c r="S40">
        <v>1.5</v>
      </c>
      <c r="T40">
        <v>2600</v>
      </c>
      <c r="U40">
        <v>1.65</v>
      </c>
      <c r="V40">
        <v>17786.8</v>
      </c>
      <c r="W40">
        <v>16450</v>
      </c>
      <c r="X40" s="2">
        <v>44868</v>
      </c>
      <c r="Y40" t="s">
        <v>40</v>
      </c>
      <c r="Z40" t="s">
        <v>188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803.75</v>
      </c>
      <c r="AG40">
        <v>0</v>
      </c>
      <c r="AH40">
        <v>0</v>
      </c>
      <c r="AI40">
        <v>14000</v>
      </c>
      <c r="AJ40">
        <v>13150</v>
      </c>
      <c r="AK40">
        <v>1800</v>
      </c>
      <c r="AL40">
        <v>1309.4000000000001</v>
      </c>
      <c r="AM40">
        <v>300</v>
      </c>
      <c r="AN40">
        <v>1363.05</v>
      </c>
      <c r="AO40">
        <v>17786.8</v>
      </c>
      <c r="AP40">
        <f t="shared" si="0"/>
        <v>1336.7999999999993</v>
      </c>
    </row>
    <row r="41" spans="1:42" x14ac:dyDescent="0.25">
      <c r="A41" s="1">
        <v>404</v>
      </c>
      <c r="B41">
        <v>16500</v>
      </c>
      <c r="C41" s="2">
        <v>44868</v>
      </c>
      <c r="D41">
        <v>16500</v>
      </c>
      <c r="E41" s="2">
        <v>44868</v>
      </c>
      <c r="F41" t="s">
        <v>40</v>
      </c>
      <c r="G41" t="s">
        <v>80</v>
      </c>
      <c r="H41">
        <v>45614</v>
      </c>
      <c r="I41">
        <v>8246</v>
      </c>
      <c r="J41">
        <v>22.067009205737531</v>
      </c>
      <c r="K41">
        <v>148645</v>
      </c>
      <c r="L41">
        <v>25.06</v>
      </c>
      <c r="M41">
        <v>1.55</v>
      </c>
      <c r="N41">
        <v>-0.65000000000000013</v>
      </c>
      <c r="O41">
        <v>-29.54545454545455</v>
      </c>
      <c r="P41">
        <v>1358250</v>
      </c>
      <c r="Q41">
        <v>39700</v>
      </c>
      <c r="R41">
        <v>1400</v>
      </c>
      <c r="S41">
        <v>1.55</v>
      </c>
      <c r="T41">
        <v>6800</v>
      </c>
      <c r="U41">
        <v>1.75</v>
      </c>
      <c r="V41">
        <v>17786.8</v>
      </c>
      <c r="W41">
        <v>16500</v>
      </c>
      <c r="X41" s="2">
        <v>44868</v>
      </c>
      <c r="Y41" t="s">
        <v>40</v>
      </c>
      <c r="Z41" t="s">
        <v>189</v>
      </c>
      <c r="AA41">
        <v>1060</v>
      </c>
      <c r="AB41">
        <v>-1</v>
      </c>
      <c r="AC41">
        <v>-9.4250706880301599E-2</v>
      </c>
      <c r="AD41">
        <v>13</v>
      </c>
      <c r="AE41">
        <v>0</v>
      </c>
      <c r="AF41">
        <v>1265</v>
      </c>
      <c r="AG41">
        <v>11.849999999999911</v>
      </c>
      <c r="AH41">
        <v>0.94561704504647559</v>
      </c>
      <c r="AI41">
        <v>16050</v>
      </c>
      <c r="AJ41">
        <v>15450</v>
      </c>
      <c r="AK41">
        <v>100</v>
      </c>
      <c r="AL41">
        <v>1293.3499999999999</v>
      </c>
      <c r="AM41">
        <v>150</v>
      </c>
      <c r="AN41">
        <v>1300.4000000000001</v>
      </c>
      <c r="AO41">
        <v>17786.8</v>
      </c>
      <c r="AP41">
        <f t="shared" si="0"/>
        <v>1286.7999999999993</v>
      </c>
    </row>
    <row r="42" spans="1:42" x14ac:dyDescent="0.25">
      <c r="A42" s="1">
        <v>420</v>
      </c>
      <c r="B42">
        <v>16550</v>
      </c>
      <c r="C42" s="2">
        <v>44868</v>
      </c>
      <c r="D42">
        <v>16550</v>
      </c>
      <c r="E42" s="2">
        <v>44868</v>
      </c>
      <c r="F42" t="s">
        <v>40</v>
      </c>
      <c r="G42" t="s">
        <v>81</v>
      </c>
      <c r="H42">
        <v>2374</v>
      </c>
      <c r="I42">
        <v>688</v>
      </c>
      <c r="J42">
        <v>40.806642941874259</v>
      </c>
      <c r="K42">
        <v>17697</v>
      </c>
      <c r="L42">
        <v>24.19</v>
      </c>
      <c r="M42">
        <v>1.55</v>
      </c>
      <c r="N42">
        <v>-0.8</v>
      </c>
      <c r="O42">
        <v>-34.042553191489361</v>
      </c>
      <c r="P42">
        <v>234400</v>
      </c>
      <c r="Q42">
        <v>5600</v>
      </c>
      <c r="R42">
        <v>30850</v>
      </c>
      <c r="S42">
        <v>1.4</v>
      </c>
      <c r="T42">
        <v>1000</v>
      </c>
      <c r="U42">
        <v>2.25</v>
      </c>
      <c r="V42">
        <v>17786.8</v>
      </c>
      <c r="W42">
        <v>16550</v>
      </c>
      <c r="X42" s="2">
        <v>44868</v>
      </c>
      <c r="Y42" t="s">
        <v>40</v>
      </c>
      <c r="Z42" t="s">
        <v>190</v>
      </c>
      <c r="AA42">
        <v>6</v>
      </c>
      <c r="AB42">
        <v>0</v>
      </c>
      <c r="AC42">
        <v>0</v>
      </c>
      <c r="AD42">
        <v>0</v>
      </c>
      <c r="AE42">
        <v>0</v>
      </c>
      <c r="AF42">
        <v>1089.6500000000001</v>
      </c>
      <c r="AG42">
        <v>0</v>
      </c>
      <c r="AH42">
        <v>0</v>
      </c>
      <c r="AI42">
        <v>13650</v>
      </c>
      <c r="AJ42">
        <v>14000</v>
      </c>
      <c r="AK42">
        <v>50</v>
      </c>
      <c r="AL42">
        <v>1243.7</v>
      </c>
      <c r="AM42">
        <v>450</v>
      </c>
      <c r="AN42">
        <v>1281.5999999999999</v>
      </c>
      <c r="AO42">
        <v>17786.8</v>
      </c>
      <c r="AP42">
        <f t="shared" si="0"/>
        <v>1236.7999999999993</v>
      </c>
    </row>
    <row r="43" spans="1:42" x14ac:dyDescent="0.25">
      <c r="A43" s="1">
        <v>423</v>
      </c>
      <c r="B43">
        <v>16600</v>
      </c>
      <c r="C43" s="2">
        <v>44868</v>
      </c>
      <c r="D43">
        <v>16600</v>
      </c>
      <c r="E43" s="2">
        <v>44868</v>
      </c>
      <c r="F43" t="s">
        <v>40</v>
      </c>
      <c r="G43" t="s">
        <v>82</v>
      </c>
      <c r="H43">
        <v>20573</v>
      </c>
      <c r="I43">
        <v>10265</v>
      </c>
      <c r="J43">
        <v>99.582848273185874</v>
      </c>
      <c r="K43">
        <v>103876</v>
      </c>
      <c r="L43">
        <v>23.84</v>
      </c>
      <c r="M43">
        <v>1.85</v>
      </c>
      <c r="N43">
        <v>-0.54999999999999982</v>
      </c>
      <c r="O43">
        <v>-22.916666666666661</v>
      </c>
      <c r="P43">
        <v>716250</v>
      </c>
      <c r="Q43">
        <v>15700</v>
      </c>
      <c r="R43">
        <v>49350</v>
      </c>
      <c r="S43">
        <v>1.45</v>
      </c>
      <c r="T43">
        <v>850</v>
      </c>
      <c r="U43">
        <v>1.85</v>
      </c>
      <c r="V43">
        <v>17786.8</v>
      </c>
      <c r="W43">
        <v>16600</v>
      </c>
      <c r="X43" s="2">
        <v>44868</v>
      </c>
      <c r="Y43" t="s">
        <v>40</v>
      </c>
      <c r="Z43" t="s">
        <v>191</v>
      </c>
      <c r="AA43">
        <v>101</v>
      </c>
      <c r="AB43">
        <v>1</v>
      </c>
      <c r="AC43">
        <v>1</v>
      </c>
      <c r="AD43">
        <v>5</v>
      </c>
      <c r="AE43">
        <v>0</v>
      </c>
      <c r="AF43">
        <v>1190</v>
      </c>
      <c r="AG43">
        <v>88.900000000000091</v>
      </c>
      <c r="AH43">
        <v>8.0737444373808103</v>
      </c>
      <c r="AI43">
        <v>17100</v>
      </c>
      <c r="AJ43">
        <v>14800</v>
      </c>
      <c r="AK43">
        <v>100</v>
      </c>
      <c r="AL43">
        <v>1193.6500000000001</v>
      </c>
      <c r="AM43">
        <v>150</v>
      </c>
      <c r="AN43">
        <v>1200.5</v>
      </c>
      <c r="AO43">
        <v>17786.8</v>
      </c>
      <c r="AP43">
        <f t="shared" si="0"/>
        <v>1186.7999999999993</v>
      </c>
    </row>
    <row r="44" spans="1:42" x14ac:dyDescent="0.25">
      <c r="A44" s="1">
        <v>439</v>
      </c>
      <c r="B44">
        <v>16650</v>
      </c>
      <c r="C44" s="2">
        <v>44868</v>
      </c>
      <c r="D44">
        <v>16650</v>
      </c>
      <c r="E44" s="2">
        <v>44868</v>
      </c>
      <c r="F44" t="s">
        <v>40</v>
      </c>
      <c r="G44" t="s">
        <v>83</v>
      </c>
      <c r="H44">
        <v>9695</v>
      </c>
      <c r="I44">
        <v>-18</v>
      </c>
      <c r="J44">
        <v>-0.18531864511479459</v>
      </c>
      <c r="K44">
        <v>27863</v>
      </c>
      <c r="L44">
        <v>22.35</v>
      </c>
      <c r="M44">
        <v>1.5</v>
      </c>
      <c r="N44">
        <v>-1.3</v>
      </c>
      <c r="O44">
        <v>-46.428571428571423</v>
      </c>
      <c r="P44">
        <v>136500</v>
      </c>
      <c r="Q44">
        <v>5750</v>
      </c>
      <c r="R44">
        <v>3800</v>
      </c>
      <c r="S44">
        <v>1.5</v>
      </c>
      <c r="T44">
        <v>2000</v>
      </c>
      <c r="U44">
        <v>2.15</v>
      </c>
      <c r="V44">
        <v>17786.8</v>
      </c>
      <c r="W44">
        <v>16650</v>
      </c>
      <c r="X44" s="2">
        <v>44868</v>
      </c>
      <c r="Y44" t="s">
        <v>40</v>
      </c>
      <c r="Z44" t="s">
        <v>192</v>
      </c>
      <c r="AA44">
        <v>20</v>
      </c>
      <c r="AB44">
        <v>1</v>
      </c>
      <c r="AC44">
        <v>5.2631578947368416</v>
      </c>
      <c r="AD44">
        <v>3</v>
      </c>
      <c r="AE44">
        <v>0</v>
      </c>
      <c r="AF44">
        <v>1113</v>
      </c>
      <c r="AG44">
        <v>0.79999999999995453</v>
      </c>
      <c r="AH44">
        <v>7.1929509081096438E-2</v>
      </c>
      <c r="AI44">
        <v>15650</v>
      </c>
      <c r="AJ44">
        <v>15500</v>
      </c>
      <c r="AK44">
        <v>150</v>
      </c>
      <c r="AL44">
        <v>1134.7</v>
      </c>
      <c r="AM44">
        <v>150</v>
      </c>
      <c r="AN44">
        <v>1157.8</v>
      </c>
      <c r="AO44">
        <v>17786.8</v>
      </c>
      <c r="AP44">
        <f t="shared" si="0"/>
        <v>1136.7999999999993</v>
      </c>
    </row>
    <row r="45" spans="1:42" x14ac:dyDescent="0.25">
      <c r="A45" s="1">
        <v>445</v>
      </c>
      <c r="B45">
        <v>16700</v>
      </c>
      <c r="C45" s="2">
        <v>44868</v>
      </c>
      <c r="D45">
        <v>16700</v>
      </c>
      <c r="E45" s="2">
        <v>44868</v>
      </c>
      <c r="F45" t="s">
        <v>40</v>
      </c>
      <c r="G45" t="s">
        <v>84</v>
      </c>
      <c r="H45">
        <v>21312</v>
      </c>
      <c r="I45">
        <v>1579</v>
      </c>
      <c r="J45">
        <v>8.0018243551411334</v>
      </c>
      <c r="K45">
        <v>135846</v>
      </c>
      <c r="L45">
        <v>22.21</v>
      </c>
      <c r="M45">
        <v>1.95</v>
      </c>
      <c r="N45">
        <v>-0.95</v>
      </c>
      <c r="O45">
        <v>-32.758620689655167</v>
      </c>
      <c r="P45">
        <v>315400</v>
      </c>
      <c r="Q45">
        <v>28500</v>
      </c>
      <c r="R45">
        <v>50</v>
      </c>
      <c r="S45">
        <v>1.8</v>
      </c>
      <c r="T45">
        <v>50</v>
      </c>
      <c r="U45">
        <v>1.85</v>
      </c>
      <c r="V45">
        <v>17786.8</v>
      </c>
      <c r="W45">
        <v>16700</v>
      </c>
      <c r="X45" s="2">
        <v>44868</v>
      </c>
      <c r="Y45" t="s">
        <v>40</v>
      </c>
      <c r="Z45" t="s">
        <v>193</v>
      </c>
      <c r="AA45">
        <v>145</v>
      </c>
      <c r="AB45">
        <v>-2</v>
      </c>
      <c r="AC45">
        <v>-1.360544217687075</v>
      </c>
      <c r="AD45">
        <v>7</v>
      </c>
      <c r="AE45">
        <v>0</v>
      </c>
      <c r="AF45">
        <v>1088</v>
      </c>
      <c r="AG45">
        <v>63.75</v>
      </c>
      <c r="AH45">
        <v>6.2240663900414939</v>
      </c>
      <c r="AI45">
        <v>19300</v>
      </c>
      <c r="AJ45">
        <v>17450</v>
      </c>
      <c r="AK45">
        <v>150</v>
      </c>
      <c r="AL45">
        <v>1062.9000000000001</v>
      </c>
      <c r="AM45">
        <v>150</v>
      </c>
      <c r="AN45">
        <v>1102</v>
      </c>
      <c r="AO45">
        <v>17786.8</v>
      </c>
      <c r="AP45">
        <f t="shared" si="0"/>
        <v>1086.7999999999993</v>
      </c>
    </row>
    <row r="46" spans="1:42" x14ac:dyDescent="0.25">
      <c r="A46" s="1">
        <v>457</v>
      </c>
      <c r="B46">
        <v>16750</v>
      </c>
      <c r="C46" s="2">
        <v>44868</v>
      </c>
      <c r="D46">
        <v>16750</v>
      </c>
      <c r="E46" s="2">
        <v>44868</v>
      </c>
      <c r="F46" t="s">
        <v>40</v>
      </c>
      <c r="G46" t="s">
        <v>85</v>
      </c>
      <c r="H46">
        <v>4257</v>
      </c>
      <c r="I46">
        <v>1676</v>
      </c>
      <c r="J46">
        <v>64.936071290197603</v>
      </c>
      <c r="K46">
        <v>32520</v>
      </c>
      <c r="L46">
        <v>21.59</v>
      </c>
      <c r="M46">
        <v>2.15</v>
      </c>
      <c r="N46">
        <v>-1.1000000000000001</v>
      </c>
      <c r="O46">
        <v>-33.846153846153847</v>
      </c>
      <c r="P46">
        <v>135950</v>
      </c>
      <c r="Q46">
        <v>11900</v>
      </c>
      <c r="R46">
        <v>150</v>
      </c>
      <c r="S46">
        <v>1.65</v>
      </c>
      <c r="T46">
        <v>350</v>
      </c>
      <c r="U46">
        <v>2.15</v>
      </c>
      <c r="V46">
        <v>17786.8</v>
      </c>
      <c r="W46">
        <v>16750</v>
      </c>
      <c r="X46" s="2">
        <v>44868</v>
      </c>
      <c r="Y46" t="s">
        <v>40</v>
      </c>
      <c r="Z46" t="s">
        <v>194</v>
      </c>
      <c r="AA46">
        <v>49</v>
      </c>
      <c r="AB46">
        <v>-2</v>
      </c>
      <c r="AC46">
        <v>-3.9215686274509798</v>
      </c>
      <c r="AD46">
        <v>7</v>
      </c>
      <c r="AE46">
        <v>0</v>
      </c>
      <c r="AF46">
        <v>1040.7</v>
      </c>
      <c r="AG46">
        <v>80.700000000000045</v>
      </c>
      <c r="AH46">
        <v>8.4062500000000053</v>
      </c>
      <c r="AI46">
        <v>17900</v>
      </c>
      <c r="AJ46">
        <v>15000</v>
      </c>
      <c r="AK46">
        <v>150</v>
      </c>
      <c r="AL46">
        <v>1042.9000000000001</v>
      </c>
      <c r="AM46">
        <v>150</v>
      </c>
      <c r="AN46">
        <v>1077.1500000000001</v>
      </c>
      <c r="AO46">
        <v>17786.8</v>
      </c>
      <c r="AP46">
        <f t="shared" si="0"/>
        <v>1036.7999999999993</v>
      </c>
    </row>
    <row r="47" spans="1:42" x14ac:dyDescent="0.25">
      <c r="A47" s="1">
        <v>467</v>
      </c>
      <c r="B47">
        <v>16800</v>
      </c>
      <c r="C47" s="2">
        <v>44868</v>
      </c>
      <c r="D47">
        <v>16800</v>
      </c>
      <c r="E47" s="2">
        <v>44868</v>
      </c>
      <c r="F47" t="s">
        <v>40</v>
      </c>
      <c r="G47" t="s">
        <v>86</v>
      </c>
      <c r="H47">
        <v>34293</v>
      </c>
      <c r="I47">
        <v>12275</v>
      </c>
      <c r="J47">
        <v>55.749841039149793</v>
      </c>
      <c r="K47">
        <v>196064</v>
      </c>
      <c r="L47">
        <v>20.55</v>
      </c>
      <c r="M47">
        <v>2.0499999999999998</v>
      </c>
      <c r="N47">
        <v>-1.75</v>
      </c>
      <c r="O47">
        <v>-46.05263157894737</v>
      </c>
      <c r="P47">
        <v>231650</v>
      </c>
      <c r="Q47">
        <v>78950</v>
      </c>
      <c r="R47">
        <v>21150</v>
      </c>
      <c r="S47">
        <v>2.0499999999999998</v>
      </c>
      <c r="T47">
        <v>1350</v>
      </c>
      <c r="U47">
        <v>2.1</v>
      </c>
      <c r="V47">
        <v>17786.8</v>
      </c>
      <c r="W47">
        <v>16800</v>
      </c>
      <c r="X47" s="2">
        <v>44868</v>
      </c>
      <c r="Y47" t="s">
        <v>40</v>
      </c>
      <c r="Z47" t="s">
        <v>195</v>
      </c>
      <c r="AA47">
        <v>273</v>
      </c>
      <c r="AB47">
        <v>-6</v>
      </c>
      <c r="AC47">
        <v>-2.150537634408602</v>
      </c>
      <c r="AD47">
        <v>33</v>
      </c>
      <c r="AE47">
        <v>0</v>
      </c>
      <c r="AF47">
        <v>987.85</v>
      </c>
      <c r="AG47">
        <v>57.700000000000053</v>
      </c>
      <c r="AH47">
        <v>6.2033005429231904</v>
      </c>
      <c r="AI47">
        <v>21300</v>
      </c>
      <c r="AJ47">
        <v>16600</v>
      </c>
      <c r="AK47">
        <v>3750</v>
      </c>
      <c r="AL47">
        <v>990.8</v>
      </c>
      <c r="AM47">
        <v>250</v>
      </c>
      <c r="AN47">
        <v>999.85</v>
      </c>
      <c r="AO47">
        <v>17786.8</v>
      </c>
      <c r="AP47">
        <f t="shared" si="0"/>
        <v>986.79999999999927</v>
      </c>
    </row>
    <row r="48" spans="1:42" x14ac:dyDescent="0.25">
      <c r="A48" s="1">
        <v>477</v>
      </c>
      <c r="B48">
        <v>16850</v>
      </c>
      <c r="C48" s="2">
        <v>44868</v>
      </c>
      <c r="D48">
        <v>16850</v>
      </c>
      <c r="E48" s="2">
        <v>44868</v>
      </c>
      <c r="F48" t="s">
        <v>40</v>
      </c>
      <c r="G48" t="s">
        <v>87</v>
      </c>
      <c r="H48">
        <v>12505</v>
      </c>
      <c r="I48">
        <v>1804</v>
      </c>
      <c r="J48">
        <v>16.85823754789272</v>
      </c>
      <c r="K48">
        <v>48816</v>
      </c>
      <c r="L48">
        <v>19.96</v>
      </c>
      <c r="M48">
        <v>2.2999999999999998</v>
      </c>
      <c r="N48">
        <v>-1.95</v>
      </c>
      <c r="O48">
        <v>-45.882352941176471</v>
      </c>
      <c r="P48">
        <v>125700</v>
      </c>
      <c r="Q48">
        <v>21750</v>
      </c>
      <c r="R48">
        <v>400</v>
      </c>
      <c r="S48">
        <v>2.1</v>
      </c>
      <c r="T48">
        <v>1000</v>
      </c>
      <c r="U48">
        <v>2.8</v>
      </c>
      <c r="V48">
        <v>17786.8</v>
      </c>
      <c r="W48">
        <v>16850</v>
      </c>
      <c r="X48" s="2">
        <v>44868</v>
      </c>
      <c r="Y48" t="s">
        <v>40</v>
      </c>
      <c r="Z48" t="s">
        <v>196</v>
      </c>
      <c r="AA48">
        <v>26</v>
      </c>
      <c r="AB48">
        <v>-5</v>
      </c>
      <c r="AC48">
        <v>-16.12903225806452</v>
      </c>
      <c r="AD48">
        <v>13</v>
      </c>
      <c r="AE48">
        <v>0</v>
      </c>
      <c r="AF48">
        <v>944.75</v>
      </c>
      <c r="AG48">
        <v>10.149999999999981</v>
      </c>
      <c r="AH48">
        <v>1.0860261074256341</v>
      </c>
      <c r="AI48">
        <v>25100</v>
      </c>
      <c r="AJ48">
        <v>19600</v>
      </c>
      <c r="AK48">
        <v>450</v>
      </c>
      <c r="AL48">
        <v>927.15</v>
      </c>
      <c r="AM48">
        <v>150</v>
      </c>
      <c r="AN48">
        <v>974.05</v>
      </c>
      <c r="AO48">
        <v>17786.8</v>
      </c>
      <c r="AP48">
        <f t="shared" si="0"/>
        <v>936.79999999999927</v>
      </c>
    </row>
    <row r="49" spans="1:42" x14ac:dyDescent="0.25">
      <c r="A49" s="1">
        <v>481</v>
      </c>
      <c r="B49">
        <v>16900</v>
      </c>
      <c r="C49" s="2">
        <v>44868</v>
      </c>
      <c r="D49">
        <v>16900</v>
      </c>
      <c r="E49" s="2">
        <v>44868</v>
      </c>
      <c r="F49" t="s">
        <v>40</v>
      </c>
      <c r="G49" t="s">
        <v>88</v>
      </c>
      <c r="H49">
        <v>51229</v>
      </c>
      <c r="I49">
        <v>32008</v>
      </c>
      <c r="J49">
        <v>166.52619530721611</v>
      </c>
      <c r="K49">
        <v>242909</v>
      </c>
      <c r="L49">
        <v>19.54</v>
      </c>
      <c r="M49">
        <v>2.75</v>
      </c>
      <c r="N49">
        <v>-2.2000000000000002</v>
      </c>
      <c r="O49">
        <v>-44.44444444444445</v>
      </c>
      <c r="P49">
        <v>142550</v>
      </c>
      <c r="Q49">
        <v>114100</v>
      </c>
      <c r="R49">
        <v>1050</v>
      </c>
      <c r="S49">
        <v>2.6</v>
      </c>
      <c r="T49">
        <v>200</v>
      </c>
      <c r="U49">
        <v>2.75</v>
      </c>
      <c r="V49">
        <v>17786.8</v>
      </c>
      <c r="W49">
        <v>16900</v>
      </c>
      <c r="X49" s="2">
        <v>44868</v>
      </c>
      <c r="Y49" t="s">
        <v>40</v>
      </c>
      <c r="Z49" t="s">
        <v>197</v>
      </c>
      <c r="AA49">
        <v>237</v>
      </c>
      <c r="AB49">
        <v>35</v>
      </c>
      <c r="AC49">
        <v>17.32673267326733</v>
      </c>
      <c r="AD49">
        <v>86</v>
      </c>
      <c r="AE49">
        <v>0</v>
      </c>
      <c r="AF49">
        <v>895.35</v>
      </c>
      <c r="AG49">
        <v>44.899999999999977</v>
      </c>
      <c r="AH49">
        <v>5.2795578811217574</v>
      </c>
      <c r="AI49">
        <v>27350</v>
      </c>
      <c r="AJ49">
        <v>20000</v>
      </c>
      <c r="AK49">
        <v>450</v>
      </c>
      <c r="AL49">
        <v>887.9</v>
      </c>
      <c r="AM49">
        <v>450</v>
      </c>
      <c r="AN49">
        <v>905.2</v>
      </c>
      <c r="AO49">
        <v>17786.8</v>
      </c>
      <c r="AP49">
        <f t="shared" si="0"/>
        <v>886.79999999999927</v>
      </c>
    </row>
    <row r="50" spans="1:42" x14ac:dyDescent="0.25">
      <c r="A50" s="1">
        <v>495</v>
      </c>
      <c r="B50">
        <v>16950</v>
      </c>
      <c r="C50" s="2">
        <v>44868</v>
      </c>
      <c r="D50">
        <v>16950</v>
      </c>
      <c r="E50" s="2">
        <v>44868</v>
      </c>
      <c r="F50" t="s">
        <v>40</v>
      </c>
      <c r="G50" t="s">
        <v>89</v>
      </c>
      <c r="H50">
        <v>20191</v>
      </c>
      <c r="I50">
        <v>15014</v>
      </c>
      <c r="J50">
        <v>290.01352134440788</v>
      </c>
      <c r="K50">
        <v>95889</v>
      </c>
      <c r="L50">
        <v>19.03</v>
      </c>
      <c r="M50">
        <v>3.2</v>
      </c>
      <c r="N50">
        <v>-2.75</v>
      </c>
      <c r="O50">
        <v>-46.218487394957982</v>
      </c>
      <c r="P50">
        <v>120350</v>
      </c>
      <c r="Q50">
        <v>14400</v>
      </c>
      <c r="R50">
        <v>1600</v>
      </c>
      <c r="S50">
        <v>2.75</v>
      </c>
      <c r="T50">
        <v>300</v>
      </c>
      <c r="U50">
        <v>3.2</v>
      </c>
      <c r="V50">
        <v>17786.8</v>
      </c>
      <c r="W50">
        <v>16950</v>
      </c>
      <c r="X50" s="2">
        <v>44868</v>
      </c>
      <c r="Y50" t="s">
        <v>40</v>
      </c>
      <c r="Z50" t="s">
        <v>198</v>
      </c>
      <c r="AA50">
        <v>33</v>
      </c>
      <c r="AB50">
        <v>8</v>
      </c>
      <c r="AC50">
        <v>32</v>
      </c>
      <c r="AD50">
        <v>20</v>
      </c>
      <c r="AE50">
        <v>0</v>
      </c>
      <c r="AF50">
        <v>815</v>
      </c>
      <c r="AG50">
        <v>-0.35000000000002268</v>
      </c>
      <c r="AH50">
        <v>-4.2926350646964213E-2</v>
      </c>
      <c r="AI50">
        <v>26400</v>
      </c>
      <c r="AJ50">
        <v>20250</v>
      </c>
      <c r="AK50">
        <v>450</v>
      </c>
      <c r="AL50">
        <v>817.65</v>
      </c>
      <c r="AM50">
        <v>450</v>
      </c>
      <c r="AN50">
        <v>864.25</v>
      </c>
      <c r="AO50">
        <v>17786.8</v>
      </c>
      <c r="AP50">
        <f t="shared" si="0"/>
        <v>836.79999999999927</v>
      </c>
    </row>
    <row r="51" spans="1:42" x14ac:dyDescent="0.25">
      <c r="A51" s="1">
        <v>517</v>
      </c>
      <c r="B51">
        <v>17000</v>
      </c>
      <c r="C51" s="2">
        <v>44868</v>
      </c>
      <c r="D51">
        <v>17000</v>
      </c>
      <c r="E51" s="2">
        <v>44868</v>
      </c>
      <c r="F51" t="s">
        <v>40</v>
      </c>
      <c r="G51" t="s">
        <v>90</v>
      </c>
      <c r="H51">
        <v>66743</v>
      </c>
      <c r="I51">
        <v>19698</v>
      </c>
      <c r="J51">
        <v>41.870549473907957</v>
      </c>
      <c r="K51">
        <v>426539</v>
      </c>
      <c r="L51">
        <v>18.149999999999999</v>
      </c>
      <c r="M51">
        <v>3.3</v>
      </c>
      <c r="N51">
        <v>-4.05</v>
      </c>
      <c r="O51">
        <v>-55.102040816326543</v>
      </c>
      <c r="P51">
        <v>511700</v>
      </c>
      <c r="Q51">
        <v>185300</v>
      </c>
      <c r="R51">
        <v>6150</v>
      </c>
      <c r="S51">
        <v>3.3</v>
      </c>
      <c r="T51">
        <v>2450</v>
      </c>
      <c r="U51">
        <v>3.45</v>
      </c>
      <c r="V51">
        <v>17786.8</v>
      </c>
      <c r="W51">
        <v>17000</v>
      </c>
      <c r="X51" s="2">
        <v>44868</v>
      </c>
      <c r="Y51" t="s">
        <v>40</v>
      </c>
      <c r="Z51" t="s">
        <v>199</v>
      </c>
      <c r="AA51">
        <v>2195</v>
      </c>
      <c r="AB51">
        <v>23</v>
      </c>
      <c r="AC51">
        <v>1.058931860036832</v>
      </c>
      <c r="AD51">
        <v>3460</v>
      </c>
      <c r="AE51">
        <v>0</v>
      </c>
      <c r="AF51">
        <v>796.95</v>
      </c>
      <c r="AG51">
        <v>44.850000000000023</v>
      </c>
      <c r="AH51">
        <v>5.9633027522935809</v>
      </c>
      <c r="AI51">
        <v>46400</v>
      </c>
      <c r="AJ51">
        <v>19450</v>
      </c>
      <c r="AK51">
        <v>50</v>
      </c>
      <c r="AL51">
        <v>796.85</v>
      </c>
      <c r="AM51">
        <v>50</v>
      </c>
      <c r="AN51">
        <v>799.05</v>
      </c>
      <c r="AO51">
        <v>17786.8</v>
      </c>
      <c r="AP51">
        <f t="shared" si="0"/>
        <v>786.79999999999927</v>
      </c>
    </row>
    <row r="52" spans="1:42" x14ac:dyDescent="0.25">
      <c r="A52" s="1">
        <v>525</v>
      </c>
      <c r="B52">
        <v>17050</v>
      </c>
      <c r="C52" s="2">
        <v>44868</v>
      </c>
      <c r="D52">
        <v>17050</v>
      </c>
      <c r="E52" s="2">
        <v>44868</v>
      </c>
      <c r="F52" t="s">
        <v>40</v>
      </c>
      <c r="G52" t="s">
        <v>91</v>
      </c>
      <c r="H52">
        <v>9765</v>
      </c>
      <c r="I52">
        <v>647</v>
      </c>
      <c r="J52">
        <v>7.0958543540250059</v>
      </c>
      <c r="K52">
        <v>85258</v>
      </c>
      <c r="L52">
        <v>17.829999999999998</v>
      </c>
      <c r="M52">
        <v>4.1500000000000004</v>
      </c>
      <c r="N52">
        <v>-4.6500000000000004</v>
      </c>
      <c r="O52">
        <v>-52.840909090909093</v>
      </c>
      <c r="P52">
        <v>162750</v>
      </c>
      <c r="Q52">
        <v>31150</v>
      </c>
      <c r="R52">
        <v>10300</v>
      </c>
      <c r="S52">
        <v>4.1500000000000004</v>
      </c>
      <c r="T52">
        <v>50</v>
      </c>
      <c r="U52">
        <v>4.5</v>
      </c>
      <c r="V52">
        <v>17786.8</v>
      </c>
      <c r="W52">
        <v>17050</v>
      </c>
      <c r="X52" s="2">
        <v>44868</v>
      </c>
      <c r="Y52" t="s">
        <v>40</v>
      </c>
      <c r="Z52" t="s">
        <v>200</v>
      </c>
      <c r="AA52">
        <v>100</v>
      </c>
      <c r="AB52">
        <v>-2</v>
      </c>
      <c r="AC52">
        <v>-1.9607843137254899</v>
      </c>
      <c r="AD52">
        <v>33</v>
      </c>
      <c r="AE52">
        <v>0</v>
      </c>
      <c r="AF52">
        <v>734.15</v>
      </c>
      <c r="AG52">
        <v>85</v>
      </c>
      <c r="AH52">
        <v>13.094046060232611</v>
      </c>
      <c r="AI52">
        <v>120550</v>
      </c>
      <c r="AJ52">
        <v>20600</v>
      </c>
      <c r="AK52">
        <v>100</v>
      </c>
      <c r="AL52">
        <v>747.7</v>
      </c>
      <c r="AM52">
        <v>450</v>
      </c>
      <c r="AN52">
        <v>764.9</v>
      </c>
      <c r="AO52">
        <v>17786.8</v>
      </c>
      <c r="AP52">
        <f t="shared" si="0"/>
        <v>736.79999999999927</v>
      </c>
    </row>
    <row r="53" spans="1:42" x14ac:dyDescent="0.25">
      <c r="A53" s="1">
        <v>535</v>
      </c>
      <c r="B53">
        <v>17100</v>
      </c>
      <c r="C53" s="2">
        <v>44868</v>
      </c>
      <c r="D53">
        <v>17100</v>
      </c>
      <c r="E53" s="2">
        <v>44868</v>
      </c>
      <c r="F53" t="s">
        <v>40</v>
      </c>
      <c r="G53" t="s">
        <v>92</v>
      </c>
      <c r="H53">
        <v>35073</v>
      </c>
      <c r="I53">
        <v>2015</v>
      </c>
      <c r="J53">
        <v>6.0953475709359308</v>
      </c>
      <c r="K53">
        <v>256587</v>
      </c>
      <c r="L53">
        <v>17.32</v>
      </c>
      <c r="M53">
        <v>4.9000000000000004</v>
      </c>
      <c r="N53">
        <v>-6</v>
      </c>
      <c r="O53">
        <v>-55.045871559633028</v>
      </c>
      <c r="P53">
        <v>141150</v>
      </c>
      <c r="Q53">
        <v>62400</v>
      </c>
      <c r="R53">
        <v>250</v>
      </c>
      <c r="S53">
        <v>4.8499999999999996</v>
      </c>
      <c r="T53">
        <v>2750</v>
      </c>
      <c r="U53">
        <v>4.9000000000000004</v>
      </c>
      <c r="V53">
        <v>17786.8</v>
      </c>
      <c r="W53">
        <v>17100</v>
      </c>
      <c r="X53" s="2">
        <v>44868</v>
      </c>
      <c r="Y53" t="s">
        <v>40</v>
      </c>
      <c r="Z53" t="s">
        <v>201</v>
      </c>
      <c r="AA53">
        <v>535</v>
      </c>
      <c r="AB53">
        <v>-17</v>
      </c>
      <c r="AC53">
        <v>-3.0797101449275361</v>
      </c>
      <c r="AD53">
        <v>403</v>
      </c>
      <c r="AE53">
        <v>0</v>
      </c>
      <c r="AF53">
        <v>699</v>
      </c>
      <c r="AG53">
        <v>46.700000000000053</v>
      </c>
      <c r="AH53">
        <v>7.1592825387091903</v>
      </c>
      <c r="AI53">
        <v>122550</v>
      </c>
      <c r="AJ53">
        <v>19500</v>
      </c>
      <c r="AK53">
        <v>100</v>
      </c>
      <c r="AL53">
        <v>698.7</v>
      </c>
      <c r="AM53">
        <v>150</v>
      </c>
      <c r="AN53">
        <v>702.45</v>
      </c>
      <c r="AO53">
        <v>17786.8</v>
      </c>
      <c r="AP53">
        <f t="shared" si="0"/>
        <v>686.79999999999927</v>
      </c>
    </row>
    <row r="54" spans="1:42" x14ac:dyDescent="0.25">
      <c r="A54" s="1">
        <v>543</v>
      </c>
      <c r="B54">
        <v>17150</v>
      </c>
      <c r="C54" s="2">
        <v>44868</v>
      </c>
      <c r="D54">
        <v>17150</v>
      </c>
      <c r="E54" s="2">
        <v>44868</v>
      </c>
      <c r="F54" t="s">
        <v>40</v>
      </c>
      <c r="G54" t="s">
        <v>93</v>
      </c>
      <c r="H54">
        <v>10280</v>
      </c>
      <c r="I54">
        <v>3108</v>
      </c>
      <c r="J54">
        <v>43.335192414947016</v>
      </c>
      <c r="K54">
        <v>127924</v>
      </c>
      <c r="L54">
        <v>16.690000000000001</v>
      </c>
      <c r="M54">
        <v>5.6</v>
      </c>
      <c r="N54">
        <v>-8.1</v>
      </c>
      <c r="O54">
        <v>-59.12408759124088</v>
      </c>
      <c r="P54">
        <v>120650</v>
      </c>
      <c r="Q54">
        <v>20350</v>
      </c>
      <c r="R54">
        <v>850</v>
      </c>
      <c r="S54">
        <v>5.6</v>
      </c>
      <c r="T54">
        <v>50</v>
      </c>
      <c r="U54">
        <v>6.25</v>
      </c>
      <c r="V54">
        <v>17786.8</v>
      </c>
      <c r="W54">
        <v>17150</v>
      </c>
      <c r="X54" s="2">
        <v>44868</v>
      </c>
      <c r="Y54" t="s">
        <v>40</v>
      </c>
      <c r="Z54" t="s">
        <v>202</v>
      </c>
      <c r="AA54">
        <v>93</v>
      </c>
      <c r="AB54">
        <v>-1</v>
      </c>
      <c r="AC54">
        <v>-1.063829787234043</v>
      </c>
      <c r="AD54">
        <v>195</v>
      </c>
      <c r="AE54">
        <v>0</v>
      </c>
      <c r="AF54">
        <v>647.6</v>
      </c>
      <c r="AG54">
        <v>47.399999999999977</v>
      </c>
      <c r="AH54">
        <v>7.8973675441519458</v>
      </c>
      <c r="AI54">
        <v>129000</v>
      </c>
      <c r="AJ54">
        <v>20200</v>
      </c>
      <c r="AK54">
        <v>450</v>
      </c>
      <c r="AL54">
        <v>647.65</v>
      </c>
      <c r="AM54">
        <v>450</v>
      </c>
      <c r="AN54">
        <v>677.85</v>
      </c>
      <c r="AO54">
        <v>17786.8</v>
      </c>
      <c r="AP54">
        <f t="shared" si="0"/>
        <v>636.79999999999927</v>
      </c>
    </row>
    <row r="55" spans="1:42" x14ac:dyDescent="0.25">
      <c r="A55" s="1">
        <v>551</v>
      </c>
      <c r="B55">
        <v>17200</v>
      </c>
      <c r="C55" s="2">
        <v>44868</v>
      </c>
      <c r="D55">
        <v>17200</v>
      </c>
      <c r="E55" s="2">
        <v>44868</v>
      </c>
      <c r="F55" t="s">
        <v>40</v>
      </c>
      <c r="G55" t="s">
        <v>94</v>
      </c>
      <c r="H55">
        <v>54790</v>
      </c>
      <c r="I55">
        <v>12402</v>
      </c>
      <c r="J55">
        <v>29.2582806454657</v>
      </c>
      <c r="K55">
        <v>420548</v>
      </c>
      <c r="L55">
        <v>16.98</v>
      </c>
      <c r="M55">
        <v>8.5</v>
      </c>
      <c r="N55">
        <v>-8.4499999999999993</v>
      </c>
      <c r="O55">
        <v>-49.852507374631273</v>
      </c>
      <c r="P55">
        <v>201950</v>
      </c>
      <c r="Q55">
        <v>162850</v>
      </c>
      <c r="R55">
        <v>1400</v>
      </c>
      <c r="S55">
        <v>7.5</v>
      </c>
      <c r="T55">
        <v>150</v>
      </c>
      <c r="U55">
        <v>8.5</v>
      </c>
      <c r="V55">
        <v>17786.8</v>
      </c>
      <c r="W55">
        <v>17200</v>
      </c>
      <c r="X55" s="2">
        <v>44868</v>
      </c>
      <c r="Y55" t="s">
        <v>40</v>
      </c>
      <c r="Z55" t="s">
        <v>203</v>
      </c>
      <c r="AA55">
        <v>1061</v>
      </c>
      <c r="AB55">
        <v>-61</v>
      </c>
      <c r="AC55">
        <v>-5.4367201426024954</v>
      </c>
      <c r="AD55">
        <v>1570</v>
      </c>
      <c r="AE55">
        <v>0</v>
      </c>
      <c r="AF55">
        <v>601.79999999999995</v>
      </c>
      <c r="AG55">
        <v>45.199999999999932</v>
      </c>
      <c r="AH55">
        <v>8.120733021918781</v>
      </c>
      <c r="AI55">
        <v>140050</v>
      </c>
      <c r="AJ55">
        <v>19750</v>
      </c>
      <c r="AK55">
        <v>100</v>
      </c>
      <c r="AL55">
        <v>601.25</v>
      </c>
      <c r="AM55">
        <v>50</v>
      </c>
      <c r="AN55">
        <v>602.95000000000005</v>
      </c>
      <c r="AO55">
        <v>17786.8</v>
      </c>
      <c r="AP55">
        <f t="shared" si="0"/>
        <v>586.79999999999927</v>
      </c>
    </row>
    <row r="56" spans="1:42" x14ac:dyDescent="0.25">
      <c r="A56" s="1">
        <v>559</v>
      </c>
      <c r="B56">
        <v>17250</v>
      </c>
      <c r="C56" s="2">
        <v>44868</v>
      </c>
      <c r="D56">
        <v>17250</v>
      </c>
      <c r="E56" s="2">
        <v>44868</v>
      </c>
      <c r="F56" t="s">
        <v>40</v>
      </c>
      <c r="G56" t="s">
        <v>95</v>
      </c>
      <c r="H56">
        <v>20106</v>
      </c>
      <c r="I56">
        <v>10036</v>
      </c>
      <c r="J56">
        <v>99.662363455809341</v>
      </c>
      <c r="K56">
        <v>206890</v>
      </c>
      <c r="L56">
        <v>16.350000000000001</v>
      </c>
      <c r="M56">
        <v>9.8000000000000007</v>
      </c>
      <c r="N56">
        <v>-11.1</v>
      </c>
      <c r="O56">
        <v>-53.110047846889941</v>
      </c>
      <c r="P56">
        <v>147600</v>
      </c>
      <c r="Q56">
        <v>57250</v>
      </c>
      <c r="R56">
        <v>150</v>
      </c>
      <c r="S56">
        <v>9.8000000000000007</v>
      </c>
      <c r="T56">
        <v>1600</v>
      </c>
      <c r="U56">
        <v>9.85</v>
      </c>
      <c r="V56">
        <v>17786.8</v>
      </c>
      <c r="W56">
        <v>17250</v>
      </c>
      <c r="X56" s="2">
        <v>44868</v>
      </c>
      <c r="Y56" t="s">
        <v>40</v>
      </c>
      <c r="Z56" t="s">
        <v>204</v>
      </c>
      <c r="AA56">
        <v>208</v>
      </c>
      <c r="AB56">
        <v>1</v>
      </c>
      <c r="AC56">
        <v>0.48309178743961351</v>
      </c>
      <c r="AD56">
        <v>261</v>
      </c>
      <c r="AE56">
        <v>0</v>
      </c>
      <c r="AF56">
        <v>554.70000000000005</v>
      </c>
      <c r="AG56">
        <v>49.650000000000027</v>
      </c>
      <c r="AH56">
        <v>9.8307098307098375</v>
      </c>
      <c r="AI56">
        <v>143900</v>
      </c>
      <c r="AJ56">
        <v>17050</v>
      </c>
      <c r="AK56">
        <v>500</v>
      </c>
      <c r="AL56">
        <v>540.15</v>
      </c>
      <c r="AM56">
        <v>200</v>
      </c>
      <c r="AN56">
        <v>558.79999999999995</v>
      </c>
      <c r="AO56">
        <v>17786.8</v>
      </c>
      <c r="AP56">
        <f t="shared" si="0"/>
        <v>536.79999999999927</v>
      </c>
    </row>
    <row r="57" spans="1:42" x14ac:dyDescent="0.25">
      <c r="A57" s="1">
        <v>560</v>
      </c>
      <c r="B57">
        <v>17300</v>
      </c>
      <c r="C57" s="2">
        <v>44868</v>
      </c>
      <c r="D57">
        <v>17300</v>
      </c>
      <c r="E57" s="2">
        <v>44868</v>
      </c>
      <c r="F57" t="s">
        <v>40</v>
      </c>
      <c r="G57" t="s">
        <v>96</v>
      </c>
      <c r="H57">
        <v>62931</v>
      </c>
      <c r="I57">
        <v>33078</v>
      </c>
      <c r="J57">
        <v>110.8029343784544</v>
      </c>
      <c r="K57">
        <v>440053</v>
      </c>
      <c r="L57">
        <v>16.18</v>
      </c>
      <c r="M57">
        <v>12.85</v>
      </c>
      <c r="N57">
        <v>-13.15</v>
      </c>
      <c r="O57">
        <v>-50.576923076923073</v>
      </c>
      <c r="P57">
        <v>244650</v>
      </c>
      <c r="Q57">
        <v>133350</v>
      </c>
      <c r="R57">
        <v>200</v>
      </c>
      <c r="S57">
        <v>12.8</v>
      </c>
      <c r="T57">
        <v>850</v>
      </c>
      <c r="U57">
        <v>13.1</v>
      </c>
      <c r="V57">
        <v>17786.8</v>
      </c>
      <c r="W57">
        <v>17300</v>
      </c>
      <c r="X57" s="2">
        <v>44868</v>
      </c>
      <c r="Y57" t="s">
        <v>40</v>
      </c>
      <c r="Z57" t="s">
        <v>205</v>
      </c>
      <c r="AA57">
        <v>2081</v>
      </c>
      <c r="AB57">
        <v>-588</v>
      </c>
      <c r="AC57">
        <v>-22.030723117272391</v>
      </c>
      <c r="AD57">
        <v>4738</v>
      </c>
      <c r="AE57">
        <v>0</v>
      </c>
      <c r="AF57">
        <v>508.85</v>
      </c>
      <c r="AG57">
        <v>38.650000000000027</v>
      </c>
      <c r="AH57">
        <v>8.2199064227988163</v>
      </c>
      <c r="AI57">
        <v>158150</v>
      </c>
      <c r="AJ57">
        <v>22200</v>
      </c>
      <c r="AK57">
        <v>100</v>
      </c>
      <c r="AL57">
        <v>507</v>
      </c>
      <c r="AM57">
        <v>150</v>
      </c>
      <c r="AN57">
        <v>510.4</v>
      </c>
      <c r="AO57">
        <v>17786.8</v>
      </c>
      <c r="AP57">
        <f t="shared" si="0"/>
        <v>486.79999999999927</v>
      </c>
    </row>
    <row r="58" spans="1:42" x14ac:dyDescent="0.25">
      <c r="A58" s="1">
        <v>574</v>
      </c>
      <c r="B58">
        <v>17350</v>
      </c>
      <c r="C58" s="2">
        <v>44868</v>
      </c>
      <c r="D58">
        <v>17350</v>
      </c>
      <c r="E58" s="2">
        <v>44868</v>
      </c>
      <c r="F58" t="s">
        <v>40</v>
      </c>
      <c r="G58" t="s">
        <v>97</v>
      </c>
      <c r="H58">
        <v>19640</v>
      </c>
      <c r="I58">
        <v>13282</v>
      </c>
      <c r="J58">
        <v>208.90217049386601</v>
      </c>
      <c r="K58">
        <v>214654</v>
      </c>
      <c r="L58">
        <v>15.87</v>
      </c>
      <c r="M58">
        <v>16.149999999999999</v>
      </c>
      <c r="N58">
        <v>-15.3</v>
      </c>
      <c r="O58">
        <v>-48.648648648648653</v>
      </c>
      <c r="P58">
        <v>164650</v>
      </c>
      <c r="Q58">
        <v>63250</v>
      </c>
      <c r="R58">
        <v>150</v>
      </c>
      <c r="S58">
        <v>16.100000000000001</v>
      </c>
      <c r="T58">
        <v>750</v>
      </c>
      <c r="U58">
        <v>16.350000000000001</v>
      </c>
      <c r="V58">
        <v>17786.8</v>
      </c>
      <c r="W58">
        <v>17350</v>
      </c>
      <c r="X58" s="2">
        <v>44868</v>
      </c>
      <c r="Y58" t="s">
        <v>40</v>
      </c>
      <c r="Z58" t="s">
        <v>206</v>
      </c>
      <c r="AA58">
        <v>850</v>
      </c>
      <c r="AB58">
        <v>-2</v>
      </c>
      <c r="AC58">
        <v>-0.23474178403755869</v>
      </c>
      <c r="AD58">
        <v>766</v>
      </c>
      <c r="AE58">
        <v>0</v>
      </c>
      <c r="AF58">
        <v>462.85</v>
      </c>
      <c r="AG58">
        <v>34.550000000000011</v>
      </c>
      <c r="AH58">
        <v>8.0667756245622257</v>
      </c>
      <c r="AI58">
        <v>238100</v>
      </c>
      <c r="AJ58">
        <v>17050</v>
      </c>
      <c r="AK58">
        <v>450</v>
      </c>
      <c r="AL58">
        <v>434.85</v>
      </c>
      <c r="AM58">
        <v>150</v>
      </c>
      <c r="AN58">
        <v>464.45</v>
      </c>
      <c r="AO58">
        <v>17786.8</v>
      </c>
      <c r="AP58">
        <f t="shared" si="0"/>
        <v>436.79999999999927</v>
      </c>
    </row>
    <row r="59" spans="1:42" x14ac:dyDescent="0.25">
      <c r="A59" s="1">
        <v>585</v>
      </c>
      <c r="B59">
        <v>17400</v>
      </c>
      <c r="C59" s="2">
        <v>44868</v>
      </c>
      <c r="D59">
        <v>17400</v>
      </c>
      <c r="E59" s="2">
        <v>44868</v>
      </c>
      <c r="F59" t="s">
        <v>40</v>
      </c>
      <c r="G59" t="s">
        <v>98</v>
      </c>
      <c r="H59">
        <v>49309</v>
      </c>
      <c r="I59">
        <v>20045</v>
      </c>
      <c r="J59">
        <v>68.49712957900492</v>
      </c>
      <c r="K59">
        <v>510335</v>
      </c>
      <c r="L59">
        <v>15.71</v>
      </c>
      <c r="M59">
        <v>21</v>
      </c>
      <c r="N59">
        <v>-18.399999999999999</v>
      </c>
      <c r="O59">
        <v>-46.700507614213187</v>
      </c>
      <c r="P59">
        <v>140900</v>
      </c>
      <c r="Q59">
        <v>125850</v>
      </c>
      <c r="R59">
        <v>950</v>
      </c>
      <c r="S59">
        <v>21</v>
      </c>
      <c r="T59">
        <v>50</v>
      </c>
      <c r="U59">
        <v>22.2</v>
      </c>
      <c r="V59">
        <v>17786.8</v>
      </c>
      <c r="W59">
        <v>17400</v>
      </c>
      <c r="X59" s="2">
        <v>44868</v>
      </c>
      <c r="Y59" t="s">
        <v>40</v>
      </c>
      <c r="Z59" t="s">
        <v>207</v>
      </c>
      <c r="AA59">
        <v>3000</v>
      </c>
      <c r="AB59">
        <v>-397</v>
      </c>
      <c r="AC59">
        <v>-11.68678245510745</v>
      </c>
      <c r="AD59">
        <v>8086</v>
      </c>
      <c r="AE59">
        <v>8.31</v>
      </c>
      <c r="AF59">
        <v>416.25</v>
      </c>
      <c r="AG59">
        <v>34.100000000000023</v>
      </c>
      <c r="AH59">
        <v>8.9231976972393099</v>
      </c>
      <c r="AI59">
        <v>137550</v>
      </c>
      <c r="AJ59">
        <v>19000</v>
      </c>
      <c r="AK59">
        <v>500</v>
      </c>
      <c r="AL59">
        <v>416</v>
      </c>
      <c r="AM59">
        <v>200</v>
      </c>
      <c r="AN59">
        <v>419</v>
      </c>
      <c r="AO59">
        <v>17786.8</v>
      </c>
      <c r="AP59">
        <f t="shared" si="0"/>
        <v>386.79999999999927</v>
      </c>
    </row>
    <row r="60" spans="1:42" x14ac:dyDescent="0.25">
      <c r="A60" s="1">
        <v>592</v>
      </c>
      <c r="B60">
        <v>17450</v>
      </c>
      <c r="C60" s="2">
        <v>44868</v>
      </c>
      <c r="D60">
        <v>17450</v>
      </c>
      <c r="E60" s="2">
        <v>44868</v>
      </c>
      <c r="F60" t="s">
        <v>40</v>
      </c>
      <c r="G60" t="s">
        <v>99</v>
      </c>
      <c r="H60">
        <v>13579</v>
      </c>
      <c r="I60">
        <v>7421</v>
      </c>
      <c r="J60">
        <v>120.5099058135758</v>
      </c>
      <c r="K60">
        <v>230313</v>
      </c>
      <c r="L60">
        <v>15.61</v>
      </c>
      <c r="M60">
        <v>27.35</v>
      </c>
      <c r="N60">
        <v>-21.8</v>
      </c>
      <c r="O60">
        <v>-44.354018311291959</v>
      </c>
      <c r="P60">
        <v>126700</v>
      </c>
      <c r="Q60">
        <v>59850</v>
      </c>
      <c r="R60">
        <v>9100</v>
      </c>
      <c r="S60">
        <v>26.65</v>
      </c>
      <c r="T60">
        <v>150</v>
      </c>
      <c r="U60">
        <v>28</v>
      </c>
      <c r="V60">
        <v>17786.8</v>
      </c>
      <c r="W60">
        <v>17450</v>
      </c>
      <c r="X60" s="2">
        <v>44868</v>
      </c>
      <c r="Y60" t="s">
        <v>40</v>
      </c>
      <c r="Z60" t="s">
        <v>208</v>
      </c>
      <c r="AA60">
        <v>481</v>
      </c>
      <c r="AB60">
        <v>110</v>
      </c>
      <c r="AC60">
        <v>29.649595687331541</v>
      </c>
      <c r="AD60">
        <v>1796</v>
      </c>
      <c r="AE60">
        <v>11.36</v>
      </c>
      <c r="AF60">
        <v>374.35</v>
      </c>
      <c r="AG60">
        <v>32.700000000000053</v>
      </c>
      <c r="AH60">
        <v>9.5711985950534313</v>
      </c>
      <c r="AI60">
        <v>200600</v>
      </c>
      <c r="AJ60">
        <v>16250</v>
      </c>
      <c r="AK60">
        <v>50</v>
      </c>
      <c r="AL60">
        <v>370.8</v>
      </c>
      <c r="AM60">
        <v>100</v>
      </c>
      <c r="AN60">
        <v>375</v>
      </c>
      <c r="AO60">
        <v>17786.8</v>
      </c>
      <c r="AP60">
        <f t="shared" si="0"/>
        <v>336.79999999999927</v>
      </c>
    </row>
    <row r="61" spans="1:42" x14ac:dyDescent="0.25">
      <c r="A61" s="1">
        <v>600</v>
      </c>
      <c r="B61">
        <v>17500</v>
      </c>
      <c r="C61" s="2">
        <v>44868</v>
      </c>
      <c r="D61">
        <v>17500</v>
      </c>
      <c r="E61" s="2">
        <v>44868</v>
      </c>
      <c r="F61" t="s">
        <v>40</v>
      </c>
      <c r="G61" t="s">
        <v>100</v>
      </c>
      <c r="H61">
        <v>80766</v>
      </c>
      <c r="I61">
        <v>27878</v>
      </c>
      <c r="J61">
        <v>52.71139010739676</v>
      </c>
      <c r="K61">
        <v>996275</v>
      </c>
      <c r="L61">
        <v>15.44</v>
      </c>
      <c r="M61">
        <v>34.75</v>
      </c>
      <c r="N61">
        <v>-24.85</v>
      </c>
      <c r="O61">
        <v>-41.694630872483224</v>
      </c>
      <c r="P61">
        <v>220350</v>
      </c>
      <c r="Q61">
        <v>401050</v>
      </c>
      <c r="R61">
        <v>50</v>
      </c>
      <c r="S61">
        <v>34.700000000000003</v>
      </c>
      <c r="T61">
        <v>100</v>
      </c>
      <c r="U61">
        <v>34.75</v>
      </c>
      <c r="V61">
        <v>17786.8</v>
      </c>
      <c r="W61">
        <v>17500</v>
      </c>
      <c r="X61" s="2">
        <v>44868</v>
      </c>
      <c r="Y61" t="s">
        <v>40</v>
      </c>
      <c r="Z61" t="s">
        <v>209</v>
      </c>
      <c r="AA61">
        <v>19550</v>
      </c>
      <c r="AB61">
        <v>3577</v>
      </c>
      <c r="AC61">
        <v>22.394039942402809</v>
      </c>
      <c r="AD61">
        <v>90647</v>
      </c>
      <c r="AE61">
        <v>12.16</v>
      </c>
      <c r="AF61">
        <v>332.7</v>
      </c>
      <c r="AG61">
        <v>31.300000000000011</v>
      </c>
      <c r="AH61">
        <v>10.384870603848711</v>
      </c>
      <c r="AI61">
        <v>222050</v>
      </c>
      <c r="AJ61">
        <v>51150</v>
      </c>
      <c r="AK61">
        <v>50</v>
      </c>
      <c r="AL61">
        <v>331</v>
      </c>
      <c r="AM61">
        <v>150</v>
      </c>
      <c r="AN61">
        <v>332.55</v>
      </c>
      <c r="AO61">
        <v>17786.8</v>
      </c>
      <c r="AP61">
        <f t="shared" si="0"/>
        <v>286.79999999999927</v>
      </c>
    </row>
    <row r="62" spans="1:42" x14ac:dyDescent="0.25">
      <c r="A62" s="1">
        <v>604</v>
      </c>
      <c r="B62">
        <v>17550</v>
      </c>
      <c r="C62" s="2">
        <v>44868</v>
      </c>
      <c r="D62">
        <v>17550</v>
      </c>
      <c r="E62" s="2">
        <v>44868</v>
      </c>
      <c r="F62" t="s">
        <v>40</v>
      </c>
      <c r="G62" t="s">
        <v>101</v>
      </c>
      <c r="H62">
        <v>17693</v>
      </c>
      <c r="I62">
        <v>8428</v>
      </c>
      <c r="J62">
        <v>90.966001079330809</v>
      </c>
      <c r="K62">
        <v>361797</v>
      </c>
      <c r="L62">
        <v>15.36</v>
      </c>
      <c r="M62">
        <v>44.5</v>
      </c>
      <c r="N62">
        <v>-25.2</v>
      </c>
      <c r="O62">
        <v>-36.154949784791967</v>
      </c>
      <c r="P62">
        <v>139300</v>
      </c>
      <c r="Q62">
        <v>99250</v>
      </c>
      <c r="R62">
        <v>3300</v>
      </c>
      <c r="S62">
        <v>44</v>
      </c>
      <c r="T62">
        <v>1000</v>
      </c>
      <c r="U62">
        <v>45.2</v>
      </c>
      <c r="V62">
        <v>17786.8</v>
      </c>
      <c r="W62">
        <v>17550</v>
      </c>
      <c r="X62" s="2">
        <v>44868</v>
      </c>
      <c r="Y62" t="s">
        <v>40</v>
      </c>
      <c r="Z62" t="s">
        <v>210</v>
      </c>
      <c r="AA62">
        <v>1167</v>
      </c>
      <c r="AB62">
        <v>250</v>
      </c>
      <c r="AC62">
        <v>27.262813522355511</v>
      </c>
      <c r="AD62">
        <v>13737</v>
      </c>
      <c r="AE62">
        <v>12.96</v>
      </c>
      <c r="AF62">
        <v>294.8</v>
      </c>
      <c r="AG62">
        <v>29.800000000000011</v>
      </c>
      <c r="AH62">
        <v>11.24528301886793</v>
      </c>
      <c r="AI62">
        <v>205250</v>
      </c>
      <c r="AJ62">
        <v>30700</v>
      </c>
      <c r="AK62">
        <v>50</v>
      </c>
      <c r="AL62">
        <v>288.75</v>
      </c>
      <c r="AM62">
        <v>150</v>
      </c>
      <c r="AN62">
        <v>293.64999999999998</v>
      </c>
      <c r="AO62">
        <v>17786.8</v>
      </c>
      <c r="AP62">
        <f t="shared" si="0"/>
        <v>236.79999999999927</v>
      </c>
    </row>
    <row r="63" spans="1:42" x14ac:dyDescent="0.25">
      <c r="A63" s="1">
        <v>618</v>
      </c>
      <c r="B63">
        <v>17600</v>
      </c>
      <c r="C63" s="2">
        <v>44868</v>
      </c>
      <c r="D63">
        <v>17600</v>
      </c>
      <c r="E63" s="2">
        <v>44868</v>
      </c>
      <c r="F63" t="s">
        <v>40</v>
      </c>
      <c r="G63" t="s">
        <v>102</v>
      </c>
      <c r="H63">
        <v>78323</v>
      </c>
      <c r="I63">
        <v>26528</v>
      </c>
      <c r="J63">
        <v>51.217298967081767</v>
      </c>
      <c r="K63">
        <v>1134108</v>
      </c>
      <c r="L63">
        <v>15.18</v>
      </c>
      <c r="M63">
        <v>55.5</v>
      </c>
      <c r="N63">
        <v>-31.45</v>
      </c>
      <c r="O63">
        <v>-36.170212765957451</v>
      </c>
      <c r="P63">
        <v>198600</v>
      </c>
      <c r="Q63">
        <v>321300</v>
      </c>
      <c r="R63">
        <v>1250</v>
      </c>
      <c r="S63">
        <v>55</v>
      </c>
      <c r="T63">
        <v>2850</v>
      </c>
      <c r="U63">
        <v>55.5</v>
      </c>
      <c r="V63">
        <v>17786.8</v>
      </c>
      <c r="W63">
        <v>17600</v>
      </c>
      <c r="X63" s="2">
        <v>44868</v>
      </c>
      <c r="Y63" t="s">
        <v>40</v>
      </c>
      <c r="Z63" t="s">
        <v>211</v>
      </c>
      <c r="AA63">
        <v>16271</v>
      </c>
      <c r="AB63">
        <v>1911</v>
      </c>
      <c r="AC63">
        <v>13.30779944289694</v>
      </c>
      <c r="AD63">
        <v>164346</v>
      </c>
      <c r="AE63">
        <v>12.48</v>
      </c>
      <c r="AF63">
        <v>252</v>
      </c>
      <c r="AG63">
        <v>23.099999999999991</v>
      </c>
      <c r="AH63">
        <v>10.09174311926605</v>
      </c>
      <c r="AI63">
        <v>215200</v>
      </c>
      <c r="AJ63">
        <v>52650</v>
      </c>
      <c r="AK63">
        <v>50</v>
      </c>
      <c r="AL63">
        <v>251</v>
      </c>
      <c r="AM63">
        <v>2000</v>
      </c>
      <c r="AN63">
        <v>252</v>
      </c>
      <c r="AO63">
        <v>17786.8</v>
      </c>
      <c r="AP63">
        <f t="shared" si="0"/>
        <v>186.79999999999927</v>
      </c>
    </row>
    <row r="64" spans="1:42" x14ac:dyDescent="0.25">
      <c r="A64" s="1">
        <v>632</v>
      </c>
      <c r="B64">
        <v>17650</v>
      </c>
      <c r="C64" s="2">
        <v>44868</v>
      </c>
      <c r="D64">
        <v>17650</v>
      </c>
      <c r="E64" s="2">
        <v>44868</v>
      </c>
      <c r="F64" t="s">
        <v>40</v>
      </c>
      <c r="G64" t="s">
        <v>103</v>
      </c>
      <c r="H64">
        <v>19799</v>
      </c>
      <c r="I64">
        <v>9913</v>
      </c>
      <c r="J64">
        <v>100.2731134938297</v>
      </c>
      <c r="K64">
        <v>517719</v>
      </c>
      <c r="L64">
        <v>15.15</v>
      </c>
      <c r="M64">
        <v>69.95</v>
      </c>
      <c r="N64">
        <v>-34.75</v>
      </c>
      <c r="O64">
        <v>-33.190066857688628</v>
      </c>
      <c r="P64">
        <v>299300</v>
      </c>
      <c r="Q64">
        <v>181900</v>
      </c>
      <c r="R64">
        <v>50</v>
      </c>
      <c r="S64">
        <v>69</v>
      </c>
      <c r="T64">
        <v>50</v>
      </c>
      <c r="U64">
        <v>69.95</v>
      </c>
      <c r="V64">
        <v>17786.8</v>
      </c>
      <c r="W64">
        <v>17650</v>
      </c>
      <c r="X64" s="2">
        <v>44868</v>
      </c>
      <c r="Y64" t="s">
        <v>40</v>
      </c>
      <c r="Z64" t="s">
        <v>212</v>
      </c>
      <c r="AA64">
        <v>3946</v>
      </c>
      <c r="AB64">
        <v>-266</v>
      </c>
      <c r="AC64">
        <v>-6.3152896486229819</v>
      </c>
      <c r="AD64">
        <v>93666</v>
      </c>
      <c r="AE64">
        <v>12.63</v>
      </c>
      <c r="AF64">
        <v>215.85</v>
      </c>
      <c r="AG64">
        <v>21.099999999999991</v>
      </c>
      <c r="AH64">
        <v>10.83440308087291</v>
      </c>
      <c r="AI64">
        <v>267800</v>
      </c>
      <c r="AJ64">
        <v>46250</v>
      </c>
      <c r="AK64">
        <v>100</v>
      </c>
      <c r="AL64">
        <v>214.2</v>
      </c>
      <c r="AM64">
        <v>100</v>
      </c>
      <c r="AN64">
        <v>215.85</v>
      </c>
      <c r="AO64">
        <v>17786.8</v>
      </c>
      <c r="AP64">
        <f t="shared" si="0"/>
        <v>136.79999999999927</v>
      </c>
    </row>
    <row r="65" spans="1:42" x14ac:dyDescent="0.25">
      <c r="A65" s="1">
        <v>633</v>
      </c>
      <c r="B65">
        <v>17700</v>
      </c>
      <c r="C65" s="2">
        <v>44868</v>
      </c>
      <c r="D65">
        <v>17700</v>
      </c>
      <c r="E65" s="2">
        <v>44868</v>
      </c>
      <c r="F65" t="s">
        <v>40</v>
      </c>
      <c r="G65" t="s">
        <v>104</v>
      </c>
      <c r="H65">
        <v>90299</v>
      </c>
      <c r="I65">
        <v>31300</v>
      </c>
      <c r="J65">
        <v>53.051746639773548</v>
      </c>
      <c r="K65">
        <v>1978966</v>
      </c>
      <c r="L65">
        <v>15.02</v>
      </c>
      <c r="M65">
        <v>86</v>
      </c>
      <c r="N65">
        <v>-36.349999999999987</v>
      </c>
      <c r="O65">
        <v>-29.70984879444217</v>
      </c>
      <c r="P65">
        <v>368750</v>
      </c>
      <c r="Q65">
        <v>527450</v>
      </c>
      <c r="R65">
        <v>50</v>
      </c>
      <c r="S65">
        <v>85</v>
      </c>
      <c r="T65">
        <v>7900</v>
      </c>
      <c r="U65">
        <v>86</v>
      </c>
      <c r="V65">
        <v>17786.8</v>
      </c>
      <c r="W65">
        <v>17700</v>
      </c>
      <c r="X65" s="2">
        <v>44868</v>
      </c>
      <c r="Y65" t="s">
        <v>40</v>
      </c>
      <c r="Z65" t="s">
        <v>213</v>
      </c>
      <c r="AA65">
        <v>66329</v>
      </c>
      <c r="AB65">
        <v>3889</v>
      </c>
      <c r="AC65">
        <v>6.2283792440743113</v>
      </c>
      <c r="AD65">
        <v>885626</v>
      </c>
      <c r="AE65">
        <v>12.64</v>
      </c>
      <c r="AF65">
        <v>181.75</v>
      </c>
      <c r="AG65">
        <v>15.25</v>
      </c>
      <c r="AH65">
        <v>9.1591591591591595</v>
      </c>
      <c r="AI65">
        <v>330000</v>
      </c>
      <c r="AJ65">
        <v>311300</v>
      </c>
      <c r="AK65">
        <v>50</v>
      </c>
      <c r="AL65">
        <v>181.75</v>
      </c>
      <c r="AM65">
        <v>500</v>
      </c>
      <c r="AN65">
        <v>182.9</v>
      </c>
      <c r="AO65">
        <v>17786.8</v>
      </c>
      <c r="AP65">
        <f t="shared" si="0"/>
        <v>86.799999999999272</v>
      </c>
    </row>
    <row r="66" spans="1:42" x14ac:dyDescent="0.25">
      <c r="A66" s="4">
        <v>642</v>
      </c>
      <c r="B66" s="5">
        <v>17750</v>
      </c>
      <c r="C66" s="6">
        <v>44868</v>
      </c>
      <c r="D66" s="5">
        <v>17750</v>
      </c>
      <c r="E66" s="6">
        <v>44868</v>
      </c>
      <c r="F66" s="5" t="s">
        <v>40</v>
      </c>
      <c r="G66" s="5" t="s">
        <v>105</v>
      </c>
      <c r="H66" s="5">
        <v>23577</v>
      </c>
      <c r="I66" s="5">
        <v>14309</v>
      </c>
      <c r="J66" s="5">
        <v>154.39145446698319</v>
      </c>
      <c r="K66" s="5">
        <v>1080503</v>
      </c>
      <c r="L66" s="5">
        <v>15.02</v>
      </c>
      <c r="M66" s="5">
        <v>105.95</v>
      </c>
      <c r="N66" s="5">
        <v>-37.149999999999991</v>
      </c>
      <c r="O66" s="5">
        <v>-25.960866526904262</v>
      </c>
      <c r="P66" s="5">
        <v>146150</v>
      </c>
      <c r="Q66" s="5">
        <v>210500</v>
      </c>
      <c r="R66" s="5">
        <v>1800</v>
      </c>
      <c r="S66" s="5">
        <v>105</v>
      </c>
      <c r="T66" s="5">
        <v>100</v>
      </c>
      <c r="U66" s="5">
        <v>105.9</v>
      </c>
      <c r="V66" s="5">
        <v>17786.8</v>
      </c>
      <c r="W66" s="5">
        <v>17750</v>
      </c>
      <c r="X66" s="6">
        <v>44868</v>
      </c>
      <c r="Y66" s="5" t="s">
        <v>40</v>
      </c>
      <c r="Z66" s="5" t="s">
        <v>214</v>
      </c>
      <c r="AA66" s="5">
        <v>17756</v>
      </c>
      <c r="AB66" s="5">
        <v>1340</v>
      </c>
      <c r="AC66" s="5">
        <v>8.1627680311890831</v>
      </c>
      <c r="AD66" s="5">
        <v>713780</v>
      </c>
      <c r="AE66" s="5">
        <v>12.89</v>
      </c>
      <c r="AF66" s="5">
        <v>153</v>
      </c>
      <c r="AG66" s="5">
        <v>13.150000000000009</v>
      </c>
      <c r="AH66" s="5">
        <v>9.4029317125491652</v>
      </c>
      <c r="AI66" s="5">
        <v>332450</v>
      </c>
      <c r="AJ66" s="5">
        <v>139000</v>
      </c>
      <c r="AK66" s="5">
        <v>100</v>
      </c>
      <c r="AL66" s="5">
        <v>151</v>
      </c>
      <c r="AM66" s="5">
        <v>2250</v>
      </c>
      <c r="AN66" s="5">
        <v>153</v>
      </c>
      <c r="AO66" s="5">
        <v>17786.8</v>
      </c>
      <c r="AP66" s="5">
        <f t="shared" si="0"/>
        <v>36.799999999999272</v>
      </c>
    </row>
    <row r="67" spans="1:42" x14ac:dyDescent="0.25">
      <c r="A67" s="4">
        <v>660</v>
      </c>
      <c r="B67" s="5">
        <v>17800</v>
      </c>
      <c r="C67" s="6">
        <v>44868</v>
      </c>
      <c r="D67" s="5">
        <v>17800</v>
      </c>
      <c r="E67" s="6">
        <v>44868</v>
      </c>
      <c r="F67" s="5" t="s">
        <v>40</v>
      </c>
      <c r="G67" s="5" t="s">
        <v>106</v>
      </c>
      <c r="H67" s="5">
        <v>61912</v>
      </c>
      <c r="I67" s="5">
        <v>29407</v>
      </c>
      <c r="J67" s="5">
        <v>90.469158590985998</v>
      </c>
      <c r="K67" s="5">
        <v>2132534</v>
      </c>
      <c r="L67" s="5">
        <v>14.94</v>
      </c>
      <c r="M67" s="5">
        <v>128</v>
      </c>
      <c r="N67" s="5">
        <v>-40.650000000000013</v>
      </c>
      <c r="O67" s="5">
        <v>-24.103172250222361</v>
      </c>
      <c r="P67" s="5">
        <v>235200</v>
      </c>
      <c r="Q67" s="5">
        <v>320150</v>
      </c>
      <c r="R67" s="5">
        <v>5300</v>
      </c>
      <c r="S67" s="5">
        <v>126</v>
      </c>
      <c r="T67" s="5">
        <v>550</v>
      </c>
      <c r="U67" s="5">
        <v>128</v>
      </c>
      <c r="V67" s="5">
        <v>17786.8</v>
      </c>
      <c r="W67" s="5">
        <v>17800</v>
      </c>
      <c r="X67" s="6">
        <v>44868</v>
      </c>
      <c r="Y67" s="5" t="s">
        <v>40</v>
      </c>
      <c r="Z67" s="5" t="s">
        <v>215</v>
      </c>
      <c r="AA67" s="5">
        <v>98815</v>
      </c>
      <c r="AB67" s="5">
        <v>25617</v>
      </c>
      <c r="AC67" s="5">
        <v>34.996857837645827</v>
      </c>
      <c r="AD67" s="5">
        <v>2392965</v>
      </c>
      <c r="AE67" s="5">
        <v>12.7</v>
      </c>
      <c r="AF67" s="5">
        <v>123.65</v>
      </c>
      <c r="AG67" s="5">
        <v>8.8500000000000085</v>
      </c>
      <c r="AH67" s="5">
        <v>7.7090592334494854</v>
      </c>
      <c r="AI67" s="5">
        <v>631500</v>
      </c>
      <c r="AJ67" s="5">
        <v>506500</v>
      </c>
      <c r="AK67" s="5">
        <v>200</v>
      </c>
      <c r="AL67" s="5">
        <v>123.65</v>
      </c>
      <c r="AM67" s="5">
        <v>400</v>
      </c>
      <c r="AN67" s="5">
        <v>124</v>
      </c>
      <c r="AO67" s="5">
        <v>17786.8</v>
      </c>
      <c r="AP67" s="5">
        <f t="shared" ref="AP67:AP110" si="1">AO67-B67</f>
        <v>-13.200000000000728</v>
      </c>
    </row>
    <row r="68" spans="1:42" x14ac:dyDescent="0.25">
      <c r="A68" s="1">
        <v>663</v>
      </c>
      <c r="B68">
        <v>17850</v>
      </c>
      <c r="C68" s="2">
        <v>44868</v>
      </c>
      <c r="D68">
        <v>17850</v>
      </c>
      <c r="E68" s="2">
        <v>44868</v>
      </c>
      <c r="F68" t="s">
        <v>40</v>
      </c>
      <c r="G68" t="s">
        <v>107</v>
      </c>
      <c r="H68">
        <v>8835</v>
      </c>
      <c r="I68">
        <v>7718</v>
      </c>
      <c r="J68">
        <v>690.95792300805726</v>
      </c>
      <c r="K68">
        <v>363208</v>
      </c>
      <c r="L68">
        <v>15.01</v>
      </c>
      <c r="M68">
        <v>154.30000000000001</v>
      </c>
      <c r="N68">
        <v>-38.699999999999989</v>
      </c>
      <c r="O68">
        <v>-20.051813471502591</v>
      </c>
      <c r="P68">
        <v>86950</v>
      </c>
      <c r="Q68">
        <v>60850</v>
      </c>
      <c r="R68">
        <v>200</v>
      </c>
      <c r="S68">
        <v>151.15</v>
      </c>
      <c r="T68">
        <v>200</v>
      </c>
      <c r="U68">
        <v>154.30000000000001</v>
      </c>
      <c r="V68">
        <v>17786.8</v>
      </c>
      <c r="W68">
        <v>17850</v>
      </c>
      <c r="X68" s="2">
        <v>44868</v>
      </c>
      <c r="Y68" t="s">
        <v>40</v>
      </c>
      <c r="Z68" t="s">
        <v>216</v>
      </c>
      <c r="AA68">
        <v>23397</v>
      </c>
      <c r="AB68">
        <v>4919</v>
      </c>
      <c r="AC68">
        <v>26.620846411949341</v>
      </c>
      <c r="AD68">
        <v>826041</v>
      </c>
      <c r="AE68">
        <v>12.67</v>
      </c>
      <c r="AF68">
        <v>99.2</v>
      </c>
      <c r="AG68">
        <v>6.6500000000000057</v>
      </c>
      <c r="AH68">
        <v>7.1853052404105959</v>
      </c>
      <c r="AI68">
        <v>332000</v>
      </c>
      <c r="AJ68">
        <v>251600</v>
      </c>
      <c r="AK68">
        <v>600</v>
      </c>
      <c r="AL68">
        <v>98.5</v>
      </c>
      <c r="AM68">
        <v>1100</v>
      </c>
      <c r="AN68">
        <v>99.2</v>
      </c>
      <c r="AO68">
        <v>17786.8</v>
      </c>
      <c r="AP68">
        <f t="shared" si="1"/>
        <v>-63.200000000000728</v>
      </c>
    </row>
    <row r="69" spans="1:42" x14ac:dyDescent="0.25">
      <c r="A69" s="1">
        <v>679</v>
      </c>
      <c r="B69">
        <v>17900</v>
      </c>
      <c r="C69" s="2">
        <v>44868</v>
      </c>
      <c r="D69">
        <v>17900</v>
      </c>
      <c r="E69" s="2">
        <v>44868</v>
      </c>
      <c r="F69" t="s">
        <v>40</v>
      </c>
      <c r="G69" t="s">
        <v>108</v>
      </c>
      <c r="H69">
        <v>18159</v>
      </c>
      <c r="I69">
        <v>12864</v>
      </c>
      <c r="J69">
        <v>242.94617563739379</v>
      </c>
      <c r="K69">
        <v>464283</v>
      </c>
      <c r="L69">
        <v>14.79</v>
      </c>
      <c r="M69">
        <v>180.9</v>
      </c>
      <c r="N69">
        <v>-46.599999999999987</v>
      </c>
      <c r="O69">
        <v>-20.483516483516478</v>
      </c>
      <c r="P69">
        <v>103250</v>
      </c>
      <c r="Q69">
        <v>67600</v>
      </c>
      <c r="R69">
        <v>300</v>
      </c>
      <c r="S69">
        <v>180.9</v>
      </c>
      <c r="T69">
        <v>200</v>
      </c>
      <c r="U69">
        <v>181</v>
      </c>
      <c r="V69">
        <v>17786.8</v>
      </c>
      <c r="W69">
        <v>17900</v>
      </c>
      <c r="X69" s="2">
        <v>44868</v>
      </c>
      <c r="Y69" t="s">
        <v>40</v>
      </c>
      <c r="Z69" t="s">
        <v>217</v>
      </c>
      <c r="AA69">
        <v>72315</v>
      </c>
      <c r="AB69">
        <v>22590</v>
      </c>
      <c r="AC69">
        <v>45.429864253393667</v>
      </c>
      <c r="AD69">
        <v>1365103</v>
      </c>
      <c r="AE69">
        <v>12.5</v>
      </c>
      <c r="AF69">
        <v>77</v>
      </c>
      <c r="AG69">
        <v>3.4500000000000028</v>
      </c>
      <c r="AH69">
        <v>4.6906866077498339</v>
      </c>
      <c r="AI69">
        <v>378650</v>
      </c>
      <c r="AJ69">
        <v>409150</v>
      </c>
      <c r="AK69">
        <v>6100</v>
      </c>
      <c r="AL69">
        <v>77</v>
      </c>
      <c r="AM69">
        <v>300</v>
      </c>
      <c r="AN69">
        <v>77.2</v>
      </c>
      <c r="AO69">
        <v>17786.8</v>
      </c>
      <c r="AP69">
        <f t="shared" si="1"/>
        <v>-113.20000000000073</v>
      </c>
    </row>
    <row r="70" spans="1:42" x14ac:dyDescent="0.25">
      <c r="A70" s="1">
        <v>690</v>
      </c>
      <c r="B70">
        <v>17950</v>
      </c>
      <c r="C70" s="2">
        <v>44868</v>
      </c>
      <c r="D70">
        <v>17950</v>
      </c>
      <c r="E70" s="2">
        <v>44868</v>
      </c>
      <c r="F70" t="s">
        <v>40</v>
      </c>
      <c r="G70" t="s">
        <v>109</v>
      </c>
      <c r="H70">
        <v>1897</v>
      </c>
      <c r="I70">
        <v>935</v>
      </c>
      <c r="J70">
        <v>97.193347193347194</v>
      </c>
      <c r="K70">
        <v>69670</v>
      </c>
      <c r="L70">
        <v>14.57</v>
      </c>
      <c r="M70">
        <v>210.45</v>
      </c>
      <c r="N70">
        <v>-46.25</v>
      </c>
      <c r="O70">
        <v>-18.017140631086871</v>
      </c>
      <c r="P70">
        <v>69450</v>
      </c>
      <c r="Q70">
        <v>19650</v>
      </c>
      <c r="R70">
        <v>200</v>
      </c>
      <c r="S70">
        <v>210.55</v>
      </c>
      <c r="T70">
        <v>500</v>
      </c>
      <c r="U70">
        <v>214.55</v>
      </c>
      <c r="V70">
        <v>17786.8</v>
      </c>
      <c r="W70">
        <v>17950</v>
      </c>
      <c r="X70" s="2">
        <v>44868</v>
      </c>
      <c r="Y70" t="s">
        <v>40</v>
      </c>
      <c r="Z70" t="s">
        <v>218</v>
      </c>
      <c r="AA70">
        <v>22166</v>
      </c>
      <c r="AB70">
        <v>10594</v>
      </c>
      <c r="AC70">
        <v>91.548565502938132</v>
      </c>
      <c r="AD70">
        <v>457128</v>
      </c>
      <c r="AE70">
        <v>12.31</v>
      </c>
      <c r="AF70">
        <v>58</v>
      </c>
      <c r="AG70">
        <v>1</v>
      </c>
      <c r="AH70">
        <v>1.754385964912281</v>
      </c>
      <c r="AI70">
        <v>420000</v>
      </c>
      <c r="AJ70">
        <v>135750</v>
      </c>
      <c r="AK70">
        <v>3250</v>
      </c>
      <c r="AL70">
        <v>58</v>
      </c>
      <c r="AM70">
        <v>1650</v>
      </c>
      <c r="AN70">
        <v>59.3</v>
      </c>
      <c r="AO70">
        <v>17786.8</v>
      </c>
      <c r="AP70">
        <f t="shared" si="1"/>
        <v>-163.20000000000073</v>
      </c>
    </row>
    <row r="71" spans="1:42" x14ac:dyDescent="0.25">
      <c r="A71" s="1">
        <v>709</v>
      </c>
      <c r="B71">
        <v>18000</v>
      </c>
      <c r="C71" s="2">
        <v>44868</v>
      </c>
      <c r="D71">
        <v>18000</v>
      </c>
      <c r="E71" s="2">
        <v>44868</v>
      </c>
      <c r="F71" t="s">
        <v>40</v>
      </c>
      <c r="G71" t="s">
        <v>110</v>
      </c>
      <c r="H71">
        <v>11795</v>
      </c>
      <c r="I71">
        <v>1787</v>
      </c>
      <c r="J71">
        <v>17.85571542765787</v>
      </c>
      <c r="K71">
        <v>208627</v>
      </c>
      <c r="L71">
        <v>14.86</v>
      </c>
      <c r="M71">
        <v>247</v>
      </c>
      <c r="N71">
        <v>-48.199999999999989</v>
      </c>
      <c r="O71">
        <v>-16.32791327913279</v>
      </c>
      <c r="P71">
        <v>89400</v>
      </c>
      <c r="Q71">
        <v>59300</v>
      </c>
      <c r="R71">
        <v>50</v>
      </c>
      <c r="S71">
        <v>245.8</v>
      </c>
      <c r="T71">
        <v>1100</v>
      </c>
      <c r="U71">
        <v>247</v>
      </c>
      <c r="V71">
        <v>17786.8</v>
      </c>
      <c r="W71">
        <v>18000</v>
      </c>
      <c r="X71" s="2">
        <v>44868</v>
      </c>
      <c r="Y71" t="s">
        <v>40</v>
      </c>
      <c r="Z71" t="s">
        <v>219</v>
      </c>
      <c r="AA71">
        <v>98771</v>
      </c>
      <c r="AB71">
        <v>21923</v>
      </c>
      <c r="AC71">
        <v>28.52774307724339</v>
      </c>
      <c r="AD71">
        <v>1646811</v>
      </c>
      <c r="AE71">
        <v>12.26</v>
      </c>
      <c r="AF71">
        <v>43.4</v>
      </c>
      <c r="AG71">
        <v>-5.0000000000004263E-2</v>
      </c>
      <c r="AH71">
        <v>-0.1150747986191122</v>
      </c>
      <c r="AI71">
        <v>645450</v>
      </c>
      <c r="AJ71">
        <v>592100</v>
      </c>
      <c r="AK71">
        <v>750</v>
      </c>
      <c r="AL71">
        <v>43.3</v>
      </c>
      <c r="AM71">
        <v>350</v>
      </c>
      <c r="AN71">
        <v>43.7</v>
      </c>
      <c r="AO71">
        <v>17786.8</v>
      </c>
      <c r="AP71">
        <f t="shared" si="1"/>
        <v>-213.20000000000073</v>
      </c>
    </row>
    <row r="72" spans="1:42" x14ac:dyDescent="0.25">
      <c r="A72" s="1">
        <v>721</v>
      </c>
      <c r="B72">
        <v>18050</v>
      </c>
      <c r="C72" s="2">
        <v>44868</v>
      </c>
      <c r="D72">
        <v>18050</v>
      </c>
      <c r="E72" s="2">
        <v>44868</v>
      </c>
      <c r="F72" t="s">
        <v>40</v>
      </c>
      <c r="G72" t="s">
        <v>111</v>
      </c>
      <c r="H72">
        <v>995</v>
      </c>
      <c r="I72">
        <v>682</v>
      </c>
      <c r="J72">
        <v>217.8913738019169</v>
      </c>
      <c r="K72">
        <v>17524</v>
      </c>
      <c r="L72">
        <v>15.02</v>
      </c>
      <c r="M72">
        <v>284.75</v>
      </c>
      <c r="N72">
        <v>-40.050000000000011</v>
      </c>
      <c r="O72">
        <v>-12.330665024630539</v>
      </c>
      <c r="P72">
        <v>67750</v>
      </c>
      <c r="Q72">
        <v>23250</v>
      </c>
      <c r="R72">
        <v>150</v>
      </c>
      <c r="S72">
        <v>282.35000000000002</v>
      </c>
      <c r="T72">
        <v>450</v>
      </c>
      <c r="U72">
        <v>286.64999999999998</v>
      </c>
      <c r="V72">
        <v>17786.8</v>
      </c>
      <c r="W72">
        <v>18050</v>
      </c>
      <c r="X72" s="2">
        <v>44868</v>
      </c>
      <c r="Y72" t="s">
        <v>40</v>
      </c>
      <c r="Z72" t="s">
        <v>220</v>
      </c>
      <c r="AA72">
        <v>22598</v>
      </c>
      <c r="AB72">
        <v>12756</v>
      </c>
      <c r="AC72">
        <v>129.60780329201381</v>
      </c>
      <c r="AD72">
        <v>430986</v>
      </c>
      <c r="AE72">
        <v>12.09</v>
      </c>
      <c r="AF72">
        <v>31</v>
      </c>
      <c r="AG72">
        <v>-1.25</v>
      </c>
      <c r="AH72">
        <v>-3.8759689922480618</v>
      </c>
      <c r="AI72">
        <v>458450</v>
      </c>
      <c r="AJ72">
        <v>94700</v>
      </c>
      <c r="AK72">
        <v>1350</v>
      </c>
      <c r="AL72">
        <v>31</v>
      </c>
      <c r="AM72">
        <v>2000</v>
      </c>
      <c r="AN72">
        <v>31.5</v>
      </c>
      <c r="AO72">
        <v>17786.8</v>
      </c>
      <c r="AP72">
        <f t="shared" si="1"/>
        <v>-263.20000000000073</v>
      </c>
    </row>
    <row r="73" spans="1:42" x14ac:dyDescent="0.25">
      <c r="A73" s="1">
        <v>732</v>
      </c>
      <c r="B73">
        <v>18100</v>
      </c>
      <c r="C73" s="2">
        <v>44868</v>
      </c>
      <c r="D73">
        <v>18100</v>
      </c>
      <c r="E73" s="2">
        <v>44868</v>
      </c>
      <c r="F73" t="s">
        <v>40</v>
      </c>
      <c r="G73" t="s">
        <v>112</v>
      </c>
      <c r="H73">
        <v>1467</v>
      </c>
      <c r="I73">
        <v>732</v>
      </c>
      <c r="J73">
        <v>99.591836734693871</v>
      </c>
      <c r="K73">
        <v>21511</v>
      </c>
      <c r="L73">
        <v>14.52</v>
      </c>
      <c r="M73">
        <v>320.2</v>
      </c>
      <c r="N73">
        <v>-51.100000000000023</v>
      </c>
      <c r="O73">
        <v>-13.76245623485053</v>
      </c>
      <c r="P73">
        <v>77200</v>
      </c>
      <c r="Q73">
        <v>26450</v>
      </c>
      <c r="R73">
        <v>300</v>
      </c>
      <c r="S73">
        <v>321.75</v>
      </c>
      <c r="T73">
        <v>400</v>
      </c>
      <c r="U73">
        <v>327.7</v>
      </c>
      <c r="V73">
        <v>17786.8</v>
      </c>
      <c r="W73">
        <v>18100</v>
      </c>
      <c r="X73" s="2">
        <v>44868</v>
      </c>
      <c r="Y73" t="s">
        <v>40</v>
      </c>
      <c r="Z73" t="s">
        <v>221</v>
      </c>
      <c r="AA73">
        <v>58117</v>
      </c>
      <c r="AB73">
        <v>19531</v>
      </c>
      <c r="AC73">
        <v>50.616804022184212</v>
      </c>
      <c r="AD73">
        <v>908724</v>
      </c>
      <c r="AE73">
        <v>12.07</v>
      </c>
      <c r="AF73">
        <v>22.2</v>
      </c>
      <c r="AG73">
        <v>-1.25</v>
      </c>
      <c r="AH73">
        <v>-5.3304904051172706</v>
      </c>
      <c r="AI73">
        <v>524150</v>
      </c>
      <c r="AJ73">
        <v>204950</v>
      </c>
      <c r="AK73">
        <v>550</v>
      </c>
      <c r="AL73">
        <v>21.8</v>
      </c>
      <c r="AM73">
        <v>500</v>
      </c>
      <c r="AN73">
        <v>22.3</v>
      </c>
      <c r="AO73">
        <v>17786.8</v>
      </c>
      <c r="AP73">
        <f t="shared" si="1"/>
        <v>-313.20000000000073</v>
      </c>
    </row>
    <row r="74" spans="1:42" x14ac:dyDescent="0.25">
      <c r="A74" s="1">
        <v>739</v>
      </c>
      <c r="B74">
        <v>18150</v>
      </c>
      <c r="C74" s="2">
        <v>44868</v>
      </c>
      <c r="D74">
        <v>18150</v>
      </c>
      <c r="E74" s="2">
        <v>44868</v>
      </c>
      <c r="F74" t="s">
        <v>40</v>
      </c>
      <c r="G74" t="s">
        <v>113</v>
      </c>
      <c r="H74">
        <v>607</v>
      </c>
      <c r="I74">
        <v>557</v>
      </c>
      <c r="J74">
        <v>1114</v>
      </c>
      <c r="K74">
        <v>2573</v>
      </c>
      <c r="L74">
        <v>15.68</v>
      </c>
      <c r="M74">
        <v>368.1</v>
      </c>
      <c r="N74">
        <v>-46.049999999999947</v>
      </c>
      <c r="O74">
        <v>-11.119159724737401</v>
      </c>
      <c r="P74">
        <v>88250</v>
      </c>
      <c r="Q74">
        <v>23800</v>
      </c>
      <c r="R74">
        <v>450</v>
      </c>
      <c r="S74">
        <v>352.8</v>
      </c>
      <c r="T74">
        <v>450</v>
      </c>
      <c r="U74">
        <v>375.75</v>
      </c>
      <c r="V74">
        <v>17786.8</v>
      </c>
      <c r="W74">
        <v>18150</v>
      </c>
      <c r="X74" s="2">
        <v>44868</v>
      </c>
      <c r="Y74" t="s">
        <v>40</v>
      </c>
      <c r="Z74" t="s">
        <v>222</v>
      </c>
      <c r="AA74">
        <v>33021</v>
      </c>
      <c r="AB74">
        <v>18306</v>
      </c>
      <c r="AC74">
        <v>124.40366972477059</v>
      </c>
      <c r="AD74">
        <v>482617</v>
      </c>
      <c r="AE74">
        <v>11.71</v>
      </c>
      <c r="AF74">
        <v>14</v>
      </c>
      <c r="AG74">
        <v>-2.6999999999999988</v>
      </c>
      <c r="AH74">
        <v>-16.167664670658681</v>
      </c>
      <c r="AI74">
        <v>186200</v>
      </c>
      <c r="AJ74">
        <v>86350</v>
      </c>
      <c r="AK74">
        <v>100</v>
      </c>
      <c r="AL74">
        <v>14</v>
      </c>
      <c r="AM74">
        <v>1000</v>
      </c>
      <c r="AN74">
        <v>14.85</v>
      </c>
      <c r="AO74">
        <v>17786.8</v>
      </c>
      <c r="AP74">
        <f t="shared" si="1"/>
        <v>-363.20000000000073</v>
      </c>
    </row>
    <row r="75" spans="1:42" x14ac:dyDescent="0.25">
      <c r="A75" s="1">
        <v>747</v>
      </c>
      <c r="B75">
        <v>18200</v>
      </c>
      <c r="C75" s="2">
        <v>44868</v>
      </c>
      <c r="D75">
        <v>18200</v>
      </c>
      <c r="E75" s="2">
        <v>44868</v>
      </c>
      <c r="F75" t="s">
        <v>40</v>
      </c>
      <c r="G75" t="s">
        <v>114</v>
      </c>
      <c r="H75">
        <v>898</v>
      </c>
      <c r="I75">
        <v>324</v>
      </c>
      <c r="J75">
        <v>56.445993031358888</v>
      </c>
      <c r="K75">
        <v>13780</v>
      </c>
      <c r="L75">
        <v>15.89</v>
      </c>
      <c r="M75">
        <v>411.2</v>
      </c>
      <c r="N75">
        <v>-52.900000000000027</v>
      </c>
      <c r="O75">
        <v>-11.398405516052581</v>
      </c>
      <c r="P75">
        <v>83900</v>
      </c>
      <c r="Q75">
        <v>22200</v>
      </c>
      <c r="R75">
        <v>50</v>
      </c>
      <c r="S75">
        <v>410.3</v>
      </c>
      <c r="T75">
        <v>100</v>
      </c>
      <c r="U75">
        <v>414</v>
      </c>
      <c r="V75">
        <v>17786.8</v>
      </c>
      <c r="W75">
        <v>18200</v>
      </c>
      <c r="X75" s="2">
        <v>44868</v>
      </c>
      <c r="Y75" t="s">
        <v>40</v>
      </c>
      <c r="Z75" t="s">
        <v>223</v>
      </c>
      <c r="AA75">
        <v>99556</v>
      </c>
      <c r="AB75">
        <v>41435</v>
      </c>
      <c r="AC75">
        <v>71.290927547702211</v>
      </c>
      <c r="AD75">
        <v>1124273</v>
      </c>
      <c r="AE75">
        <v>11.73</v>
      </c>
      <c r="AF75">
        <v>9.5500000000000007</v>
      </c>
      <c r="AG75">
        <v>-2.2999999999999989</v>
      </c>
      <c r="AH75">
        <v>-19.409282700421929</v>
      </c>
      <c r="AI75">
        <v>337800</v>
      </c>
      <c r="AJ75">
        <v>237150</v>
      </c>
      <c r="AK75">
        <v>700</v>
      </c>
      <c r="AL75">
        <v>9.1999999999999993</v>
      </c>
      <c r="AM75">
        <v>100</v>
      </c>
      <c r="AN75">
        <v>9.5500000000000007</v>
      </c>
      <c r="AO75">
        <v>17786.8</v>
      </c>
      <c r="AP75">
        <f t="shared" si="1"/>
        <v>-413.20000000000073</v>
      </c>
    </row>
    <row r="76" spans="1:42" x14ac:dyDescent="0.25">
      <c r="A76" s="1">
        <v>754</v>
      </c>
      <c r="B76">
        <v>18250</v>
      </c>
      <c r="C76" s="2">
        <v>44868</v>
      </c>
      <c r="D76">
        <v>18250</v>
      </c>
      <c r="E76" s="2">
        <v>44868</v>
      </c>
      <c r="F76" t="s">
        <v>40</v>
      </c>
      <c r="G76" t="s">
        <v>115</v>
      </c>
      <c r="H76">
        <v>250</v>
      </c>
      <c r="I76">
        <v>246</v>
      </c>
      <c r="J76">
        <v>6150</v>
      </c>
      <c r="K76">
        <v>1255</v>
      </c>
      <c r="L76">
        <v>16.53</v>
      </c>
      <c r="M76">
        <v>457.6</v>
      </c>
      <c r="N76">
        <v>-58.600000000000023</v>
      </c>
      <c r="O76">
        <v>-11.352189074002331</v>
      </c>
      <c r="P76">
        <v>71450</v>
      </c>
      <c r="Q76">
        <v>17900</v>
      </c>
      <c r="R76">
        <v>450</v>
      </c>
      <c r="S76">
        <v>451.3</v>
      </c>
      <c r="T76">
        <v>150</v>
      </c>
      <c r="U76">
        <v>461.2</v>
      </c>
      <c r="V76">
        <v>17786.8</v>
      </c>
      <c r="W76">
        <v>18250</v>
      </c>
      <c r="X76" s="2">
        <v>44868</v>
      </c>
      <c r="Y76" t="s">
        <v>40</v>
      </c>
      <c r="Z76" t="s">
        <v>224</v>
      </c>
      <c r="AA76">
        <v>31505</v>
      </c>
      <c r="AB76">
        <v>13316</v>
      </c>
      <c r="AC76">
        <v>73.209082412447088</v>
      </c>
      <c r="AD76">
        <v>480797</v>
      </c>
      <c r="AE76">
        <v>11.67</v>
      </c>
      <c r="AF76">
        <v>6.15</v>
      </c>
      <c r="AG76">
        <v>-2.15</v>
      </c>
      <c r="AH76">
        <v>-25.903614457831321</v>
      </c>
      <c r="AI76">
        <v>134900</v>
      </c>
      <c r="AJ76">
        <v>100400</v>
      </c>
      <c r="AK76">
        <v>650</v>
      </c>
      <c r="AL76">
        <v>6.05</v>
      </c>
      <c r="AM76">
        <v>100</v>
      </c>
      <c r="AN76">
        <v>6.15</v>
      </c>
      <c r="AO76">
        <v>17786.8</v>
      </c>
      <c r="AP76">
        <f t="shared" si="1"/>
        <v>-463.20000000000073</v>
      </c>
    </row>
    <row r="77" spans="1:42" x14ac:dyDescent="0.25">
      <c r="A77" s="1">
        <v>763</v>
      </c>
      <c r="B77">
        <v>18300</v>
      </c>
      <c r="C77" s="2">
        <v>44868</v>
      </c>
      <c r="D77">
        <v>18300</v>
      </c>
      <c r="E77" s="2">
        <v>44868</v>
      </c>
      <c r="F77" t="s">
        <v>40</v>
      </c>
      <c r="G77" t="s">
        <v>116</v>
      </c>
      <c r="H77">
        <v>599</v>
      </c>
      <c r="I77">
        <v>279</v>
      </c>
      <c r="J77">
        <v>87.1875</v>
      </c>
      <c r="K77">
        <v>2017</v>
      </c>
      <c r="L77">
        <v>17.38</v>
      </c>
      <c r="M77">
        <v>505.55</v>
      </c>
      <c r="N77">
        <v>-59.849999999999973</v>
      </c>
      <c r="O77">
        <v>-10.58542624690484</v>
      </c>
      <c r="P77">
        <v>66650</v>
      </c>
      <c r="Q77">
        <v>20600</v>
      </c>
      <c r="R77">
        <v>150</v>
      </c>
      <c r="S77">
        <v>504.25</v>
      </c>
      <c r="T77">
        <v>250</v>
      </c>
      <c r="U77">
        <v>508.15</v>
      </c>
      <c r="V77">
        <v>17786.8</v>
      </c>
      <c r="W77">
        <v>18300</v>
      </c>
      <c r="X77" s="2">
        <v>44868</v>
      </c>
      <c r="Y77" t="s">
        <v>40</v>
      </c>
      <c r="Z77" t="s">
        <v>225</v>
      </c>
      <c r="AA77">
        <v>74132</v>
      </c>
      <c r="AB77">
        <v>29214</v>
      </c>
      <c r="AC77">
        <v>65.038514626653011</v>
      </c>
      <c r="AD77">
        <v>666081</v>
      </c>
      <c r="AE77">
        <v>11.7</v>
      </c>
      <c r="AF77">
        <v>4</v>
      </c>
      <c r="AG77">
        <v>-2.15</v>
      </c>
      <c r="AH77">
        <v>-34.959349593495944</v>
      </c>
      <c r="AI77">
        <v>717450</v>
      </c>
      <c r="AJ77">
        <v>291900</v>
      </c>
      <c r="AK77">
        <v>450</v>
      </c>
      <c r="AL77">
        <v>3.9</v>
      </c>
      <c r="AM77">
        <v>400</v>
      </c>
      <c r="AN77">
        <v>4</v>
      </c>
      <c r="AO77">
        <v>17786.8</v>
      </c>
      <c r="AP77">
        <f t="shared" si="1"/>
        <v>-513.20000000000073</v>
      </c>
    </row>
    <row r="78" spans="1:42" x14ac:dyDescent="0.25">
      <c r="A78" s="1">
        <v>766</v>
      </c>
      <c r="B78">
        <v>18350</v>
      </c>
      <c r="C78" s="2">
        <v>44868</v>
      </c>
      <c r="D78">
        <v>18350</v>
      </c>
      <c r="E78" s="2">
        <v>44868</v>
      </c>
      <c r="F78" t="s">
        <v>40</v>
      </c>
      <c r="G78" t="s">
        <v>117</v>
      </c>
      <c r="H78">
        <v>29</v>
      </c>
      <c r="I78">
        <v>16</v>
      </c>
      <c r="J78">
        <v>123.07692307692309</v>
      </c>
      <c r="K78">
        <v>75</v>
      </c>
      <c r="L78">
        <v>18.27</v>
      </c>
      <c r="M78">
        <v>554</v>
      </c>
      <c r="N78">
        <v>-42</v>
      </c>
      <c r="O78">
        <v>-7.0469798657718119</v>
      </c>
      <c r="P78">
        <v>64850</v>
      </c>
      <c r="Q78">
        <v>19500</v>
      </c>
      <c r="R78">
        <v>150</v>
      </c>
      <c r="S78">
        <v>554</v>
      </c>
      <c r="T78">
        <v>150</v>
      </c>
      <c r="U78">
        <v>563.65</v>
      </c>
      <c r="V78">
        <v>17786.8</v>
      </c>
      <c r="W78">
        <v>18350</v>
      </c>
      <c r="X78" s="2">
        <v>44868</v>
      </c>
      <c r="Y78" t="s">
        <v>40</v>
      </c>
      <c r="Z78" t="s">
        <v>226</v>
      </c>
      <c r="AA78">
        <v>26288</v>
      </c>
      <c r="AB78">
        <v>2968</v>
      </c>
      <c r="AC78">
        <v>12.72727272727273</v>
      </c>
      <c r="AD78">
        <v>226315</v>
      </c>
      <c r="AE78">
        <v>11.74</v>
      </c>
      <c r="AF78">
        <v>2.5499999999999998</v>
      </c>
      <c r="AG78">
        <v>-2.15</v>
      </c>
      <c r="AH78">
        <v>-45.744680851063833</v>
      </c>
      <c r="AI78">
        <v>101650</v>
      </c>
      <c r="AJ78">
        <v>59250</v>
      </c>
      <c r="AK78">
        <v>50</v>
      </c>
      <c r="AL78">
        <v>2.75</v>
      </c>
      <c r="AM78">
        <v>1250</v>
      </c>
      <c r="AN78">
        <v>2.95</v>
      </c>
      <c r="AO78">
        <v>17786.8</v>
      </c>
      <c r="AP78">
        <f t="shared" si="1"/>
        <v>-563.20000000000073</v>
      </c>
    </row>
    <row r="79" spans="1:42" x14ac:dyDescent="0.25">
      <c r="A79" s="1">
        <v>780</v>
      </c>
      <c r="B79">
        <v>18400</v>
      </c>
      <c r="C79" s="2">
        <v>44868</v>
      </c>
      <c r="D79">
        <v>18400</v>
      </c>
      <c r="E79" s="2">
        <v>44868</v>
      </c>
      <c r="F79" t="s">
        <v>40</v>
      </c>
      <c r="G79" t="s">
        <v>118</v>
      </c>
      <c r="H79">
        <v>80</v>
      </c>
      <c r="I79">
        <v>55</v>
      </c>
      <c r="J79">
        <v>220</v>
      </c>
      <c r="K79">
        <v>326</v>
      </c>
      <c r="L79">
        <v>20.25</v>
      </c>
      <c r="M79">
        <v>607.1</v>
      </c>
      <c r="N79">
        <v>-56.100000000000023</v>
      </c>
      <c r="O79">
        <v>-8.4589867310012092</v>
      </c>
      <c r="P79">
        <v>72350</v>
      </c>
      <c r="Q79">
        <v>17850</v>
      </c>
      <c r="R79">
        <v>300</v>
      </c>
      <c r="S79">
        <v>601.5</v>
      </c>
      <c r="T79">
        <v>50</v>
      </c>
      <c r="U79">
        <v>607.70000000000005</v>
      </c>
      <c r="V79">
        <v>17786.8</v>
      </c>
      <c r="W79">
        <v>18400</v>
      </c>
      <c r="X79" s="2">
        <v>44868</v>
      </c>
      <c r="Y79" t="s">
        <v>40</v>
      </c>
      <c r="Z79" t="s">
        <v>227</v>
      </c>
      <c r="AA79">
        <v>95718</v>
      </c>
      <c r="AB79">
        <v>14478</v>
      </c>
      <c r="AC79">
        <v>17.82127031019202</v>
      </c>
      <c r="AD79">
        <v>629483</v>
      </c>
      <c r="AE79">
        <v>12.26</v>
      </c>
      <c r="AF79">
        <v>2.1</v>
      </c>
      <c r="AG79">
        <v>-1.9</v>
      </c>
      <c r="AH79">
        <v>-47.5</v>
      </c>
      <c r="AI79">
        <v>1037550</v>
      </c>
      <c r="AJ79">
        <v>196900</v>
      </c>
      <c r="AK79">
        <v>6300</v>
      </c>
      <c r="AL79">
        <v>2.1</v>
      </c>
      <c r="AM79">
        <v>500</v>
      </c>
      <c r="AN79">
        <v>2.35</v>
      </c>
      <c r="AO79">
        <v>17786.8</v>
      </c>
      <c r="AP79">
        <f t="shared" si="1"/>
        <v>-613.20000000000073</v>
      </c>
    </row>
    <row r="80" spans="1:42" x14ac:dyDescent="0.25">
      <c r="A80" s="1">
        <v>790</v>
      </c>
      <c r="B80">
        <v>18450</v>
      </c>
      <c r="C80" s="2">
        <v>44868</v>
      </c>
      <c r="D80">
        <v>18450</v>
      </c>
      <c r="E80" s="2">
        <v>44868</v>
      </c>
      <c r="F80" t="s">
        <v>40</v>
      </c>
      <c r="G80" t="s">
        <v>119</v>
      </c>
      <c r="H80">
        <v>4</v>
      </c>
      <c r="I80">
        <v>4</v>
      </c>
      <c r="J80">
        <v>0</v>
      </c>
      <c r="K80">
        <v>37</v>
      </c>
      <c r="L80">
        <v>21.46</v>
      </c>
      <c r="M80">
        <v>657</v>
      </c>
      <c r="N80">
        <v>-424.75</v>
      </c>
      <c r="O80">
        <v>-39.265079731915883</v>
      </c>
      <c r="P80">
        <v>49400</v>
      </c>
      <c r="Q80">
        <v>21150</v>
      </c>
      <c r="R80">
        <v>450</v>
      </c>
      <c r="S80">
        <v>641.70000000000005</v>
      </c>
      <c r="T80">
        <v>450</v>
      </c>
      <c r="U80">
        <v>668.85</v>
      </c>
      <c r="V80">
        <v>17786.8</v>
      </c>
      <c r="W80">
        <v>18450</v>
      </c>
      <c r="X80" s="2">
        <v>44868</v>
      </c>
      <c r="Y80" t="s">
        <v>40</v>
      </c>
      <c r="Z80" t="s">
        <v>228</v>
      </c>
      <c r="AA80">
        <v>19171</v>
      </c>
      <c r="AB80">
        <v>11916</v>
      </c>
      <c r="AC80">
        <v>164.2453480358374</v>
      </c>
      <c r="AD80">
        <v>134560</v>
      </c>
      <c r="AE80">
        <v>12.57</v>
      </c>
      <c r="AF80">
        <v>1.55</v>
      </c>
      <c r="AG80">
        <v>-1.65</v>
      </c>
      <c r="AH80">
        <v>-51.5625</v>
      </c>
      <c r="AI80">
        <v>117400</v>
      </c>
      <c r="AJ80">
        <v>46850</v>
      </c>
      <c r="AK80">
        <v>50</v>
      </c>
      <c r="AL80">
        <v>1.55</v>
      </c>
      <c r="AM80">
        <v>2800</v>
      </c>
      <c r="AN80">
        <v>1.6</v>
      </c>
      <c r="AO80">
        <v>17786.8</v>
      </c>
      <c r="AP80">
        <f t="shared" si="1"/>
        <v>-663.20000000000073</v>
      </c>
    </row>
    <row r="81" spans="1:42" x14ac:dyDescent="0.25">
      <c r="A81" s="1">
        <v>802</v>
      </c>
      <c r="B81">
        <v>18500</v>
      </c>
      <c r="C81" s="2">
        <v>44868</v>
      </c>
      <c r="D81">
        <v>18500</v>
      </c>
      <c r="E81" s="2">
        <v>44868</v>
      </c>
      <c r="F81" t="s">
        <v>40</v>
      </c>
      <c r="G81" t="s">
        <v>120</v>
      </c>
      <c r="H81">
        <v>548</v>
      </c>
      <c r="I81">
        <v>263</v>
      </c>
      <c r="J81">
        <v>92.280701754385959</v>
      </c>
      <c r="K81">
        <v>1672</v>
      </c>
      <c r="L81">
        <v>21.9</v>
      </c>
      <c r="M81">
        <v>704</v>
      </c>
      <c r="N81">
        <v>-42.25</v>
      </c>
      <c r="O81">
        <v>-5.6616415410385246</v>
      </c>
      <c r="P81">
        <v>139900</v>
      </c>
      <c r="Q81">
        <v>22000</v>
      </c>
      <c r="R81">
        <v>150</v>
      </c>
      <c r="S81">
        <v>702.2</v>
      </c>
      <c r="T81">
        <v>100</v>
      </c>
      <c r="U81">
        <v>706.4</v>
      </c>
      <c r="V81">
        <v>17786.8</v>
      </c>
      <c r="W81">
        <v>18500</v>
      </c>
      <c r="X81" s="2">
        <v>44868</v>
      </c>
      <c r="Y81" t="s">
        <v>40</v>
      </c>
      <c r="Z81" t="s">
        <v>229</v>
      </c>
      <c r="AA81">
        <v>95035</v>
      </c>
      <c r="AB81">
        <v>31184</v>
      </c>
      <c r="AC81">
        <v>48.838702604501101</v>
      </c>
      <c r="AD81">
        <v>582108</v>
      </c>
      <c r="AE81">
        <v>13.27</v>
      </c>
      <c r="AF81">
        <v>1.45</v>
      </c>
      <c r="AG81">
        <v>-1.2</v>
      </c>
      <c r="AH81">
        <v>-45.283018867924532</v>
      </c>
      <c r="AI81">
        <v>2763650</v>
      </c>
      <c r="AJ81">
        <v>327650</v>
      </c>
      <c r="AK81">
        <v>168350</v>
      </c>
      <c r="AL81">
        <v>1.45</v>
      </c>
      <c r="AM81">
        <v>84050</v>
      </c>
      <c r="AN81">
        <v>1.5</v>
      </c>
      <c r="AO81">
        <v>17786.8</v>
      </c>
      <c r="AP81">
        <f t="shared" si="1"/>
        <v>-713.20000000000073</v>
      </c>
    </row>
    <row r="82" spans="1:42" x14ac:dyDescent="0.25">
      <c r="A82" s="1">
        <v>805</v>
      </c>
      <c r="B82">
        <v>18550</v>
      </c>
      <c r="C82" s="2">
        <v>44868</v>
      </c>
      <c r="D82">
        <v>18550</v>
      </c>
      <c r="E82" s="2">
        <v>44868</v>
      </c>
      <c r="F82" t="s">
        <v>40</v>
      </c>
      <c r="G82" t="s">
        <v>121</v>
      </c>
      <c r="H82">
        <v>1</v>
      </c>
      <c r="I82">
        <v>1</v>
      </c>
      <c r="J82">
        <v>0</v>
      </c>
      <c r="K82">
        <v>6</v>
      </c>
      <c r="L82">
        <v>29.02</v>
      </c>
      <c r="M82">
        <v>780.45</v>
      </c>
      <c r="N82">
        <v>-370.25</v>
      </c>
      <c r="O82">
        <v>-32.176066741983142</v>
      </c>
      <c r="P82">
        <v>19250</v>
      </c>
      <c r="Q82">
        <v>20100</v>
      </c>
      <c r="R82">
        <v>450</v>
      </c>
      <c r="S82">
        <v>742.45</v>
      </c>
      <c r="T82">
        <v>450</v>
      </c>
      <c r="U82">
        <v>783.75</v>
      </c>
      <c r="V82">
        <v>17786.8</v>
      </c>
      <c r="W82">
        <v>18550</v>
      </c>
      <c r="X82" s="2">
        <v>44868</v>
      </c>
      <c r="Y82" t="s">
        <v>40</v>
      </c>
      <c r="Z82" t="s">
        <v>230</v>
      </c>
      <c r="AA82">
        <v>7062</v>
      </c>
      <c r="AB82">
        <v>2432</v>
      </c>
      <c r="AC82">
        <v>52.52699784017279</v>
      </c>
      <c r="AD82">
        <v>43238</v>
      </c>
      <c r="AE82">
        <v>13.89</v>
      </c>
      <c r="AF82">
        <v>1.3</v>
      </c>
      <c r="AG82">
        <v>-1.1000000000000001</v>
      </c>
      <c r="AH82">
        <v>-45.833333333333329</v>
      </c>
      <c r="AI82">
        <v>124550</v>
      </c>
      <c r="AJ82">
        <v>43150</v>
      </c>
      <c r="AK82">
        <v>2200</v>
      </c>
      <c r="AL82">
        <v>1.2</v>
      </c>
      <c r="AM82">
        <v>750</v>
      </c>
      <c r="AN82">
        <v>1.25</v>
      </c>
      <c r="AO82">
        <v>17786.8</v>
      </c>
      <c r="AP82">
        <f t="shared" si="1"/>
        <v>-763.20000000000073</v>
      </c>
    </row>
    <row r="83" spans="1:42" x14ac:dyDescent="0.25">
      <c r="A83" s="1">
        <v>820</v>
      </c>
      <c r="B83">
        <v>18600</v>
      </c>
      <c r="C83" s="2">
        <v>44868</v>
      </c>
      <c r="D83">
        <v>18600</v>
      </c>
      <c r="E83" s="2">
        <v>44868</v>
      </c>
      <c r="F83" t="s">
        <v>40</v>
      </c>
      <c r="G83" t="s">
        <v>122</v>
      </c>
      <c r="H83">
        <v>60</v>
      </c>
      <c r="I83">
        <v>19</v>
      </c>
      <c r="J83">
        <v>46.341463414634148</v>
      </c>
      <c r="K83">
        <v>52</v>
      </c>
      <c r="L83">
        <v>25.02</v>
      </c>
      <c r="M83">
        <v>806.9</v>
      </c>
      <c r="N83">
        <v>-67.850000000000023</v>
      </c>
      <c r="O83">
        <v>-7.7565018576736238</v>
      </c>
      <c r="P83">
        <v>17350</v>
      </c>
      <c r="Q83">
        <v>23800</v>
      </c>
      <c r="R83">
        <v>450</v>
      </c>
      <c r="S83">
        <v>773.85</v>
      </c>
      <c r="T83">
        <v>450</v>
      </c>
      <c r="U83">
        <v>822.6</v>
      </c>
      <c r="V83">
        <v>17786.8</v>
      </c>
      <c r="W83">
        <v>18600</v>
      </c>
      <c r="X83" s="2">
        <v>44868</v>
      </c>
      <c r="Y83" t="s">
        <v>40</v>
      </c>
      <c r="Z83" t="s">
        <v>231</v>
      </c>
      <c r="AA83">
        <v>36587</v>
      </c>
      <c r="AB83">
        <v>1324</v>
      </c>
      <c r="AC83">
        <v>3.7546436775090042</v>
      </c>
      <c r="AD83">
        <v>174755</v>
      </c>
      <c r="AE83">
        <v>14.68</v>
      </c>
      <c r="AF83">
        <v>1.3</v>
      </c>
      <c r="AG83">
        <v>-0.7</v>
      </c>
      <c r="AH83">
        <v>-35</v>
      </c>
      <c r="AI83">
        <v>1203250</v>
      </c>
      <c r="AJ83">
        <v>283700</v>
      </c>
      <c r="AK83">
        <v>135150</v>
      </c>
      <c r="AL83">
        <v>1.1499999999999999</v>
      </c>
      <c r="AM83">
        <v>400</v>
      </c>
      <c r="AN83">
        <v>1.2</v>
      </c>
      <c r="AO83">
        <v>17786.8</v>
      </c>
      <c r="AP83">
        <f t="shared" si="1"/>
        <v>-813.20000000000073</v>
      </c>
    </row>
    <row r="84" spans="1:42" x14ac:dyDescent="0.25">
      <c r="A84" s="1">
        <v>826</v>
      </c>
      <c r="B84">
        <v>18650</v>
      </c>
      <c r="C84" s="2">
        <v>44868</v>
      </c>
      <c r="D84">
        <v>18650</v>
      </c>
      <c r="E84" s="2">
        <v>44868</v>
      </c>
      <c r="F84" t="s">
        <v>40</v>
      </c>
      <c r="G84" t="s">
        <v>123</v>
      </c>
      <c r="H84">
        <v>2</v>
      </c>
      <c r="I84">
        <v>2</v>
      </c>
      <c r="J84">
        <v>0</v>
      </c>
      <c r="K84">
        <v>5</v>
      </c>
      <c r="L84">
        <v>26.97</v>
      </c>
      <c r="M84">
        <v>859.85</v>
      </c>
      <c r="N84">
        <v>-361.85</v>
      </c>
      <c r="O84">
        <v>-29.618564295653599</v>
      </c>
      <c r="P84">
        <v>16600</v>
      </c>
      <c r="Q84">
        <v>20000</v>
      </c>
      <c r="R84">
        <v>450</v>
      </c>
      <c r="S84">
        <v>823.85</v>
      </c>
      <c r="T84">
        <v>450</v>
      </c>
      <c r="U84">
        <v>862.8</v>
      </c>
      <c r="V84">
        <v>17786.8</v>
      </c>
      <c r="W84">
        <v>18650</v>
      </c>
      <c r="X84" s="2">
        <v>44868</v>
      </c>
      <c r="Y84" t="s">
        <v>40</v>
      </c>
      <c r="Z84" t="s">
        <v>232</v>
      </c>
      <c r="AA84">
        <v>3138</v>
      </c>
      <c r="AB84">
        <v>193</v>
      </c>
      <c r="AC84">
        <v>6.5534804753820044</v>
      </c>
      <c r="AD84">
        <v>27015</v>
      </c>
      <c r="AE84">
        <v>15.55</v>
      </c>
      <c r="AF84">
        <v>1.35</v>
      </c>
      <c r="AG84">
        <v>-0.39999999999999991</v>
      </c>
      <c r="AH84">
        <v>-22.857142857142851</v>
      </c>
      <c r="AI84">
        <v>215350</v>
      </c>
      <c r="AJ84">
        <v>26550</v>
      </c>
      <c r="AK84">
        <v>8500</v>
      </c>
      <c r="AL84">
        <v>1.1000000000000001</v>
      </c>
      <c r="AM84">
        <v>1650</v>
      </c>
      <c r="AN84">
        <v>1.35</v>
      </c>
      <c r="AO84">
        <v>17786.8</v>
      </c>
      <c r="AP84">
        <f t="shared" si="1"/>
        <v>-863.20000000000073</v>
      </c>
    </row>
    <row r="85" spans="1:42" x14ac:dyDescent="0.25">
      <c r="A85" s="1">
        <v>829</v>
      </c>
      <c r="B85">
        <v>18700</v>
      </c>
      <c r="C85" s="2">
        <v>44868</v>
      </c>
      <c r="D85">
        <v>18700</v>
      </c>
      <c r="E85" s="2">
        <v>44868</v>
      </c>
      <c r="F85" t="s">
        <v>40</v>
      </c>
      <c r="G85" t="s">
        <v>124</v>
      </c>
      <c r="H85">
        <v>7</v>
      </c>
      <c r="I85">
        <v>7</v>
      </c>
      <c r="J85">
        <v>0</v>
      </c>
      <c r="K85">
        <v>16</v>
      </c>
      <c r="L85">
        <v>26.33</v>
      </c>
      <c r="M85">
        <v>903.4</v>
      </c>
      <c r="N85">
        <v>-354.50000000000011</v>
      </c>
      <c r="O85">
        <v>-28.181890452341211</v>
      </c>
      <c r="P85">
        <v>16450</v>
      </c>
      <c r="Q85">
        <v>20100</v>
      </c>
      <c r="R85">
        <v>100</v>
      </c>
      <c r="S85">
        <v>876.75</v>
      </c>
      <c r="T85">
        <v>450</v>
      </c>
      <c r="U85">
        <v>935.05</v>
      </c>
      <c r="V85">
        <v>17786.8</v>
      </c>
      <c r="W85">
        <v>18700</v>
      </c>
      <c r="X85" s="2">
        <v>44868</v>
      </c>
      <c r="Y85" t="s">
        <v>40</v>
      </c>
      <c r="Z85" t="s">
        <v>233</v>
      </c>
      <c r="AA85">
        <v>33611</v>
      </c>
      <c r="AB85">
        <v>8125</v>
      </c>
      <c r="AC85">
        <v>31.880247979282739</v>
      </c>
      <c r="AD85">
        <v>117464</v>
      </c>
      <c r="AE85">
        <v>16.010000000000002</v>
      </c>
      <c r="AF85">
        <v>1.1499999999999999</v>
      </c>
      <c r="AG85">
        <v>-0.60000000000000009</v>
      </c>
      <c r="AH85">
        <v>-34.285714285714292</v>
      </c>
      <c r="AI85">
        <v>1101500</v>
      </c>
      <c r="AJ85">
        <v>114950</v>
      </c>
      <c r="AK85">
        <v>2000</v>
      </c>
      <c r="AL85">
        <v>1.1499999999999999</v>
      </c>
      <c r="AM85">
        <v>29950</v>
      </c>
      <c r="AN85">
        <v>1.2</v>
      </c>
      <c r="AO85">
        <v>17786.8</v>
      </c>
      <c r="AP85">
        <f t="shared" si="1"/>
        <v>-913.20000000000073</v>
      </c>
    </row>
    <row r="86" spans="1:42" x14ac:dyDescent="0.25">
      <c r="A86" s="1">
        <v>844</v>
      </c>
      <c r="B86">
        <v>18750</v>
      </c>
      <c r="C86" s="2">
        <v>44868</v>
      </c>
      <c r="D86">
        <v>18750</v>
      </c>
      <c r="E86" s="2">
        <v>44868</v>
      </c>
      <c r="F86" t="s">
        <v>40</v>
      </c>
      <c r="G86" t="s">
        <v>125</v>
      </c>
      <c r="H86">
        <v>5</v>
      </c>
      <c r="I86">
        <v>0</v>
      </c>
      <c r="J86">
        <v>0</v>
      </c>
      <c r="K86">
        <v>0</v>
      </c>
      <c r="L86">
        <v>0</v>
      </c>
      <c r="M86">
        <v>1000</v>
      </c>
      <c r="N86">
        <v>-8</v>
      </c>
      <c r="O86">
        <v>-0.79365079365079361</v>
      </c>
      <c r="P86">
        <v>17400</v>
      </c>
      <c r="Q86">
        <v>17700</v>
      </c>
      <c r="R86">
        <v>450</v>
      </c>
      <c r="S86">
        <v>922.5</v>
      </c>
      <c r="T86">
        <v>450</v>
      </c>
      <c r="U86">
        <v>962.85</v>
      </c>
      <c r="V86">
        <v>17786.8</v>
      </c>
      <c r="W86">
        <v>18750</v>
      </c>
      <c r="X86" s="2">
        <v>44868</v>
      </c>
      <c r="Y86" t="s">
        <v>40</v>
      </c>
      <c r="Z86" t="s">
        <v>234</v>
      </c>
      <c r="AA86">
        <v>2808</v>
      </c>
      <c r="AB86">
        <v>1418</v>
      </c>
      <c r="AC86">
        <v>102.0143884892086</v>
      </c>
      <c r="AD86">
        <v>19553</v>
      </c>
      <c r="AE86">
        <v>16.690000000000001</v>
      </c>
      <c r="AF86">
        <v>1.1000000000000001</v>
      </c>
      <c r="AG86">
        <v>-0.45</v>
      </c>
      <c r="AH86">
        <v>-29.032258064516121</v>
      </c>
      <c r="AI86">
        <v>250950</v>
      </c>
      <c r="AJ86">
        <v>33650</v>
      </c>
      <c r="AK86">
        <v>20350</v>
      </c>
      <c r="AL86">
        <v>1</v>
      </c>
      <c r="AM86">
        <v>150</v>
      </c>
      <c r="AN86">
        <v>1.1000000000000001</v>
      </c>
      <c r="AO86">
        <v>17786.8</v>
      </c>
      <c r="AP86">
        <f t="shared" si="1"/>
        <v>-963.20000000000073</v>
      </c>
    </row>
    <row r="87" spans="1:42" x14ac:dyDescent="0.25">
      <c r="A87" s="1">
        <v>852</v>
      </c>
      <c r="B87">
        <v>18800</v>
      </c>
      <c r="C87" s="2">
        <v>44868</v>
      </c>
      <c r="D87">
        <v>18800</v>
      </c>
      <c r="E87" s="2">
        <v>44868</v>
      </c>
      <c r="F87" t="s">
        <v>40</v>
      </c>
      <c r="G87" t="s">
        <v>126</v>
      </c>
      <c r="H87">
        <v>6</v>
      </c>
      <c r="I87">
        <v>1</v>
      </c>
      <c r="J87">
        <v>20</v>
      </c>
      <c r="K87">
        <v>23</v>
      </c>
      <c r="L87">
        <v>39.54</v>
      </c>
      <c r="M87">
        <v>1051</v>
      </c>
      <c r="N87">
        <v>30.450000000000049</v>
      </c>
      <c r="O87">
        <v>2.9836852677477879</v>
      </c>
      <c r="P87">
        <v>16150</v>
      </c>
      <c r="Q87">
        <v>22900</v>
      </c>
      <c r="R87">
        <v>150</v>
      </c>
      <c r="S87">
        <v>972.55</v>
      </c>
      <c r="T87">
        <v>150</v>
      </c>
      <c r="U87">
        <v>1030.05</v>
      </c>
      <c r="V87">
        <v>17786.8</v>
      </c>
      <c r="W87">
        <v>18800</v>
      </c>
      <c r="X87" s="2">
        <v>44868</v>
      </c>
      <c r="Y87" t="s">
        <v>40</v>
      </c>
      <c r="Z87" t="s">
        <v>235</v>
      </c>
      <c r="AA87">
        <v>26782</v>
      </c>
      <c r="AB87">
        <v>11904</v>
      </c>
      <c r="AC87">
        <v>80.010754133620111</v>
      </c>
      <c r="AD87">
        <v>84897</v>
      </c>
      <c r="AE87">
        <v>17.25</v>
      </c>
      <c r="AF87">
        <v>1</v>
      </c>
      <c r="AG87">
        <v>-0.45</v>
      </c>
      <c r="AH87">
        <v>-31.03448275862068</v>
      </c>
      <c r="AI87">
        <v>831150</v>
      </c>
      <c r="AJ87">
        <v>43850</v>
      </c>
      <c r="AK87">
        <v>1800</v>
      </c>
      <c r="AL87">
        <v>1.05</v>
      </c>
      <c r="AM87">
        <v>8050</v>
      </c>
      <c r="AN87">
        <v>1.1000000000000001</v>
      </c>
      <c r="AO87">
        <v>17786.8</v>
      </c>
      <c r="AP87">
        <f t="shared" si="1"/>
        <v>-1013.2000000000007</v>
      </c>
    </row>
    <row r="88" spans="1:42" x14ac:dyDescent="0.25">
      <c r="A88" s="1">
        <v>858</v>
      </c>
      <c r="B88">
        <v>18850</v>
      </c>
      <c r="C88" s="2">
        <v>44868</v>
      </c>
      <c r="D88">
        <v>18850</v>
      </c>
      <c r="E88" s="2">
        <v>44868</v>
      </c>
      <c r="F88" t="s">
        <v>40</v>
      </c>
      <c r="G88" t="s">
        <v>127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13450</v>
      </c>
      <c r="Q88">
        <v>14900</v>
      </c>
      <c r="R88">
        <v>150</v>
      </c>
      <c r="S88">
        <v>1022.05</v>
      </c>
      <c r="T88">
        <v>150</v>
      </c>
      <c r="U88">
        <v>1064.1500000000001</v>
      </c>
      <c r="V88">
        <v>17786.8</v>
      </c>
      <c r="W88">
        <v>18850</v>
      </c>
      <c r="X88" s="2">
        <v>44868</v>
      </c>
      <c r="Y88" t="s">
        <v>40</v>
      </c>
      <c r="Z88" t="s">
        <v>236</v>
      </c>
      <c r="AA88">
        <v>376</v>
      </c>
      <c r="AB88">
        <v>181</v>
      </c>
      <c r="AC88">
        <v>92.820512820512818</v>
      </c>
      <c r="AD88">
        <v>5020</v>
      </c>
      <c r="AE88">
        <v>17.88</v>
      </c>
      <c r="AF88">
        <v>0.95</v>
      </c>
      <c r="AG88">
        <v>-0.45</v>
      </c>
      <c r="AH88">
        <v>-32.142857142857139</v>
      </c>
      <c r="AI88">
        <v>220650</v>
      </c>
      <c r="AJ88">
        <v>22850</v>
      </c>
      <c r="AK88">
        <v>23300</v>
      </c>
      <c r="AL88">
        <v>0.9</v>
      </c>
      <c r="AM88">
        <v>5600</v>
      </c>
      <c r="AN88">
        <v>1.25</v>
      </c>
      <c r="AO88">
        <v>17786.8</v>
      </c>
      <c r="AP88">
        <f t="shared" si="1"/>
        <v>-1063.2000000000007</v>
      </c>
    </row>
    <row r="89" spans="1:42" x14ac:dyDescent="0.25">
      <c r="A89" s="1">
        <v>863</v>
      </c>
      <c r="B89">
        <v>18900</v>
      </c>
      <c r="C89" s="2">
        <v>44868</v>
      </c>
      <c r="D89">
        <v>18900</v>
      </c>
      <c r="E89" s="2">
        <v>44868</v>
      </c>
      <c r="F89" t="s">
        <v>40</v>
      </c>
      <c r="G89" t="s">
        <v>128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14650</v>
      </c>
      <c r="Q89">
        <v>16150</v>
      </c>
      <c r="R89">
        <v>150</v>
      </c>
      <c r="S89">
        <v>1076.1500000000001</v>
      </c>
      <c r="T89">
        <v>150</v>
      </c>
      <c r="U89">
        <v>1126.05</v>
      </c>
      <c r="V89">
        <v>17786.8</v>
      </c>
      <c r="W89">
        <v>18900</v>
      </c>
      <c r="X89" s="2">
        <v>44868</v>
      </c>
      <c r="Y89" t="s">
        <v>40</v>
      </c>
      <c r="Z89" t="s">
        <v>237</v>
      </c>
      <c r="AA89">
        <v>4180</v>
      </c>
      <c r="AB89">
        <v>-85</v>
      </c>
      <c r="AC89">
        <v>-1.992966002344666</v>
      </c>
      <c r="AD89">
        <v>22549</v>
      </c>
      <c r="AE89">
        <v>18.5</v>
      </c>
      <c r="AF89">
        <v>0.9</v>
      </c>
      <c r="AG89">
        <v>-0.35</v>
      </c>
      <c r="AH89">
        <v>-28</v>
      </c>
      <c r="AI89">
        <v>1065900</v>
      </c>
      <c r="AJ89">
        <v>43550</v>
      </c>
      <c r="AK89">
        <v>155100</v>
      </c>
      <c r="AL89">
        <v>0.85</v>
      </c>
      <c r="AM89">
        <v>5300</v>
      </c>
      <c r="AN89">
        <v>0.9</v>
      </c>
      <c r="AO89">
        <v>17786.8</v>
      </c>
      <c r="AP89">
        <f t="shared" si="1"/>
        <v>-1113.2000000000007</v>
      </c>
    </row>
    <row r="90" spans="1:42" x14ac:dyDescent="0.25">
      <c r="A90" s="1">
        <v>871</v>
      </c>
      <c r="B90">
        <v>18950</v>
      </c>
      <c r="C90" s="2">
        <v>44868</v>
      </c>
      <c r="D90">
        <v>18950</v>
      </c>
      <c r="E90" s="2">
        <v>44868</v>
      </c>
      <c r="F90" t="s">
        <v>40</v>
      </c>
      <c r="G90" t="s">
        <v>129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13350</v>
      </c>
      <c r="Q90">
        <v>13900</v>
      </c>
      <c r="R90">
        <v>150</v>
      </c>
      <c r="S90">
        <v>1147.5999999999999</v>
      </c>
      <c r="T90">
        <v>150</v>
      </c>
      <c r="U90">
        <v>1165.1500000000001</v>
      </c>
      <c r="V90">
        <v>17786.8</v>
      </c>
      <c r="W90">
        <v>18950</v>
      </c>
      <c r="X90" s="2">
        <v>44868</v>
      </c>
      <c r="Y90" t="s">
        <v>40</v>
      </c>
      <c r="Z90" t="s">
        <v>238</v>
      </c>
      <c r="AA90">
        <v>465</v>
      </c>
      <c r="AB90">
        <v>264</v>
      </c>
      <c r="AC90">
        <v>131.34328358208961</v>
      </c>
      <c r="AD90">
        <v>3308</v>
      </c>
      <c r="AE90">
        <v>19.11</v>
      </c>
      <c r="AF90">
        <v>0.85</v>
      </c>
      <c r="AG90">
        <v>-0.35</v>
      </c>
      <c r="AH90">
        <v>-29.166666666666671</v>
      </c>
      <c r="AI90">
        <v>151700</v>
      </c>
      <c r="AJ90">
        <v>29100</v>
      </c>
      <c r="AK90">
        <v>3850</v>
      </c>
      <c r="AL90">
        <v>0.85</v>
      </c>
      <c r="AM90">
        <v>1500</v>
      </c>
      <c r="AN90">
        <v>0.9</v>
      </c>
      <c r="AO90">
        <v>17786.8</v>
      </c>
      <c r="AP90">
        <f t="shared" si="1"/>
        <v>-1163.2000000000007</v>
      </c>
    </row>
    <row r="91" spans="1:42" x14ac:dyDescent="0.25">
      <c r="A91" s="1">
        <v>880</v>
      </c>
      <c r="B91">
        <v>19000</v>
      </c>
      <c r="C91" s="2">
        <v>44868</v>
      </c>
      <c r="D91">
        <v>19000</v>
      </c>
      <c r="E91" s="2">
        <v>44868</v>
      </c>
      <c r="F91" t="s">
        <v>40</v>
      </c>
      <c r="G91" t="s">
        <v>130</v>
      </c>
      <c r="H91">
        <v>48</v>
      </c>
      <c r="I91">
        <v>46</v>
      </c>
      <c r="J91">
        <v>2300</v>
      </c>
      <c r="K91">
        <v>64</v>
      </c>
      <c r="L91">
        <v>33.380000000000003</v>
      </c>
      <c r="M91">
        <v>1204.8499999999999</v>
      </c>
      <c r="N91">
        <v>-65.150000000000091</v>
      </c>
      <c r="O91">
        <v>-5.1299212598425266</v>
      </c>
      <c r="P91">
        <v>17550</v>
      </c>
      <c r="Q91">
        <v>17450</v>
      </c>
      <c r="R91">
        <v>150</v>
      </c>
      <c r="S91">
        <v>1182.75</v>
      </c>
      <c r="T91">
        <v>200</v>
      </c>
      <c r="U91">
        <v>1206.55</v>
      </c>
      <c r="V91">
        <v>17786.8</v>
      </c>
      <c r="W91">
        <v>19000</v>
      </c>
      <c r="X91" s="2">
        <v>44868</v>
      </c>
      <c r="Y91" t="s">
        <v>40</v>
      </c>
      <c r="Z91" t="s">
        <v>239</v>
      </c>
      <c r="AA91">
        <v>28200</v>
      </c>
      <c r="AB91">
        <v>13415</v>
      </c>
      <c r="AC91">
        <v>90.733851876902264</v>
      </c>
      <c r="AD91">
        <v>111838</v>
      </c>
      <c r="AE91">
        <v>19.829999999999998</v>
      </c>
      <c r="AF91">
        <v>0.85</v>
      </c>
      <c r="AG91">
        <v>-0.25000000000000011</v>
      </c>
      <c r="AH91">
        <v>-22.72727272727273</v>
      </c>
      <c r="AI91">
        <v>3149400</v>
      </c>
      <c r="AJ91">
        <v>338600</v>
      </c>
      <c r="AK91">
        <v>325800</v>
      </c>
      <c r="AL91">
        <v>0.8</v>
      </c>
      <c r="AM91">
        <v>63150</v>
      </c>
      <c r="AN91">
        <v>0.85</v>
      </c>
      <c r="AO91">
        <v>17786.8</v>
      </c>
      <c r="AP91">
        <f t="shared" si="1"/>
        <v>-1213.2000000000007</v>
      </c>
    </row>
    <row r="92" spans="1:42" x14ac:dyDescent="0.25">
      <c r="A92" s="1">
        <v>901</v>
      </c>
      <c r="B92">
        <v>19050</v>
      </c>
      <c r="C92" s="2">
        <v>44868</v>
      </c>
      <c r="D92">
        <v>19050</v>
      </c>
      <c r="E92" s="2">
        <v>44868</v>
      </c>
      <c r="F92" t="s">
        <v>40</v>
      </c>
      <c r="G92" t="s">
        <v>131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13900</v>
      </c>
      <c r="Q92">
        <v>13550</v>
      </c>
      <c r="R92">
        <v>150</v>
      </c>
      <c r="S92">
        <v>1224.25</v>
      </c>
      <c r="T92">
        <v>150</v>
      </c>
      <c r="U92">
        <v>1268.7</v>
      </c>
      <c r="V92">
        <v>17786.8</v>
      </c>
      <c r="W92">
        <v>19050</v>
      </c>
      <c r="X92" s="2">
        <v>44868</v>
      </c>
      <c r="Y92" t="s">
        <v>40</v>
      </c>
      <c r="Z92" t="s">
        <v>240</v>
      </c>
      <c r="AA92">
        <v>200</v>
      </c>
      <c r="AB92">
        <v>56</v>
      </c>
      <c r="AC92">
        <v>38.888888888888893</v>
      </c>
      <c r="AD92">
        <v>3503</v>
      </c>
      <c r="AE92">
        <v>20.260000000000002</v>
      </c>
      <c r="AF92">
        <v>0.75</v>
      </c>
      <c r="AG92">
        <v>-0.35000000000000009</v>
      </c>
      <c r="AH92">
        <v>-31.81818181818182</v>
      </c>
      <c r="AI92">
        <v>198600</v>
      </c>
      <c r="AJ92">
        <v>20300</v>
      </c>
      <c r="AK92">
        <v>5550</v>
      </c>
      <c r="AL92">
        <v>0.75</v>
      </c>
      <c r="AM92">
        <v>2350</v>
      </c>
      <c r="AN92">
        <v>0.95</v>
      </c>
      <c r="AO92">
        <v>17786.8</v>
      </c>
      <c r="AP92">
        <f t="shared" si="1"/>
        <v>-1263.2000000000007</v>
      </c>
    </row>
    <row r="93" spans="1:42" x14ac:dyDescent="0.25">
      <c r="A93" s="1">
        <v>917</v>
      </c>
      <c r="B93">
        <v>19100</v>
      </c>
      <c r="C93" s="2">
        <v>44868</v>
      </c>
      <c r="D93">
        <v>19100</v>
      </c>
      <c r="E93" s="2">
        <v>44868</v>
      </c>
      <c r="F93" t="s">
        <v>40</v>
      </c>
      <c r="G93" t="s">
        <v>132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11700</v>
      </c>
      <c r="Q93">
        <v>14400</v>
      </c>
      <c r="R93">
        <v>150</v>
      </c>
      <c r="S93">
        <v>1284.0999999999999</v>
      </c>
      <c r="T93">
        <v>150</v>
      </c>
      <c r="U93">
        <v>1317.5</v>
      </c>
      <c r="V93">
        <v>17786.8</v>
      </c>
      <c r="W93">
        <v>19100</v>
      </c>
      <c r="X93" s="2">
        <v>44868</v>
      </c>
      <c r="Y93" t="s">
        <v>40</v>
      </c>
      <c r="Z93" t="s">
        <v>241</v>
      </c>
      <c r="AA93">
        <v>3421</v>
      </c>
      <c r="AB93">
        <v>2951</v>
      </c>
      <c r="AC93">
        <v>627.87234042553189</v>
      </c>
      <c r="AD93">
        <v>15705</v>
      </c>
      <c r="AE93">
        <v>20.81</v>
      </c>
      <c r="AF93">
        <v>0.7</v>
      </c>
      <c r="AG93">
        <v>-0.5</v>
      </c>
      <c r="AH93">
        <v>-41.666666666666671</v>
      </c>
      <c r="AI93">
        <v>763900</v>
      </c>
      <c r="AJ93">
        <v>158350</v>
      </c>
      <c r="AK93">
        <v>70250</v>
      </c>
      <c r="AL93">
        <v>0.65</v>
      </c>
      <c r="AM93">
        <v>34050</v>
      </c>
      <c r="AN93">
        <v>0.7</v>
      </c>
      <c r="AO93">
        <v>17786.8</v>
      </c>
      <c r="AP93">
        <f t="shared" si="1"/>
        <v>-1313.2000000000007</v>
      </c>
    </row>
    <row r="94" spans="1:42" x14ac:dyDescent="0.25">
      <c r="A94" s="1">
        <v>926</v>
      </c>
      <c r="B94">
        <v>19150</v>
      </c>
      <c r="C94" s="2">
        <v>44868</v>
      </c>
      <c r="D94">
        <v>19150</v>
      </c>
      <c r="E94" s="2">
        <v>44868</v>
      </c>
      <c r="F94" t="s">
        <v>40</v>
      </c>
      <c r="G94" t="s">
        <v>133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11600</v>
      </c>
      <c r="Q94">
        <v>13300</v>
      </c>
      <c r="R94">
        <v>150</v>
      </c>
      <c r="S94">
        <v>1340.85</v>
      </c>
      <c r="T94">
        <v>150</v>
      </c>
      <c r="U94">
        <v>1369.7</v>
      </c>
      <c r="V94">
        <v>17786.8</v>
      </c>
      <c r="W94">
        <v>19150</v>
      </c>
      <c r="X94" s="2">
        <v>44868</v>
      </c>
      <c r="Y94" t="s">
        <v>40</v>
      </c>
      <c r="Z94" t="s">
        <v>242</v>
      </c>
      <c r="AA94">
        <v>1227</v>
      </c>
      <c r="AB94">
        <v>1164</v>
      </c>
      <c r="AC94">
        <v>1847.6190476190479</v>
      </c>
      <c r="AD94">
        <v>5354</v>
      </c>
      <c r="AE94">
        <v>21.33</v>
      </c>
      <c r="AF94">
        <v>0.65</v>
      </c>
      <c r="AG94">
        <v>-0.54999999999999993</v>
      </c>
      <c r="AH94">
        <v>-45.833333333333329</v>
      </c>
      <c r="AI94">
        <v>156700</v>
      </c>
      <c r="AJ94">
        <v>38250</v>
      </c>
      <c r="AK94">
        <v>11400</v>
      </c>
      <c r="AL94">
        <v>0.65</v>
      </c>
      <c r="AM94">
        <v>2800</v>
      </c>
      <c r="AN94">
        <v>0.7</v>
      </c>
      <c r="AO94">
        <v>17786.8</v>
      </c>
      <c r="AP94">
        <f t="shared" si="1"/>
        <v>-1363.2000000000007</v>
      </c>
    </row>
    <row r="95" spans="1:42" x14ac:dyDescent="0.25">
      <c r="A95" s="1">
        <v>935</v>
      </c>
      <c r="B95">
        <v>19200</v>
      </c>
      <c r="C95" s="2">
        <v>44868</v>
      </c>
      <c r="D95">
        <v>19200</v>
      </c>
      <c r="E95" s="2">
        <v>44868</v>
      </c>
      <c r="F95" t="s">
        <v>40</v>
      </c>
      <c r="G95" t="s">
        <v>134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11250</v>
      </c>
      <c r="Q95">
        <v>15000</v>
      </c>
      <c r="R95">
        <v>150</v>
      </c>
      <c r="S95">
        <v>1396.6</v>
      </c>
      <c r="T95">
        <v>150</v>
      </c>
      <c r="U95">
        <v>1432.25</v>
      </c>
      <c r="V95">
        <v>17786.8</v>
      </c>
      <c r="W95">
        <v>19200</v>
      </c>
      <c r="X95" s="2">
        <v>44868</v>
      </c>
      <c r="Y95" t="s">
        <v>40</v>
      </c>
      <c r="Z95" t="s">
        <v>243</v>
      </c>
      <c r="AA95">
        <v>5188</v>
      </c>
      <c r="AB95">
        <v>4277</v>
      </c>
      <c r="AC95">
        <v>469.48408342480792</v>
      </c>
      <c r="AD95">
        <v>15440</v>
      </c>
      <c r="AE95">
        <v>21.84</v>
      </c>
      <c r="AF95">
        <v>0.6</v>
      </c>
      <c r="AG95">
        <v>-0.45000000000000012</v>
      </c>
      <c r="AH95">
        <v>-42.857142857142861</v>
      </c>
      <c r="AI95">
        <v>683600</v>
      </c>
      <c r="AJ95">
        <v>163350</v>
      </c>
      <c r="AK95">
        <v>34450</v>
      </c>
      <c r="AL95">
        <v>0.6</v>
      </c>
      <c r="AM95">
        <v>5650</v>
      </c>
      <c r="AN95">
        <v>0.65</v>
      </c>
      <c r="AO95">
        <v>17786.8</v>
      </c>
      <c r="AP95">
        <f t="shared" si="1"/>
        <v>-1413.2000000000007</v>
      </c>
    </row>
    <row r="96" spans="1:42" x14ac:dyDescent="0.25">
      <c r="A96" s="1">
        <v>944</v>
      </c>
      <c r="B96">
        <v>19250</v>
      </c>
      <c r="C96" s="2">
        <v>44868</v>
      </c>
      <c r="D96">
        <v>19250</v>
      </c>
      <c r="E96" s="2">
        <v>44868</v>
      </c>
      <c r="F96" t="s">
        <v>40</v>
      </c>
      <c r="G96" t="s">
        <v>135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13000</v>
      </c>
      <c r="Q96">
        <v>13000</v>
      </c>
      <c r="R96">
        <v>150</v>
      </c>
      <c r="S96">
        <v>1432.3</v>
      </c>
      <c r="T96">
        <v>150</v>
      </c>
      <c r="U96">
        <v>1467.8</v>
      </c>
      <c r="V96">
        <v>17786.8</v>
      </c>
      <c r="W96">
        <v>19250</v>
      </c>
      <c r="X96" s="2">
        <v>44868</v>
      </c>
      <c r="Y96" t="s">
        <v>40</v>
      </c>
      <c r="Z96" t="s">
        <v>244</v>
      </c>
      <c r="AA96">
        <v>245</v>
      </c>
      <c r="AB96">
        <v>184</v>
      </c>
      <c r="AC96">
        <v>301.63934426229508</v>
      </c>
      <c r="AD96">
        <v>1993</v>
      </c>
      <c r="AE96">
        <v>22.51</v>
      </c>
      <c r="AF96">
        <v>0.6</v>
      </c>
      <c r="AG96">
        <v>-1.7</v>
      </c>
      <c r="AH96">
        <v>-73.91304347826086</v>
      </c>
      <c r="AI96">
        <v>166350</v>
      </c>
      <c r="AJ96">
        <v>14050</v>
      </c>
      <c r="AK96">
        <v>19550</v>
      </c>
      <c r="AL96">
        <v>0.6</v>
      </c>
      <c r="AM96">
        <v>2400</v>
      </c>
      <c r="AN96">
        <v>0.65</v>
      </c>
      <c r="AO96">
        <v>17786.8</v>
      </c>
      <c r="AP96">
        <f t="shared" si="1"/>
        <v>-1463.2000000000007</v>
      </c>
    </row>
    <row r="97" spans="1:42" x14ac:dyDescent="0.25">
      <c r="A97" s="1">
        <v>953</v>
      </c>
      <c r="B97">
        <v>19300</v>
      </c>
      <c r="C97" s="2">
        <v>44868</v>
      </c>
      <c r="D97">
        <v>19300</v>
      </c>
      <c r="E97" s="2">
        <v>44868</v>
      </c>
      <c r="F97" t="s">
        <v>40</v>
      </c>
      <c r="G97" t="s">
        <v>136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12150</v>
      </c>
      <c r="Q97">
        <v>14000</v>
      </c>
      <c r="R97">
        <v>150</v>
      </c>
      <c r="S97">
        <v>1490.55</v>
      </c>
      <c r="T97">
        <v>150</v>
      </c>
      <c r="U97">
        <v>1526.85</v>
      </c>
      <c r="V97">
        <v>17786.8</v>
      </c>
      <c r="W97">
        <v>19300</v>
      </c>
      <c r="X97" s="2">
        <v>44868</v>
      </c>
      <c r="Y97" t="s">
        <v>40</v>
      </c>
      <c r="Z97" t="s">
        <v>245</v>
      </c>
      <c r="AA97">
        <v>1027</v>
      </c>
      <c r="AB97">
        <v>527</v>
      </c>
      <c r="AC97">
        <v>105.4</v>
      </c>
      <c r="AD97">
        <v>1993</v>
      </c>
      <c r="AE97">
        <v>23.38</v>
      </c>
      <c r="AF97">
        <v>0.65</v>
      </c>
      <c r="AG97">
        <v>-0.35</v>
      </c>
      <c r="AH97">
        <v>-35</v>
      </c>
      <c r="AI97">
        <v>600350</v>
      </c>
      <c r="AJ97">
        <v>81650</v>
      </c>
      <c r="AK97">
        <v>14050</v>
      </c>
      <c r="AL97">
        <v>0.6</v>
      </c>
      <c r="AM97">
        <v>450</v>
      </c>
      <c r="AN97">
        <v>0.65</v>
      </c>
      <c r="AO97">
        <v>17786.8</v>
      </c>
      <c r="AP97">
        <f t="shared" si="1"/>
        <v>-1513.2000000000007</v>
      </c>
    </row>
    <row r="98" spans="1:42" x14ac:dyDescent="0.25">
      <c r="A98" s="1">
        <v>962</v>
      </c>
      <c r="B98">
        <v>19350</v>
      </c>
      <c r="C98" s="2">
        <v>44868</v>
      </c>
      <c r="D98">
        <v>19350</v>
      </c>
      <c r="E98" s="2">
        <v>44868</v>
      </c>
      <c r="F98" t="s">
        <v>40</v>
      </c>
      <c r="G98" t="s">
        <v>137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13850</v>
      </c>
      <c r="Q98">
        <v>15350</v>
      </c>
      <c r="R98">
        <v>1800</v>
      </c>
      <c r="S98">
        <v>1516.2</v>
      </c>
      <c r="T98">
        <v>1500</v>
      </c>
      <c r="U98">
        <v>1598.4</v>
      </c>
      <c r="V98">
        <v>17786.8</v>
      </c>
      <c r="W98">
        <v>19350</v>
      </c>
      <c r="X98" s="2">
        <v>44868</v>
      </c>
      <c r="Y98" t="s">
        <v>40</v>
      </c>
      <c r="Z98" t="s">
        <v>246</v>
      </c>
      <c r="AA98">
        <v>70</v>
      </c>
      <c r="AB98">
        <v>17</v>
      </c>
      <c r="AC98">
        <v>32.075471698113198</v>
      </c>
      <c r="AD98">
        <v>356</v>
      </c>
      <c r="AE98">
        <v>24.05</v>
      </c>
      <c r="AF98">
        <v>0.65</v>
      </c>
      <c r="AG98">
        <v>-0.49999999999999989</v>
      </c>
      <c r="AH98">
        <v>-43.478260869565212</v>
      </c>
      <c r="AI98">
        <v>106550</v>
      </c>
      <c r="AJ98">
        <v>8050</v>
      </c>
      <c r="AK98">
        <v>150</v>
      </c>
      <c r="AL98">
        <v>0.65</v>
      </c>
      <c r="AM98">
        <v>1000</v>
      </c>
      <c r="AN98">
        <v>1.05</v>
      </c>
      <c r="AO98">
        <v>17786.8</v>
      </c>
      <c r="AP98">
        <f t="shared" si="1"/>
        <v>-1563.2000000000007</v>
      </c>
    </row>
    <row r="99" spans="1:42" x14ac:dyDescent="0.25">
      <c r="A99" s="1">
        <v>964</v>
      </c>
      <c r="B99">
        <v>19400</v>
      </c>
      <c r="C99" s="2">
        <v>44868</v>
      </c>
      <c r="D99">
        <v>19400</v>
      </c>
      <c r="E99" s="2">
        <v>44868</v>
      </c>
      <c r="F99" t="s">
        <v>40</v>
      </c>
      <c r="G99" t="s">
        <v>138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11950</v>
      </c>
      <c r="Q99">
        <v>14350</v>
      </c>
      <c r="R99">
        <v>1800</v>
      </c>
      <c r="S99">
        <v>1567.65</v>
      </c>
      <c r="T99">
        <v>1500</v>
      </c>
      <c r="U99">
        <v>1648.3</v>
      </c>
      <c r="V99">
        <v>17786.8</v>
      </c>
      <c r="W99">
        <v>19400</v>
      </c>
      <c r="X99" s="2">
        <v>44868</v>
      </c>
      <c r="Y99" t="s">
        <v>40</v>
      </c>
      <c r="Z99" t="s">
        <v>247</v>
      </c>
      <c r="AA99">
        <v>1336</v>
      </c>
      <c r="AB99">
        <v>552</v>
      </c>
      <c r="AC99">
        <v>70.408163265306129</v>
      </c>
      <c r="AD99">
        <v>2126</v>
      </c>
      <c r="AE99">
        <v>24.52</v>
      </c>
      <c r="AF99">
        <v>0.6</v>
      </c>
      <c r="AG99">
        <v>-0.45000000000000012</v>
      </c>
      <c r="AH99">
        <v>-42.857142857142861</v>
      </c>
      <c r="AI99">
        <v>647900</v>
      </c>
      <c r="AJ99">
        <v>19750</v>
      </c>
      <c r="AK99">
        <v>13900</v>
      </c>
      <c r="AL99">
        <v>0.6</v>
      </c>
      <c r="AM99">
        <v>1800</v>
      </c>
      <c r="AN99">
        <v>0.65</v>
      </c>
      <c r="AO99">
        <v>17786.8</v>
      </c>
      <c r="AP99">
        <f t="shared" si="1"/>
        <v>-1613.2000000000007</v>
      </c>
    </row>
    <row r="100" spans="1:42" x14ac:dyDescent="0.25">
      <c r="A100" s="1">
        <v>980</v>
      </c>
      <c r="B100">
        <v>19450</v>
      </c>
      <c r="C100" s="2">
        <v>44868</v>
      </c>
      <c r="D100">
        <v>19450</v>
      </c>
      <c r="E100" s="2">
        <v>44868</v>
      </c>
      <c r="F100" t="s">
        <v>40</v>
      </c>
      <c r="G100" t="s">
        <v>139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13850</v>
      </c>
      <c r="Q100">
        <v>14350</v>
      </c>
      <c r="R100">
        <v>1800</v>
      </c>
      <c r="S100">
        <v>1622.55</v>
      </c>
      <c r="T100">
        <v>1500</v>
      </c>
      <c r="U100">
        <v>1693.85</v>
      </c>
      <c r="V100">
        <v>17786.8</v>
      </c>
      <c r="W100">
        <v>19450</v>
      </c>
      <c r="X100" s="2">
        <v>44868</v>
      </c>
      <c r="Y100" t="s">
        <v>40</v>
      </c>
      <c r="Z100" t="s">
        <v>248</v>
      </c>
      <c r="AA100">
        <v>57</v>
      </c>
      <c r="AB100">
        <v>26</v>
      </c>
      <c r="AC100">
        <v>83.870967741935488</v>
      </c>
      <c r="AD100">
        <v>153</v>
      </c>
      <c r="AE100">
        <v>25.39</v>
      </c>
      <c r="AF100">
        <v>0.65</v>
      </c>
      <c r="AG100">
        <v>-0.45000000000000012</v>
      </c>
      <c r="AH100">
        <v>-40.909090909090907</v>
      </c>
      <c r="AI100">
        <v>116400</v>
      </c>
      <c r="AJ100">
        <v>5950</v>
      </c>
      <c r="AK100">
        <v>5950</v>
      </c>
      <c r="AL100">
        <v>0.6</v>
      </c>
      <c r="AM100">
        <v>250</v>
      </c>
      <c r="AN100">
        <v>0.65</v>
      </c>
      <c r="AO100">
        <v>17786.8</v>
      </c>
      <c r="AP100">
        <f t="shared" si="1"/>
        <v>-1663.2000000000007</v>
      </c>
    </row>
    <row r="101" spans="1:42" x14ac:dyDescent="0.25">
      <c r="A101" s="1">
        <v>992</v>
      </c>
      <c r="B101">
        <v>19500</v>
      </c>
      <c r="C101" s="2">
        <v>44868</v>
      </c>
      <c r="D101">
        <v>19500</v>
      </c>
      <c r="E101" s="2">
        <v>44868</v>
      </c>
      <c r="F101" t="s">
        <v>40</v>
      </c>
      <c r="G101" t="s">
        <v>140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12600</v>
      </c>
      <c r="Q101">
        <v>18700</v>
      </c>
      <c r="R101">
        <v>150</v>
      </c>
      <c r="S101">
        <v>1696.8</v>
      </c>
      <c r="T101">
        <v>150</v>
      </c>
      <c r="U101">
        <v>1726.9</v>
      </c>
      <c r="V101">
        <v>17786.8</v>
      </c>
      <c r="W101">
        <v>19500</v>
      </c>
      <c r="X101" s="2">
        <v>44868</v>
      </c>
      <c r="Y101" t="s">
        <v>40</v>
      </c>
      <c r="Z101" t="s">
        <v>249</v>
      </c>
      <c r="AA101">
        <v>15815</v>
      </c>
      <c r="AB101">
        <v>6149</v>
      </c>
      <c r="AC101">
        <v>63.614732050486239</v>
      </c>
      <c r="AD101">
        <v>35526</v>
      </c>
      <c r="AE101">
        <v>26.05</v>
      </c>
      <c r="AF101">
        <v>0.65</v>
      </c>
      <c r="AG101">
        <v>-0.45000000000000012</v>
      </c>
      <c r="AH101">
        <v>-40.909090909090907</v>
      </c>
      <c r="AI101">
        <v>1940400</v>
      </c>
      <c r="AJ101">
        <v>145700</v>
      </c>
      <c r="AK101">
        <v>131250</v>
      </c>
      <c r="AL101">
        <v>0.6</v>
      </c>
      <c r="AM101">
        <v>12300</v>
      </c>
      <c r="AN101">
        <v>0.65</v>
      </c>
      <c r="AO101">
        <v>17786.8</v>
      </c>
      <c r="AP101">
        <f t="shared" si="1"/>
        <v>-1713.2000000000007</v>
      </c>
    </row>
    <row r="102" spans="1:42" x14ac:dyDescent="0.25">
      <c r="A102" s="1">
        <v>993</v>
      </c>
      <c r="B102">
        <v>19550</v>
      </c>
      <c r="C102" s="2">
        <v>44868</v>
      </c>
      <c r="D102">
        <v>19550</v>
      </c>
      <c r="E102" s="2">
        <v>44868</v>
      </c>
      <c r="F102" t="s">
        <v>40</v>
      </c>
      <c r="G102" t="s">
        <v>141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9100</v>
      </c>
      <c r="Q102">
        <v>14350</v>
      </c>
      <c r="R102">
        <v>1800</v>
      </c>
      <c r="S102">
        <v>1721.25</v>
      </c>
      <c r="T102">
        <v>1500</v>
      </c>
      <c r="U102">
        <v>1798.3</v>
      </c>
      <c r="V102">
        <v>17786.8</v>
      </c>
      <c r="W102">
        <v>19550</v>
      </c>
      <c r="X102" s="2">
        <v>44868</v>
      </c>
      <c r="Y102" t="s">
        <v>40</v>
      </c>
      <c r="Z102" t="s">
        <v>250</v>
      </c>
      <c r="AA102">
        <v>134</v>
      </c>
      <c r="AB102">
        <v>103</v>
      </c>
      <c r="AC102">
        <v>332.25806451612902</v>
      </c>
      <c r="AD102">
        <v>335</v>
      </c>
      <c r="AE102">
        <v>26.71</v>
      </c>
      <c r="AF102">
        <v>0.65</v>
      </c>
      <c r="AG102">
        <v>-0.35</v>
      </c>
      <c r="AH102">
        <v>-35</v>
      </c>
      <c r="AI102">
        <v>103300</v>
      </c>
      <c r="AJ102">
        <v>10250</v>
      </c>
      <c r="AK102">
        <v>200</v>
      </c>
      <c r="AL102">
        <v>0.6</v>
      </c>
      <c r="AM102">
        <v>1550</v>
      </c>
      <c r="AN102">
        <v>0.7</v>
      </c>
      <c r="AO102">
        <v>17786.8</v>
      </c>
      <c r="AP102">
        <f t="shared" si="1"/>
        <v>-1763.2000000000007</v>
      </c>
    </row>
    <row r="103" spans="1:42" x14ac:dyDescent="0.25">
      <c r="A103" s="1">
        <v>1003</v>
      </c>
      <c r="B103">
        <v>19600</v>
      </c>
      <c r="C103" s="2">
        <v>44868</v>
      </c>
      <c r="D103">
        <v>19600</v>
      </c>
      <c r="E103" s="2">
        <v>44868</v>
      </c>
      <c r="F103" t="s">
        <v>40</v>
      </c>
      <c r="G103" t="s">
        <v>142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11850</v>
      </c>
      <c r="Q103">
        <v>14350</v>
      </c>
      <c r="R103">
        <v>1800</v>
      </c>
      <c r="S103">
        <v>1769.85</v>
      </c>
      <c r="T103">
        <v>1500</v>
      </c>
      <c r="U103">
        <v>1854.55</v>
      </c>
      <c r="V103">
        <v>17786.8</v>
      </c>
      <c r="W103">
        <v>19600</v>
      </c>
      <c r="X103" s="2">
        <v>44868</v>
      </c>
      <c r="Y103" t="s">
        <v>40</v>
      </c>
      <c r="Z103" t="s">
        <v>251</v>
      </c>
      <c r="AA103">
        <v>218</v>
      </c>
      <c r="AB103">
        <v>24</v>
      </c>
      <c r="AC103">
        <v>12.371134020618561</v>
      </c>
      <c r="AD103">
        <v>201</v>
      </c>
      <c r="AE103">
        <v>27.37</v>
      </c>
      <c r="AF103">
        <v>0.65</v>
      </c>
      <c r="AG103">
        <v>-0.4</v>
      </c>
      <c r="AH103">
        <v>-38.095238095238088</v>
      </c>
      <c r="AI103">
        <v>202400</v>
      </c>
      <c r="AJ103">
        <v>16600</v>
      </c>
      <c r="AK103">
        <v>3150</v>
      </c>
      <c r="AL103">
        <v>0.65</v>
      </c>
      <c r="AM103">
        <v>350</v>
      </c>
      <c r="AN103">
        <v>0.75</v>
      </c>
      <c r="AO103">
        <v>17786.8</v>
      </c>
      <c r="AP103">
        <f t="shared" si="1"/>
        <v>-1813.2000000000007</v>
      </c>
    </row>
    <row r="104" spans="1:42" x14ac:dyDescent="0.25">
      <c r="A104" s="1">
        <v>1007</v>
      </c>
      <c r="B104">
        <v>19650</v>
      </c>
      <c r="C104" s="2">
        <v>44868</v>
      </c>
      <c r="D104">
        <v>19650</v>
      </c>
      <c r="E104" s="2">
        <v>44868</v>
      </c>
      <c r="F104" t="s">
        <v>40</v>
      </c>
      <c r="G104" t="s">
        <v>143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10850</v>
      </c>
      <c r="Q104">
        <v>14350</v>
      </c>
      <c r="R104">
        <v>6350</v>
      </c>
      <c r="S104">
        <v>1690.2</v>
      </c>
      <c r="T104">
        <v>1500</v>
      </c>
      <c r="U104">
        <v>1903.5</v>
      </c>
      <c r="V104">
        <v>17786.8</v>
      </c>
      <c r="W104">
        <v>19650</v>
      </c>
      <c r="X104" s="2">
        <v>44868</v>
      </c>
      <c r="Y104" t="s">
        <v>40</v>
      </c>
      <c r="Z104" t="s">
        <v>252</v>
      </c>
      <c r="AA104">
        <v>148</v>
      </c>
      <c r="AB104">
        <v>71</v>
      </c>
      <c r="AC104">
        <v>92.20779220779221</v>
      </c>
      <c r="AD104">
        <v>235</v>
      </c>
      <c r="AE104">
        <v>27.8</v>
      </c>
      <c r="AF104">
        <v>0.6</v>
      </c>
      <c r="AG104">
        <v>-0.50000000000000011</v>
      </c>
      <c r="AH104">
        <v>-45.45454545454546</v>
      </c>
      <c r="AI104">
        <v>108250</v>
      </c>
      <c r="AJ104">
        <v>2550</v>
      </c>
      <c r="AK104">
        <v>300</v>
      </c>
      <c r="AL104">
        <v>0.55000000000000004</v>
      </c>
      <c r="AM104">
        <v>50</v>
      </c>
      <c r="AN104">
        <v>5.95</v>
      </c>
      <c r="AO104">
        <v>17786.8</v>
      </c>
      <c r="AP104">
        <f t="shared" si="1"/>
        <v>-1863.2000000000007</v>
      </c>
    </row>
    <row r="105" spans="1:42" x14ac:dyDescent="0.25">
      <c r="A105" s="1">
        <v>1014</v>
      </c>
      <c r="B105">
        <v>19700</v>
      </c>
      <c r="C105" s="2">
        <v>44868</v>
      </c>
      <c r="D105">
        <v>19700</v>
      </c>
      <c r="E105" s="2">
        <v>44868</v>
      </c>
      <c r="F105" t="s">
        <v>40</v>
      </c>
      <c r="G105" t="s">
        <v>144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1981</v>
      </c>
      <c r="N105">
        <v>0</v>
      </c>
      <c r="O105">
        <v>0</v>
      </c>
      <c r="P105">
        <v>12850</v>
      </c>
      <c r="Q105">
        <v>14350</v>
      </c>
      <c r="R105">
        <v>1800</v>
      </c>
      <c r="S105">
        <v>1869.75</v>
      </c>
      <c r="T105">
        <v>1500</v>
      </c>
      <c r="U105">
        <v>1950.45</v>
      </c>
      <c r="V105">
        <v>17786.8</v>
      </c>
      <c r="W105">
        <v>19700</v>
      </c>
      <c r="X105" s="2">
        <v>44868</v>
      </c>
      <c r="Y105" t="s">
        <v>40</v>
      </c>
      <c r="Z105" t="s">
        <v>253</v>
      </c>
      <c r="AA105">
        <v>395</v>
      </c>
      <c r="AB105">
        <v>18</v>
      </c>
      <c r="AC105">
        <v>4.7745358090185679</v>
      </c>
      <c r="AD105">
        <v>205</v>
      </c>
      <c r="AE105">
        <v>28.44</v>
      </c>
      <c r="AF105">
        <v>0.6</v>
      </c>
      <c r="AG105">
        <v>-0.4</v>
      </c>
      <c r="AH105">
        <v>-40</v>
      </c>
      <c r="AI105">
        <v>143100</v>
      </c>
      <c r="AJ105">
        <v>28700</v>
      </c>
      <c r="AK105">
        <v>500</v>
      </c>
      <c r="AL105">
        <v>0.6</v>
      </c>
      <c r="AM105">
        <v>2600</v>
      </c>
      <c r="AN105">
        <v>0.7</v>
      </c>
      <c r="AO105">
        <v>17786.8</v>
      </c>
      <c r="AP105">
        <f t="shared" si="1"/>
        <v>-1913.2000000000007</v>
      </c>
    </row>
    <row r="106" spans="1:42" x14ac:dyDescent="0.25">
      <c r="A106" s="1">
        <v>1022</v>
      </c>
      <c r="B106">
        <v>19750</v>
      </c>
      <c r="C106" s="2">
        <v>44868</v>
      </c>
      <c r="D106">
        <v>19750</v>
      </c>
      <c r="E106" s="2">
        <v>44868</v>
      </c>
      <c r="F106" t="s">
        <v>40</v>
      </c>
      <c r="G106" t="s">
        <v>145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10800</v>
      </c>
      <c r="Q106">
        <v>11600</v>
      </c>
      <c r="R106">
        <v>6350</v>
      </c>
      <c r="S106">
        <v>1792.45</v>
      </c>
      <c r="T106">
        <v>1500</v>
      </c>
      <c r="U106">
        <v>2004.8</v>
      </c>
      <c r="V106">
        <v>17786.8</v>
      </c>
      <c r="W106">
        <v>19750</v>
      </c>
      <c r="X106" s="2">
        <v>44868</v>
      </c>
      <c r="Y106" t="s">
        <v>40</v>
      </c>
      <c r="Z106" t="s">
        <v>254</v>
      </c>
      <c r="AA106">
        <v>145</v>
      </c>
      <c r="AB106">
        <v>21</v>
      </c>
      <c r="AC106">
        <v>16.93548387096774</v>
      </c>
      <c r="AD106">
        <v>2786</v>
      </c>
      <c r="AE106">
        <v>28.84</v>
      </c>
      <c r="AF106">
        <v>0.55000000000000004</v>
      </c>
      <c r="AG106">
        <v>-0.45</v>
      </c>
      <c r="AH106">
        <v>-44.999999999999993</v>
      </c>
      <c r="AI106">
        <v>59750</v>
      </c>
      <c r="AJ106">
        <v>5600</v>
      </c>
      <c r="AK106">
        <v>250</v>
      </c>
      <c r="AL106">
        <v>0.55000000000000004</v>
      </c>
      <c r="AM106">
        <v>50</v>
      </c>
      <c r="AN106">
        <v>0.6</v>
      </c>
      <c r="AO106">
        <v>17786.8</v>
      </c>
      <c r="AP106">
        <f t="shared" si="1"/>
        <v>-1963.2000000000007</v>
      </c>
    </row>
    <row r="107" spans="1:42" x14ac:dyDescent="0.25">
      <c r="A107" s="1">
        <v>1037</v>
      </c>
      <c r="B107">
        <v>19800</v>
      </c>
      <c r="C107" s="2">
        <v>44868</v>
      </c>
      <c r="D107">
        <v>19800</v>
      </c>
      <c r="E107" s="2">
        <v>44868</v>
      </c>
      <c r="F107" t="s">
        <v>40</v>
      </c>
      <c r="G107" t="s">
        <v>146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12850</v>
      </c>
      <c r="Q107">
        <v>14350</v>
      </c>
      <c r="R107">
        <v>1800</v>
      </c>
      <c r="S107">
        <v>1969.4</v>
      </c>
      <c r="T107">
        <v>1500</v>
      </c>
      <c r="U107">
        <v>2049.3000000000002</v>
      </c>
      <c r="V107">
        <v>17786.8</v>
      </c>
      <c r="W107">
        <v>19800</v>
      </c>
      <c r="X107" s="2">
        <v>44868</v>
      </c>
      <c r="Y107" t="s">
        <v>40</v>
      </c>
      <c r="Z107" t="s">
        <v>255</v>
      </c>
      <c r="AA107">
        <v>691</v>
      </c>
      <c r="AB107">
        <v>60</v>
      </c>
      <c r="AC107">
        <v>9.5087163232963547</v>
      </c>
      <c r="AD107">
        <v>540</v>
      </c>
      <c r="AE107">
        <v>29.96</v>
      </c>
      <c r="AF107">
        <v>0.65</v>
      </c>
      <c r="AG107">
        <v>-0.4</v>
      </c>
      <c r="AH107">
        <v>-38.095238095238088</v>
      </c>
      <c r="AI107">
        <v>149650</v>
      </c>
      <c r="AJ107">
        <v>20050</v>
      </c>
      <c r="AK107">
        <v>12150</v>
      </c>
      <c r="AL107">
        <v>0.6</v>
      </c>
      <c r="AM107">
        <v>1450</v>
      </c>
      <c r="AN107">
        <v>0.65</v>
      </c>
      <c r="AO107">
        <v>17786.8</v>
      </c>
      <c r="AP107">
        <f t="shared" si="1"/>
        <v>-2013.2000000000007</v>
      </c>
    </row>
    <row r="108" spans="1:42" x14ac:dyDescent="0.25">
      <c r="A108" s="1">
        <v>1047</v>
      </c>
      <c r="B108">
        <v>19850</v>
      </c>
      <c r="C108" s="2">
        <v>44868</v>
      </c>
      <c r="D108">
        <v>19850</v>
      </c>
      <c r="E108" s="2">
        <v>44868</v>
      </c>
      <c r="F108" t="s">
        <v>40</v>
      </c>
      <c r="G108" t="s">
        <v>147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10100</v>
      </c>
      <c r="Q108">
        <v>11600</v>
      </c>
      <c r="R108">
        <v>1800</v>
      </c>
      <c r="S108">
        <v>2021</v>
      </c>
      <c r="T108">
        <v>1500</v>
      </c>
      <c r="U108">
        <v>2103</v>
      </c>
      <c r="V108">
        <v>17786.8</v>
      </c>
      <c r="W108">
        <v>19850</v>
      </c>
      <c r="X108" s="2">
        <v>44868</v>
      </c>
      <c r="Y108" t="s">
        <v>40</v>
      </c>
      <c r="Z108" t="s">
        <v>256</v>
      </c>
      <c r="AA108">
        <v>170</v>
      </c>
      <c r="AB108">
        <v>70</v>
      </c>
      <c r="AC108">
        <v>70</v>
      </c>
      <c r="AD108">
        <v>203</v>
      </c>
      <c r="AE108">
        <v>30.6</v>
      </c>
      <c r="AF108">
        <v>0.65</v>
      </c>
      <c r="AG108">
        <v>-0.4</v>
      </c>
      <c r="AH108">
        <v>-38.095238095238088</v>
      </c>
      <c r="AI108">
        <v>87200</v>
      </c>
      <c r="AJ108">
        <v>5400</v>
      </c>
      <c r="AK108">
        <v>3050</v>
      </c>
      <c r="AL108">
        <v>0.6</v>
      </c>
      <c r="AM108">
        <v>2500</v>
      </c>
      <c r="AN108">
        <v>0.8</v>
      </c>
      <c r="AO108">
        <v>17786.8</v>
      </c>
      <c r="AP108">
        <f t="shared" si="1"/>
        <v>-2063.2000000000007</v>
      </c>
    </row>
    <row r="109" spans="1:42" x14ac:dyDescent="0.25">
      <c r="A109" s="1">
        <v>1048</v>
      </c>
      <c r="B109">
        <v>19900</v>
      </c>
      <c r="C109" s="2">
        <v>44868</v>
      </c>
      <c r="D109">
        <v>19900</v>
      </c>
      <c r="E109" s="2">
        <v>44868</v>
      </c>
      <c r="F109" t="s">
        <v>40</v>
      </c>
      <c r="G109" t="s">
        <v>148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8000</v>
      </c>
      <c r="Q109">
        <v>12850</v>
      </c>
      <c r="R109">
        <v>1800</v>
      </c>
      <c r="S109">
        <v>2065.5</v>
      </c>
      <c r="T109">
        <v>1800</v>
      </c>
      <c r="U109">
        <v>2137.4499999999998</v>
      </c>
      <c r="V109">
        <v>17786.8</v>
      </c>
      <c r="W109">
        <v>19900</v>
      </c>
      <c r="X109" s="2">
        <v>44868</v>
      </c>
      <c r="Y109" t="s">
        <v>40</v>
      </c>
      <c r="Z109" t="s">
        <v>257</v>
      </c>
      <c r="AA109">
        <v>11513</v>
      </c>
      <c r="AB109">
        <v>3497</v>
      </c>
      <c r="AC109">
        <v>43.625249500998002</v>
      </c>
      <c r="AD109">
        <v>7146</v>
      </c>
      <c r="AE109">
        <v>31.24</v>
      </c>
      <c r="AF109">
        <v>0.65</v>
      </c>
      <c r="AG109">
        <v>-0.35</v>
      </c>
      <c r="AH109">
        <v>-35</v>
      </c>
      <c r="AI109">
        <v>385400</v>
      </c>
      <c r="AJ109">
        <v>116050</v>
      </c>
      <c r="AK109">
        <v>28050</v>
      </c>
      <c r="AL109">
        <v>0.6</v>
      </c>
      <c r="AM109">
        <v>14450</v>
      </c>
      <c r="AN109">
        <v>0.65</v>
      </c>
      <c r="AO109">
        <v>17786.8</v>
      </c>
      <c r="AP109">
        <f t="shared" si="1"/>
        <v>-2113.2000000000007</v>
      </c>
    </row>
    <row r="110" spans="1:42" x14ac:dyDescent="0.25">
      <c r="A110" s="1">
        <v>1057</v>
      </c>
      <c r="B110">
        <v>19950</v>
      </c>
      <c r="C110" s="2">
        <v>44868</v>
      </c>
      <c r="D110">
        <v>19950</v>
      </c>
      <c r="E110" s="2">
        <v>44868</v>
      </c>
      <c r="F110" t="s">
        <v>40</v>
      </c>
      <c r="G110" t="s">
        <v>149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12850</v>
      </c>
      <c r="Q110">
        <v>10100</v>
      </c>
      <c r="R110">
        <v>1800</v>
      </c>
      <c r="S110">
        <v>2114.6</v>
      </c>
      <c r="T110">
        <v>1800</v>
      </c>
      <c r="U110">
        <v>2188.65</v>
      </c>
      <c r="V110">
        <v>17786.8</v>
      </c>
      <c r="W110">
        <v>19950</v>
      </c>
      <c r="X110" s="2">
        <v>44868</v>
      </c>
      <c r="Y110" t="s">
        <v>40</v>
      </c>
      <c r="Z110" t="s">
        <v>258</v>
      </c>
      <c r="AA110">
        <v>4164</v>
      </c>
      <c r="AB110">
        <v>1040</v>
      </c>
      <c r="AC110">
        <v>33.29065300896287</v>
      </c>
      <c r="AD110">
        <v>2178</v>
      </c>
      <c r="AE110">
        <v>31.62</v>
      </c>
      <c r="AF110">
        <v>0.6</v>
      </c>
      <c r="AG110">
        <v>-0.35</v>
      </c>
      <c r="AH110">
        <v>-36.84210526315789</v>
      </c>
      <c r="AI110">
        <v>164900</v>
      </c>
      <c r="AJ110">
        <v>152450</v>
      </c>
      <c r="AK110">
        <v>850</v>
      </c>
      <c r="AL110">
        <v>0.6</v>
      </c>
      <c r="AM110">
        <v>5200</v>
      </c>
      <c r="AN110">
        <v>0.65</v>
      </c>
      <c r="AO110">
        <v>17786.8</v>
      </c>
      <c r="AP110">
        <f t="shared" si="1"/>
        <v>-2163.2000000000007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EF60-D76D-4CDE-B71E-3BE56A25DDA8}">
  <dimension ref="A1:AO42"/>
  <sheetViews>
    <sheetView topLeftCell="V1" workbookViewId="0">
      <selection activeCell="AO2" sqref="AO2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7" t="s">
        <v>259</v>
      </c>
    </row>
    <row r="2" spans="1:41" x14ac:dyDescent="0.25">
      <c r="A2">
        <v>18200</v>
      </c>
      <c r="B2" s="2">
        <v>44868</v>
      </c>
      <c r="C2">
        <v>18200</v>
      </c>
      <c r="D2" s="2">
        <v>44868</v>
      </c>
      <c r="E2" t="s">
        <v>40</v>
      </c>
      <c r="F2" t="s">
        <v>114</v>
      </c>
      <c r="G2">
        <v>898</v>
      </c>
      <c r="H2">
        <v>324</v>
      </c>
      <c r="I2">
        <v>56.445993031358888</v>
      </c>
      <c r="J2">
        <v>13780</v>
      </c>
      <c r="K2">
        <v>15.89</v>
      </c>
      <c r="L2">
        <v>411.2</v>
      </c>
      <c r="M2">
        <v>-52.900000000000027</v>
      </c>
      <c r="N2">
        <v>-11.398405516052581</v>
      </c>
      <c r="O2">
        <v>83900</v>
      </c>
      <c r="P2">
        <v>22200</v>
      </c>
      <c r="Q2">
        <v>50</v>
      </c>
      <c r="R2">
        <v>410.3</v>
      </c>
      <c r="S2">
        <v>100</v>
      </c>
      <c r="T2">
        <v>414</v>
      </c>
      <c r="U2">
        <v>17786.8</v>
      </c>
      <c r="V2">
        <v>18200</v>
      </c>
      <c r="W2" s="2">
        <v>44868</v>
      </c>
      <c r="X2" t="s">
        <v>40</v>
      </c>
      <c r="Y2" t="s">
        <v>223</v>
      </c>
      <c r="Z2">
        <v>99556</v>
      </c>
      <c r="AA2">
        <v>41435</v>
      </c>
      <c r="AB2">
        <v>71.290927547702211</v>
      </c>
      <c r="AC2">
        <v>1124273</v>
      </c>
      <c r="AD2">
        <v>11.73</v>
      </c>
      <c r="AE2">
        <v>9.5500000000000007</v>
      </c>
      <c r="AF2">
        <v>-2.2999999999999989</v>
      </c>
      <c r="AG2">
        <v>-19.409282700421929</v>
      </c>
      <c r="AH2">
        <v>337800</v>
      </c>
      <c r="AI2">
        <v>237150</v>
      </c>
      <c r="AJ2">
        <v>700</v>
      </c>
      <c r="AK2">
        <v>9.1999999999999993</v>
      </c>
      <c r="AL2">
        <v>100</v>
      </c>
      <c r="AM2">
        <v>9.5500000000000007</v>
      </c>
      <c r="AN2">
        <v>17786.8</v>
      </c>
      <c r="AO2" s="3">
        <f>IFERROR(Z2/G2,0)</f>
        <v>110.8641425389755</v>
      </c>
    </row>
    <row r="3" spans="1:41" x14ac:dyDescent="0.25">
      <c r="A3">
        <v>18000</v>
      </c>
      <c r="B3" s="2">
        <v>44868</v>
      </c>
      <c r="C3">
        <v>18000</v>
      </c>
      <c r="D3" s="2">
        <v>44868</v>
      </c>
      <c r="E3" t="s">
        <v>40</v>
      </c>
      <c r="F3" t="s">
        <v>110</v>
      </c>
      <c r="G3">
        <v>11795</v>
      </c>
      <c r="H3">
        <v>1787</v>
      </c>
      <c r="I3">
        <v>17.85571542765787</v>
      </c>
      <c r="J3">
        <v>208627</v>
      </c>
      <c r="K3">
        <v>14.86</v>
      </c>
      <c r="L3">
        <v>247</v>
      </c>
      <c r="M3">
        <v>-48.199999999999989</v>
      </c>
      <c r="N3">
        <v>-16.32791327913279</v>
      </c>
      <c r="O3">
        <v>89400</v>
      </c>
      <c r="P3">
        <v>59300</v>
      </c>
      <c r="Q3">
        <v>50</v>
      </c>
      <c r="R3">
        <v>245.8</v>
      </c>
      <c r="S3">
        <v>1100</v>
      </c>
      <c r="T3">
        <v>247</v>
      </c>
      <c r="U3">
        <v>17786.8</v>
      </c>
      <c r="V3">
        <v>18000</v>
      </c>
      <c r="W3" s="2">
        <v>44868</v>
      </c>
      <c r="X3" t="s">
        <v>40</v>
      </c>
      <c r="Y3" t="s">
        <v>219</v>
      </c>
      <c r="Z3">
        <v>98771</v>
      </c>
      <c r="AA3">
        <v>21923</v>
      </c>
      <c r="AB3">
        <v>28.52774307724339</v>
      </c>
      <c r="AC3">
        <v>1646811</v>
      </c>
      <c r="AD3">
        <v>12.26</v>
      </c>
      <c r="AE3">
        <v>43.4</v>
      </c>
      <c r="AF3">
        <v>-5.0000000000004263E-2</v>
      </c>
      <c r="AG3">
        <v>-0.1150747986191122</v>
      </c>
      <c r="AH3">
        <v>645450</v>
      </c>
      <c r="AI3">
        <v>592100</v>
      </c>
      <c r="AJ3">
        <v>750</v>
      </c>
      <c r="AK3">
        <v>43.3</v>
      </c>
      <c r="AL3">
        <v>350</v>
      </c>
      <c r="AM3">
        <v>43.7</v>
      </c>
      <c r="AN3">
        <v>17786.8</v>
      </c>
      <c r="AO3" s="3">
        <f t="shared" ref="AO3:AO42" si="0">IFERROR(Z3/G3,0)</f>
        <v>8.3739720220432385</v>
      </c>
    </row>
    <row r="4" spans="1:41" x14ac:dyDescent="0.25">
      <c r="A4">
        <v>18400</v>
      </c>
      <c r="B4" s="2">
        <v>44868</v>
      </c>
      <c r="C4">
        <v>18400</v>
      </c>
      <c r="D4" s="2">
        <v>44868</v>
      </c>
      <c r="E4" t="s">
        <v>40</v>
      </c>
      <c r="F4" t="s">
        <v>118</v>
      </c>
      <c r="G4">
        <v>80</v>
      </c>
      <c r="H4">
        <v>55</v>
      </c>
      <c r="I4">
        <v>220</v>
      </c>
      <c r="J4">
        <v>326</v>
      </c>
      <c r="K4">
        <v>20.25</v>
      </c>
      <c r="L4">
        <v>607.1</v>
      </c>
      <c r="M4">
        <v>-56.100000000000023</v>
      </c>
      <c r="N4">
        <v>-8.4589867310012092</v>
      </c>
      <c r="O4">
        <v>72350</v>
      </c>
      <c r="P4">
        <v>17850</v>
      </c>
      <c r="Q4">
        <v>300</v>
      </c>
      <c r="R4">
        <v>601.5</v>
      </c>
      <c r="S4">
        <v>50</v>
      </c>
      <c r="T4">
        <v>607.70000000000005</v>
      </c>
      <c r="U4">
        <v>17786.8</v>
      </c>
      <c r="V4">
        <v>18400</v>
      </c>
      <c r="W4" s="2">
        <v>44868</v>
      </c>
      <c r="X4" t="s">
        <v>40</v>
      </c>
      <c r="Y4" t="s">
        <v>227</v>
      </c>
      <c r="Z4">
        <v>95718</v>
      </c>
      <c r="AA4">
        <v>14478</v>
      </c>
      <c r="AB4">
        <v>17.82127031019202</v>
      </c>
      <c r="AC4">
        <v>629483</v>
      </c>
      <c r="AD4">
        <v>12.26</v>
      </c>
      <c r="AE4">
        <v>2.1</v>
      </c>
      <c r="AF4">
        <v>-1.9</v>
      </c>
      <c r="AG4">
        <v>-47.5</v>
      </c>
      <c r="AH4">
        <v>1037550</v>
      </c>
      <c r="AI4">
        <v>196900</v>
      </c>
      <c r="AJ4">
        <v>6300</v>
      </c>
      <c r="AK4">
        <v>2.1</v>
      </c>
      <c r="AL4">
        <v>500</v>
      </c>
      <c r="AM4">
        <v>2.35</v>
      </c>
      <c r="AN4">
        <v>17786.8</v>
      </c>
      <c r="AO4" s="3">
        <f t="shared" si="0"/>
        <v>1196.4749999999999</v>
      </c>
    </row>
    <row r="5" spans="1:41" x14ac:dyDescent="0.25">
      <c r="A5">
        <v>18500</v>
      </c>
      <c r="B5" s="2">
        <v>44868</v>
      </c>
      <c r="C5">
        <v>18500</v>
      </c>
      <c r="D5" s="2">
        <v>44868</v>
      </c>
      <c r="E5" t="s">
        <v>40</v>
      </c>
      <c r="F5" t="s">
        <v>120</v>
      </c>
      <c r="G5">
        <v>548</v>
      </c>
      <c r="H5">
        <v>263</v>
      </c>
      <c r="I5">
        <v>92.280701754385959</v>
      </c>
      <c r="J5">
        <v>1672</v>
      </c>
      <c r="K5">
        <v>21.9</v>
      </c>
      <c r="L5">
        <v>704</v>
      </c>
      <c r="M5">
        <v>-42.25</v>
      </c>
      <c r="N5">
        <v>-5.6616415410385246</v>
      </c>
      <c r="O5">
        <v>139900</v>
      </c>
      <c r="P5">
        <v>22000</v>
      </c>
      <c r="Q5">
        <v>150</v>
      </c>
      <c r="R5">
        <v>702.2</v>
      </c>
      <c r="S5">
        <v>100</v>
      </c>
      <c r="T5">
        <v>706.4</v>
      </c>
      <c r="U5">
        <v>17786.8</v>
      </c>
      <c r="V5">
        <v>18500</v>
      </c>
      <c r="W5" s="2">
        <v>44868</v>
      </c>
      <c r="X5" t="s">
        <v>40</v>
      </c>
      <c r="Y5" t="s">
        <v>229</v>
      </c>
      <c r="Z5">
        <v>95035</v>
      </c>
      <c r="AA5">
        <v>31184</v>
      </c>
      <c r="AB5">
        <v>48.838702604501101</v>
      </c>
      <c r="AC5">
        <v>582108</v>
      </c>
      <c r="AD5">
        <v>13.27</v>
      </c>
      <c r="AE5">
        <v>1.45</v>
      </c>
      <c r="AF5">
        <v>-1.2</v>
      </c>
      <c r="AG5">
        <v>-45.283018867924532</v>
      </c>
      <c r="AH5">
        <v>2763650</v>
      </c>
      <c r="AI5">
        <v>327650</v>
      </c>
      <c r="AJ5">
        <v>168350</v>
      </c>
      <c r="AK5">
        <v>1.45</v>
      </c>
      <c r="AL5">
        <v>84050</v>
      </c>
      <c r="AM5">
        <v>1.5</v>
      </c>
      <c r="AN5">
        <v>17786.8</v>
      </c>
      <c r="AO5" s="3">
        <f t="shared" si="0"/>
        <v>173.42153284671534</v>
      </c>
    </row>
    <row r="6" spans="1:41" x14ac:dyDescent="0.25">
      <c r="A6">
        <v>18300</v>
      </c>
      <c r="B6" s="2">
        <v>44868</v>
      </c>
      <c r="C6">
        <v>18300</v>
      </c>
      <c r="D6" s="2">
        <v>44868</v>
      </c>
      <c r="E6" t="s">
        <v>40</v>
      </c>
      <c r="F6" t="s">
        <v>116</v>
      </c>
      <c r="G6">
        <v>599</v>
      </c>
      <c r="H6">
        <v>279</v>
      </c>
      <c r="I6">
        <v>87.1875</v>
      </c>
      <c r="J6">
        <v>2017</v>
      </c>
      <c r="K6">
        <v>17.38</v>
      </c>
      <c r="L6">
        <v>505.55</v>
      </c>
      <c r="M6">
        <v>-59.849999999999973</v>
      </c>
      <c r="N6">
        <v>-10.58542624690484</v>
      </c>
      <c r="O6">
        <v>66650</v>
      </c>
      <c r="P6">
        <v>20600</v>
      </c>
      <c r="Q6">
        <v>150</v>
      </c>
      <c r="R6">
        <v>504.25</v>
      </c>
      <c r="S6">
        <v>250</v>
      </c>
      <c r="T6">
        <v>508.15</v>
      </c>
      <c r="U6">
        <v>17786.8</v>
      </c>
      <c r="V6">
        <v>18300</v>
      </c>
      <c r="W6" s="2">
        <v>44868</v>
      </c>
      <c r="X6" t="s">
        <v>40</v>
      </c>
      <c r="Y6" t="s">
        <v>225</v>
      </c>
      <c r="Z6">
        <v>74132</v>
      </c>
      <c r="AA6">
        <v>29214</v>
      </c>
      <c r="AB6">
        <v>65.038514626653011</v>
      </c>
      <c r="AC6">
        <v>666081</v>
      </c>
      <c r="AD6">
        <v>11.7</v>
      </c>
      <c r="AE6">
        <v>4</v>
      </c>
      <c r="AF6">
        <v>-2.15</v>
      </c>
      <c r="AG6">
        <v>-34.959349593495944</v>
      </c>
      <c r="AH6">
        <v>717450</v>
      </c>
      <c r="AI6">
        <v>291900</v>
      </c>
      <c r="AJ6">
        <v>450</v>
      </c>
      <c r="AK6">
        <v>3.9</v>
      </c>
      <c r="AL6">
        <v>400</v>
      </c>
      <c r="AM6">
        <v>4</v>
      </c>
      <c r="AN6">
        <v>17786.8</v>
      </c>
      <c r="AO6" s="3">
        <f t="shared" si="0"/>
        <v>123.75959933222036</v>
      </c>
    </row>
    <row r="7" spans="1:41" x14ac:dyDescent="0.25">
      <c r="A7">
        <v>18100</v>
      </c>
      <c r="B7" s="2">
        <v>44868</v>
      </c>
      <c r="C7">
        <v>18100</v>
      </c>
      <c r="D7" s="2">
        <v>44868</v>
      </c>
      <c r="E7" t="s">
        <v>40</v>
      </c>
      <c r="F7" t="s">
        <v>112</v>
      </c>
      <c r="G7">
        <v>1467</v>
      </c>
      <c r="H7">
        <v>732</v>
      </c>
      <c r="I7">
        <v>99.591836734693871</v>
      </c>
      <c r="J7">
        <v>21511</v>
      </c>
      <c r="K7">
        <v>14.52</v>
      </c>
      <c r="L7">
        <v>320.2</v>
      </c>
      <c r="M7">
        <v>-51.100000000000023</v>
      </c>
      <c r="N7">
        <v>-13.76245623485053</v>
      </c>
      <c r="O7">
        <v>77200</v>
      </c>
      <c r="P7">
        <v>26450</v>
      </c>
      <c r="Q7">
        <v>300</v>
      </c>
      <c r="R7">
        <v>321.75</v>
      </c>
      <c r="S7">
        <v>400</v>
      </c>
      <c r="T7">
        <v>327.7</v>
      </c>
      <c r="U7">
        <v>17786.8</v>
      </c>
      <c r="V7">
        <v>18100</v>
      </c>
      <c r="W7" s="2">
        <v>44868</v>
      </c>
      <c r="X7" t="s">
        <v>40</v>
      </c>
      <c r="Y7" t="s">
        <v>221</v>
      </c>
      <c r="Z7">
        <v>58117</v>
      </c>
      <c r="AA7">
        <v>19531</v>
      </c>
      <c r="AB7">
        <v>50.616804022184212</v>
      </c>
      <c r="AC7">
        <v>908724</v>
      </c>
      <c r="AD7">
        <v>12.07</v>
      </c>
      <c r="AE7">
        <v>22.2</v>
      </c>
      <c r="AF7">
        <v>-1.25</v>
      </c>
      <c r="AG7">
        <v>-5.3304904051172706</v>
      </c>
      <c r="AH7">
        <v>524150</v>
      </c>
      <c r="AI7">
        <v>204950</v>
      </c>
      <c r="AJ7">
        <v>550</v>
      </c>
      <c r="AK7">
        <v>21.8</v>
      </c>
      <c r="AL7">
        <v>500</v>
      </c>
      <c r="AM7">
        <v>22.3</v>
      </c>
      <c r="AN7">
        <v>17786.8</v>
      </c>
      <c r="AO7" s="3">
        <f t="shared" si="0"/>
        <v>39.616223585548738</v>
      </c>
    </row>
    <row r="8" spans="1:41" x14ac:dyDescent="0.25">
      <c r="A8">
        <v>18600</v>
      </c>
      <c r="B8" s="2">
        <v>44868</v>
      </c>
      <c r="C8">
        <v>18600</v>
      </c>
      <c r="D8" s="2">
        <v>44868</v>
      </c>
      <c r="E8" t="s">
        <v>40</v>
      </c>
      <c r="F8" t="s">
        <v>122</v>
      </c>
      <c r="G8">
        <v>60</v>
      </c>
      <c r="H8">
        <v>19</v>
      </c>
      <c r="I8">
        <v>46.341463414634148</v>
      </c>
      <c r="J8">
        <v>52</v>
      </c>
      <c r="K8">
        <v>25.02</v>
      </c>
      <c r="L8">
        <v>806.9</v>
      </c>
      <c r="M8">
        <v>-67.850000000000023</v>
      </c>
      <c r="N8">
        <v>-7.7565018576736238</v>
      </c>
      <c r="O8">
        <v>17350</v>
      </c>
      <c r="P8">
        <v>23800</v>
      </c>
      <c r="Q8">
        <v>450</v>
      </c>
      <c r="R8">
        <v>773.85</v>
      </c>
      <c r="S8">
        <v>450</v>
      </c>
      <c r="T8">
        <v>822.6</v>
      </c>
      <c r="U8">
        <v>17786.8</v>
      </c>
      <c r="V8">
        <v>18600</v>
      </c>
      <c r="W8" s="2">
        <v>44868</v>
      </c>
      <c r="X8" t="s">
        <v>40</v>
      </c>
      <c r="Y8" t="s">
        <v>231</v>
      </c>
      <c r="Z8">
        <v>36587</v>
      </c>
      <c r="AA8">
        <v>1324</v>
      </c>
      <c r="AB8">
        <v>3.7546436775090042</v>
      </c>
      <c r="AC8">
        <v>174755</v>
      </c>
      <c r="AD8">
        <v>14.68</v>
      </c>
      <c r="AE8">
        <v>1.3</v>
      </c>
      <c r="AF8">
        <v>-0.7</v>
      </c>
      <c r="AG8">
        <v>-35</v>
      </c>
      <c r="AH8">
        <v>1203250</v>
      </c>
      <c r="AI8">
        <v>283700</v>
      </c>
      <c r="AJ8">
        <v>135150</v>
      </c>
      <c r="AK8">
        <v>1.1499999999999999</v>
      </c>
      <c r="AL8">
        <v>400</v>
      </c>
      <c r="AM8">
        <v>1.2</v>
      </c>
      <c r="AN8">
        <v>17786.8</v>
      </c>
      <c r="AO8" s="3">
        <f t="shared" si="0"/>
        <v>609.7833333333333</v>
      </c>
    </row>
    <row r="9" spans="1:41" x14ac:dyDescent="0.25">
      <c r="A9">
        <v>18700</v>
      </c>
      <c r="B9" s="2">
        <v>44868</v>
      </c>
      <c r="C9">
        <v>18700</v>
      </c>
      <c r="D9" s="2">
        <v>44868</v>
      </c>
      <c r="E9" t="s">
        <v>40</v>
      </c>
      <c r="F9" t="s">
        <v>124</v>
      </c>
      <c r="G9">
        <v>7</v>
      </c>
      <c r="H9">
        <v>7</v>
      </c>
      <c r="I9">
        <v>0</v>
      </c>
      <c r="J9">
        <v>16</v>
      </c>
      <c r="K9">
        <v>26.33</v>
      </c>
      <c r="L9">
        <v>903.4</v>
      </c>
      <c r="M9">
        <v>-354.50000000000011</v>
      </c>
      <c r="N9">
        <v>-28.181890452341211</v>
      </c>
      <c r="O9">
        <v>16450</v>
      </c>
      <c r="P9">
        <v>20100</v>
      </c>
      <c r="Q9">
        <v>100</v>
      </c>
      <c r="R9">
        <v>876.75</v>
      </c>
      <c r="S9">
        <v>450</v>
      </c>
      <c r="T9">
        <v>935.05</v>
      </c>
      <c r="U9">
        <v>17786.8</v>
      </c>
      <c r="V9">
        <v>18700</v>
      </c>
      <c r="W9" s="2">
        <v>44868</v>
      </c>
      <c r="X9" t="s">
        <v>40</v>
      </c>
      <c r="Y9" t="s">
        <v>233</v>
      </c>
      <c r="Z9">
        <v>33611</v>
      </c>
      <c r="AA9">
        <v>8125</v>
      </c>
      <c r="AB9">
        <v>31.880247979282739</v>
      </c>
      <c r="AC9">
        <v>117464</v>
      </c>
      <c r="AD9">
        <v>16.010000000000002</v>
      </c>
      <c r="AE9">
        <v>1.1499999999999999</v>
      </c>
      <c r="AF9">
        <v>-0.60000000000000009</v>
      </c>
      <c r="AG9">
        <v>-34.285714285714292</v>
      </c>
      <c r="AH9">
        <v>1101500</v>
      </c>
      <c r="AI9">
        <v>114950</v>
      </c>
      <c r="AJ9">
        <v>2000</v>
      </c>
      <c r="AK9">
        <v>1.1499999999999999</v>
      </c>
      <c r="AL9">
        <v>29950</v>
      </c>
      <c r="AM9">
        <v>1.2</v>
      </c>
      <c r="AN9">
        <v>17786.8</v>
      </c>
      <c r="AO9" s="3">
        <f t="shared" si="0"/>
        <v>4801.5714285714284</v>
      </c>
    </row>
    <row r="10" spans="1:41" x14ac:dyDescent="0.25">
      <c r="A10">
        <v>18150</v>
      </c>
      <c r="B10" s="2">
        <v>44868</v>
      </c>
      <c r="C10">
        <v>18150</v>
      </c>
      <c r="D10" s="2">
        <v>44868</v>
      </c>
      <c r="E10" t="s">
        <v>40</v>
      </c>
      <c r="F10" t="s">
        <v>113</v>
      </c>
      <c r="G10">
        <v>607</v>
      </c>
      <c r="H10">
        <v>557</v>
      </c>
      <c r="I10">
        <v>1114</v>
      </c>
      <c r="J10">
        <v>2573</v>
      </c>
      <c r="K10">
        <v>15.68</v>
      </c>
      <c r="L10">
        <v>368.1</v>
      </c>
      <c r="M10">
        <v>-46.049999999999947</v>
      </c>
      <c r="N10">
        <v>-11.119159724737401</v>
      </c>
      <c r="O10">
        <v>88250</v>
      </c>
      <c r="P10">
        <v>23800</v>
      </c>
      <c r="Q10">
        <v>450</v>
      </c>
      <c r="R10">
        <v>352.8</v>
      </c>
      <c r="S10">
        <v>450</v>
      </c>
      <c r="T10">
        <v>375.75</v>
      </c>
      <c r="U10">
        <v>17786.8</v>
      </c>
      <c r="V10">
        <v>18150</v>
      </c>
      <c r="W10" s="2">
        <v>44868</v>
      </c>
      <c r="X10" t="s">
        <v>40</v>
      </c>
      <c r="Y10" t="s">
        <v>222</v>
      </c>
      <c r="Z10">
        <v>33021</v>
      </c>
      <c r="AA10">
        <v>18306</v>
      </c>
      <c r="AB10">
        <v>124.40366972477059</v>
      </c>
      <c r="AC10">
        <v>482617</v>
      </c>
      <c r="AD10">
        <v>11.71</v>
      </c>
      <c r="AE10">
        <v>14</v>
      </c>
      <c r="AF10">
        <v>-2.6999999999999988</v>
      </c>
      <c r="AG10">
        <v>-16.167664670658681</v>
      </c>
      <c r="AH10">
        <v>186200</v>
      </c>
      <c r="AI10">
        <v>86350</v>
      </c>
      <c r="AJ10">
        <v>100</v>
      </c>
      <c r="AK10">
        <v>14</v>
      </c>
      <c r="AL10">
        <v>1000</v>
      </c>
      <c r="AM10">
        <v>14.85</v>
      </c>
      <c r="AN10">
        <v>17786.8</v>
      </c>
      <c r="AO10" s="3">
        <f t="shared" si="0"/>
        <v>54.4003294892916</v>
      </c>
    </row>
    <row r="11" spans="1:41" x14ac:dyDescent="0.25">
      <c r="A11">
        <v>18250</v>
      </c>
      <c r="B11" s="2">
        <v>44868</v>
      </c>
      <c r="C11">
        <v>18250</v>
      </c>
      <c r="D11" s="2">
        <v>44868</v>
      </c>
      <c r="E11" t="s">
        <v>40</v>
      </c>
      <c r="F11" t="s">
        <v>115</v>
      </c>
      <c r="G11">
        <v>250</v>
      </c>
      <c r="H11">
        <v>246</v>
      </c>
      <c r="I11">
        <v>6150</v>
      </c>
      <c r="J11">
        <v>1255</v>
      </c>
      <c r="K11">
        <v>16.53</v>
      </c>
      <c r="L11">
        <v>457.6</v>
      </c>
      <c r="M11">
        <v>-58.600000000000023</v>
      </c>
      <c r="N11">
        <v>-11.352189074002331</v>
      </c>
      <c r="O11">
        <v>71450</v>
      </c>
      <c r="P11">
        <v>17900</v>
      </c>
      <c r="Q11">
        <v>450</v>
      </c>
      <c r="R11">
        <v>451.3</v>
      </c>
      <c r="S11">
        <v>150</v>
      </c>
      <c r="T11">
        <v>461.2</v>
      </c>
      <c r="U11">
        <v>17786.8</v>
      </c>
      <c r="V11">
        <v>18250</v>
      </c>
      <c r="W11" s="2">
        <v>44868</v>
      </c>
      <c r="X11" t="s">
        <v>40</v>
      </c>
      <c r="Y11" t="s">
        <v>224</v>
      </c>
      <c r="Z11">
        <v>31505</v>
      </c>
      <c r="AA11">
        <v>13316</v>
      </c>
      <c r="AB11">
        <v>73.209082412447088</v>
      </c>
      <c r="AC11">
        <v>480797</v>
      </c>
      <c r="AD11">
        <v>11.67</v>
      </c>
      <c r="AE11">
        <v>6.15</v>
      </c>
      <c r="AF11">
        <v>-2.15</v>
      </c>
      <c r="AG11">
        <v>-25.903614457831321</v>
      </c>
      <c r="AH11">
        <v>134900</v>
      </c>
      <c r="AI11">
        <v>100400</v>
      </c>
      <c r="AJ11">
        <v>650</v>
      </c>
      <c r="AK11">
        <v>6.05</v>
      </c>
      <c r="AL11">
        <v>100</v>
      </c>
      <c r="AM11">
        <v>6.15</v>
      </c>
      <c r="AN11">
        <v>17786.8</v>
      </c>
      <c r="AO11" s="3">
        <f t="shared" si="0"/>
        <v>126.02</v>
      </c>
    </row>
    <row r="12" spans="1:41" x14ac:dyDescent="0.25">
      <c r="A12">
        <v>19000</v>
      </c>
      <c r="B12" s="2">
        <v>44868</v>
      </c>
      <c r="C12">
        <v>19000</v>
      </c>
      <c r="D12" s="2">
        <v>44868</v>
      </c>
      <c r="E12" t="s">
        <v>40</v>
      </c>
      <c r="F12" t="s">
        <v>130</v>
      </c>
      <c r="G12">
        <v>48</v>
      </c>
      <c r="H12">
        <v>46</v>
      </c>
      <c r="I12">
        <v>2300</v>
      </c>
      <c r="J12">
        <v>64</v>
      </c>
      <c r="K12">
        <v>33.380000000000003</v>
      </c>
      <c r="L12">
        <v>1204.8499999999999</v>
      </c>
      <c r="M12">
        <v>-65.150000000000091</v>
      </c>
      <c r="N12">
        <v>-5.1299212598425266</v>
      </c>
      <c r="O12">
        <v>17550</v>
      </c>
      <c r="P12">
        <v>17450</v>
      </c>
      <c r="Q12">
        <v>150</v>
      </c>
      <c r="R12">
        <v>1182.75</v>
      </c>
      <c r="S12">
        <v>200</v>
      </c>
      <c r="T12">
        <v>1206.55</v>
      </c>
      <c r="U12">
        <v>17786.8</v>
      </c>
      <c r="V12">
        <v>19000</v>
      </c>
      <c r="W12" s="2">
        <v>44868</v>
      </c>
      <c r="X12" t="s">
        <v>40</v>
      </c>
      <c r="Y12" t="s">
        <v>239</v>
      </c>
      <c r="Z12">
        <v>28200</v>
      </c>
      <c r="AA12">
        <v>13415</v>
      </c>
      <c r="AB12">
        <v>90.733851876902264</v>
      </c>
      <c r="AC12">
        <v>111838</v>
      </c>
      <c r="AD12">
        <v>19.829999999999998</v>
      </c>
      <c r="AE12">
        <v>0.85</v>
      </c>
      <c r="AF12">
        <v>-0.25000000000000011</v>
      </c>
      <c r="AG12">
        <v>-22.72727272727273</v>
      </c>
      <c r="AH12">
        <v>3149400</v>
      </c>
      <c r="AI12">
        <v>338600</v>
      </c>
      <c r="AJ12">
        <v>325800</v>
      </c>
      <c r="AK12">
        <v>0.8</v>
      </c>
      <c r="AL12">
        <v>63150</v>
      </c>
      <c r="AM12">
        <v>0.85</v>
      </c>
      <c r="AN12">
        <v>17786.8</v>
      </c>
      <c r="AO12" s="3">
        <f t="shared" si="0"/>
        <v>587.5</v>
      </c>
    </row>
    <row r="13" spans="1:41" x14ac:dyDescent="0.25">
      <c r="A13">
        <v>18800</v>
      </c>
      <c r="B13" s="2">
        <v>44868</v>
      </c>
      <c r="C13">
        <v>18800</v>
      </c>
      <c r="D13" s="2">
        <v>44868</v>
      </c>
      <c r="E13" t="s">
        <v>40</v>
      </c>
      <c r="F13" t="s">
        <v>126</v>
      </c>
      <c r="G13">
        <v>6</v>
      </c>
      <c r="H13">
        <v>1</v>
      </c>
      <c r="I13">
        <v>20</v>
      </c>
      <c r="J13">
        <v>23</v>
      </c>
      <c r="K13">
        <v>39.54</v>
      </c>
      <c r="L13">
        <v>1051</v>
      </c>
      <c r="M13">
        <v>30.450000000000049</v>
      </c>
      <c r="N13">
        <v>2.9836852677477879</v>
      </c>
      <c r="O13">
        <v>16150</v>
      </c>
      <c r="P13">
        <v>22900</v>
      </c>
      <c r="Q13">
        <v>150</v>
      </c>
      <c r="R13">
        <v>972.55</v>
      </c>
      <c r="S13">
        <v>150</v>
      </c>
      <c r="T13">
        <v>1030.05</v>
      </c>
      <c r="U13">
        <v>17786.8</v>
      </c>
      <c r="V13">
        <v>18800</v>
      </c>
      <c r="W13" s="2">
        <v>44868</v>
      </c>
      <c r="X13" t="s">
        <v>40</v>
      </c>
      <c r="Y13" t="s">
        <v>235</v>
      </c>
      <c r="Z13">
        <v>26782</v>
      </c>
      <c r="AA13">
        <v>11904</v>
      </c>
      <c r="AB13">
        <v>80.010754133620111</v>
      </c>
      <c r="AC13">
        <v>84897</v>
      </c>
      <c r="AD13">
        <v>17.25</v>
      </c>
      <c r="AE13">
        <v>1</v>
      </c>
      <c r="AF13">
        <v>-0.45</v>
      </c>
      <c r="AG13">
        <v>-31.03448275862068</v>
      </c>
      <c r="AH13">
        <v>831150</v>
      </c>
      <c r="AI13">
        <v>43850</v>
      </c>
      <c r="AJ13">
        <v>1800</v>
      </c>
      <c r="AK13">
        <v>1.05</v>
      </c>
      <c r="AL13">
        <v>8050</v>
      </c>
      <c r="AM13">
        <v>1.1000000000000001</v>
      </c>
      <c r="AN13">
        <v>17786.8</v>
      </c>
      <c r="AO13" s="3">
        <f t="shared" si="0"/>
        <v>4463.666666666667</v>
      </c>
    </row>
    <row r="14" spans="1:41" x14ac:dyDescent="0.25">
      <c r="A14">
        <v>18350</v>
      </c>
      <c r="B14" s="2">
        <v>44868</v>
      </c>
      <c r="C14">
        <v>18350</v>
      </c>
      <c r="D14" s="2">
        <v>44868</v>
      </c>
      <c r="E14" t="s">
        <v>40</v>
      </c>
      <c r="F14" t="s">
        <v>117</v>
      </c>
      <c r="G14">
        <v>29</v>
      </c>
      <c r="H14">
        <v>16</v>
      </c>
      <c r="I14">
        <v>123.07692307692309</v>
      </c>
      <c r="J14">
        <v>75</v>
      </c>
      <c r="K14">
        <v>18.27</v>
      </c>
      <c r="L14">
        <v>554</v>
      </c>
      <c r="M14">
        <v>-42</v>
      </c>
      <c r="N14">
        <v>-7.0469798657718119</v>
      </c>
      <c r="O14">
        <v>64850</v>
      </c>
      <c r="P14">
        <v>19500</v>
      </c>
      <c r="Q14">
        <v>150</v>
      </c>
      <c r="R14">
        <v>554</v>
      </c>
      <c r="S14">
        <v>150</v>
      </c>
      <c r="T14">
        <v>563.65</v>
      </c>
      <c r="U14">
        <v>17786.8</v>
      </c>
      <c r="V14">
        <v>18350</v>
      </c>
      <c r="W14" s="2">
        <v>44868</v>
      </c>
      <c r="X14" t="s">
        <v>40</v>
      </c>
      <c r="Y14" t="s">
        <v>226</v>
      </c>
      <c r="Z14">
        <v>26288</v>
      </c>
      <c r="AA14">
        <v>2968</v>
      </c>
      <c r="AB14">
        <v>12.72727272727273</v>
      </c>
      <c r="AC14">
        <v>226315</v>
      </c>
      <c r="AD14">
        <v>11.74</v>
      </c>
      <c r="AE14">
        <v>2.5499999999999998</v>
      </c>
      <c r="AF14">
        <v>-2.15</v>
      </c>
      <c r="AG14">
        <v>-45.744680851063833</v>
      </c>
      <c r="AH14">
        <v>101650</v>
      </c>
      <c r="AI14">
        <v>59250</v>
      </c>
      <c r="AJ14">
        <v>50</v>
      </c>
      <c r="AK14">
        <v>2.75</v>
      </c>
      <c r="AL14">
        <v>1250</v>
      </c>
      <c r="AM14">
        <v>2.95</v>
      </c>
      <c r="AN14">
        <v>17786.8</v>
      </c>
      <c r="AO14" s="3">
        <f t="shared" si="0"/>
        <v>906.48275862068965</v>
      </c>
    </row>
    <row r="15" spans="1:41" x14ac:dyDescent="0.25">
      <c r="A15">
        <v>18050</v>
      </c>
      <c r="B15" s="2">
        <v>44868</v>
      </c>
      <c r="C15">
        <v>18050</v>
      </c>
      <c r="D15" s="2">
        <v>44868</v>
      </c>
      <c r="E15" t="s">
        <v>40</v>
      </c>
      <c r="F15" t="s">
        <v>111</v>
      </c>
      <c r="G15">
        <v>995</v>
      </c>
      <c r="H15">
        <v>682</v>
      </c>
      <c r="I15">
        <v>217.8913738019169</v>
      </c>
      <c r="J15">
        <v>17524</v>
      </c>
      <c r="K15">
        <v>15.02</v>
      </c>
      <c r="L15">
        <v>284.75</v>
      </c>
      <c r="M15">
        <v>-40.050000000000011</v>
      </c>
      <c r="N15">
        <v>-12.330665024630539</v>
      </c>
      <c r="O15">
        <v>67750</v>
      </c>
      <c r="P15">
        <v>23250</v>
      </c>
      <c r="Q15">
        <v>150</v>
      </c>
      <c r="R15">
        <v>282.35000000000002</v>
      </c>
      <c r="S15">
        <v>450</v>
      </c>
      <c r="T15">
        <v>286.64999999999998</v>
      </c>
      <c r="U15">
        <v>17786.8</v>
      </c>
      <c r="V15">
        <v>18050</v>
      </c>
      <c r="W15" s="2">
        <v>44868</v>
      </c>
      <c r="X15" t="s">
        <v>40</v>
      </c>
      <c r="Y15" t="s">
        <v>220</v>
      </c>
      <c r="Z15">
        <v>22598</v>
      </c>
      <c r="AA15">
        <v>12756</v>
      </c>
      <c r="AB15">
        <v>129.60780329201381</v>
      </c>
      <c r="AC15">
        <v>430986</v>
      </c>
      <c r="AD15">
        <v>12.09</v>
      </c>
      <c r="AE15">
        <v>31</v>
      </c>
      <c r="AF15">
        <v>-1.25</v>
      </c>
      <c r="AG15">
        <v>-3.8759689922480618</v>
      </c>
      <c r="AH15">
        <v>458450</v>
      </c>
      <c r="AI15">
        <v>94700</v>
      </c>
      <c r="AJ15">
        <v>1350</v>
      </c>
      <c r="AK15">
        <v>31</v>
      </c>
      <c r="AL15">
        <v>2000</v>
      </c>
      <c r="AM15">
        <v>31.5</v>
      </c>
      <c r="AN15">
        <v>17786.8</v>
      </c>
      <c r="AO15" s="3">
        <f t="shared" si="0"/>
        <v>22.711557788944724</v>
      </c>
    </row>
    <row r="16" spans="1:41" x14ac:dyDescent="0.25">
      <c r="A16">
        <v>17950</v>
      </c>
      <c r="B16" s="2">
        <v>44868</v>
      </c>
      <c r="C16">
        <v>17950</v>
      </c>
      <c r="D16" s="2">
        <v>44868</v>
      </c>
      <c r="E16" t="s">
        <v>40</v>
      </c>
      <c r="F16" t="s">
        <v>109</v>
      </c>
      <c r="G16">
        <v>1897</v>
      </c>
      <c r="H16">
        <v>935</v>
      </c>
      <c r="I16">
        <v>97.193347193347194</v>
      </c>
      <c r="J16">
        <v>69670</v>
      </c>
      <c r="K16">
        <v>14.57</v>
      </c>
      <c r="L16">
        <v>210.45</v>
      </c>
      <c r="M16">
        <v>-46.25</v>
      </c>
      <c r="N16">
        <v>-18.017140631086871</v>
      </c>
      <c r="O16">
        <v>69450</v>
      </c>
      <c r="P16">
        <v>19650</v>
      </c>
      <c r="Q16">
        <v>200</v>
      </c>
      <c r="R16">
        <v>210.55</v>
      </c>
      <c r="S16">
        <v>500</v>
      </c>
      <c r="T16">
        <v>214.55</v>
      </c>
      <c r="U16">
        <v>17786.8</v>
      </c>
      <c r="V16">
        <v>17950</v>
      </c>
      <c r="W16" s="2">
        <v>44868</v>
      </c>
      <c r="X16" t="s">
        <v>40</v>
      </c>
      <c r="Y16" t="s">
        <v>218</v>
      </c>
      <c r="Z16">
        <v>22166</v>
      </c>
      <c r="AA16">
        <v>10594</v>
      </c>
      <c r="AB16">
        <v>91.548565502938132</v>
      </c>
      <c r="AC16">
        <v>457128</v>
      </c>
      <c r="AD16">
        <v>12.31</v>
      </c>
      <c r="AE16">
        <v>58</v>
      </c>
      <c r="AF16">
        <v>1</v>
      </c>
      <c r="AG16">
        <v>1.754385964912281</v>
      </c>
      <c r="AH16">
        <v>420000</v>
      </c>
      <c r="AI16">
        <v>135750</v>
      </c>
      <c r="AJ16">
        <v>3250</v>
      </c>
      <c r="AK16">
        <v>58</v>
      </c>
      <c r="AL16">
        <v>1650</v>
      </c>
      <c r="AM16">
        <v>59.3</v>
      </c>
      <c r="AN16">
        <v>17786.8</v>
      </c>
      <c r="AO16" s="3">
        <f t="shared" si="0"/>
        <v>11.684765419082762</v>
      </c>
    </row>
    <row r="17" spans="1:41" x14ac:dyDescent="0.25">
      <c r="A17">
        <v>18450</v>
      </c>
      <c r="B17" s="2">
        <v>44868</v>
      </c>
      <c r="C17">
        <v>18450</v>
      </c>
      <c r="D17" s="2">
        <v>44868</v>
      </c>
      <c r="E17" t="s">
        <v>40</v>
      </c>
      <c r="F17" t="s">
        <v>119</v>
      </c>
      <c r="G17">
        <v>4</v>
      </c>
      <c r="H17">
        <v>4</v>
      </c>
      <c r="I17">
        <v>0</v>
      </c>
      <c r="J17">
        <v>37</v>
      </c>
      <c r="K17">
        <v>21.46</v>
      </c>
      <c r="L17">
        <v>657</v>
      </c>
      <c r="M17">
        <v>-424.75</v>
      </c>
      <c r="N17">
        <v>-39.265079731915883</v>
      </c>
      <c r="O17">
        <v>49400</v>
      </c>
      <c r="P17">
        <v>21150</v>
      </c>
      <c r="Q17">
        <v>450</v>
      </c>
      <c r="R17">
        <v>641.70000000000005</v>
      </c>
      <c r="S17">
        <v>450</v>
      </c>
      <c r="T17">
        <v>668.85</v>
      </c>
      <c r="U17">
        <v>17786.8</v>
      </c>
      <c r="V17">
        <v>18450</v>
      </c>
      <c r="W17" s="2">
        <v>44868</v>
      </c>
      <c r="X17" t="s">
        <v>40</v>
      </c>
      <c r="Y17" t="s">
        <v>228</v>
      </c>
      <c r="Z17">
        <v>19171</v>
      </c>
      <c r="AA17">
        <v>11916</v>
      </c>
      <c r="AB17">
        <v>164.2453480358374</v>
      </c>
      <c r="AC17">
        <v>134560</v>
      </c>
      <c r="AD17">
        <v>12.57</v>
      </c>
      <c r="AE17">
        <v>1.55</v>
      </c>
      <c r="AF17">
        <v>-1.65</v>
      </c>
      <c r="AG17">
        <v>-51.5625</v>
      </c>
      <c r="AH17">
        <v>117400</v>
      </c>
      <c r="AI17">
        <v>46850</v>
      </c>
      <c r="AJ17">
        <v>50</v>
      </c>
      <c r="AK17">
        <v>1.55</v>
      </c>
      <c r="AL17">
        <v>2800</v>
      </c>
      <c r="AM17">
        <v>1.6</v>
      </c>
      <c r="AN17">
        <v>17786.8</v>
      </c>
      <c r="AO17" s="3">
        <f t="shared" si="0"/>
        <v>4792.75</v>
      </c>
    </row>
    <row r="18" spans="1:41" x14ac:dyDescent="0.25">
      <c r="A18">
        <v>19500</v>
      </c>
      <c r="B18" s="2">
        <v>44868</v>
      </c>
      <c r="C18">
        <v>19500</v>
      </c>
      <c r="D18" s="2">
        <v>44868</v>
      </c>
      <c r="E18" t="s">
        <v>40</v>
      </c>
      <c r="F18" t="s">
        <v>140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12600</v>
      </c>
      <c r="P18">
        <v>18700</v>
      </c>
      <c r="Q18">
        <v>150</v>
      </c>
      <c r="R18">
        <v>1696.8</v>
      </c>
      <c r="S18">
        <v>150</v>
      </c>
      <c r="T18">
        <v>1726.9</v>
      </c>
      <c r="U18">
        <v>17786.8</v>
      </c>
      <c r="V18">
        <v>19500</v>
      </c>
      <c r="W18" s="2">
        <v>44868</v>
      </c>
      <c r="X18" t="s">
        <v>40</v>
      </c>
      <c r="Y18" t="s">
        <v>249</v>
      </c>
      <c r="Z18">
        <v>15815</v>
      </c>
      <c r="AA18">
        <v>6149</v>
      </c>
      <c r="AB18">
        <v>63.614732050486239</v>
      </c>
      <c r="AC18">
        <v>35526</v>
      </c>
      <c r="AD18">
        <v>26.05</v>
      </c>
      <c r="AE18">
        <v>0.65</v>
      </c>
      <c r="AF18">
        <v>-0.45000000000000012</v>
      </c>
      <c r="AG18">
        <v>-40.909090909090907</v>
      </c>
      <c r="AH18">
        <v>1940400</v>
      </c>
      <c r="AI18">
        <v>145700</v>
      </c>
      <c r="AJ18">
        <v>131250</v>
      </c>
      <c r="AK18">
        <v>0.6</v>
      </c>
      <c r="AL18">
        <v>12300</v>
      </c>
      <c r="AM18">
        <v>0.65</v>
      </c>
      <c r="AN18">
        <v>17786.8</v>
      </c>
      <c r="AO18" s="3">
        <f t="shared" si="0"/>
        <v>0</v>
      </c>
    </row>
    <row r="19" spans="1:41" x14ac:dyDescent="0.25">
      <c r="A19">
        <v>19900</v>
      </c>
      <c r="B19" s="2">
        <v>44868</v>
      </c>
      <c r="C19">
        <v>19900</v>
      </c>
      <c r="D19" s="2">
        <v>44868</v>
      </c>
      <c r="E19" t="s">
        <v>40</v>
      </c>
      <c r="F19" t="s">
        <v>148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8000</v>
      </c>
      <c r="P19">
        <v>12850</v>
      </c>
      <c r="Q19">
        <v>1800</v>
      </c>
      <c r="R19">
        <v>2065.5</v>
      </c>
      <c r="S19">
        <v>1800</v>
      </c>
      <c r="T19">
        <v>2137.4499999999998</v>
      </c>
      <c r="U19">
        <v>17786.8</v>
      </c>
      <c r="V19">
        <v>19900</v>
      </c>
      <c r="W19" s="2">
        <v>44868</v>
      </c>
      <c r="X19" t="s">
        <v>40</v>
      </c>
      <c r="Y19" t="s">
        <v>257</v>
      </c>
      <c r="Z19">
        <v>11513</v>
      </c>
      <c r="AA19">
        <v>3497</v>
      </c>
      <c r="AB19">
        <v>43.625249500998002</v>
      </c>
      <c r="AC19">
        <v>7146</v>
      </c>
      <c r="AD19">
        <v>31.24</v>
      </c>
      <c r="AE19">
        <v>0.65</v>
      </c>
      <c r="AF19">
        <v>-0.35</v>
      </c>
      <c r="AG19">
        <v>-35</v>
      </c>
      <c r="AH19">
        <v>385400</v>
      </c>
      <c r="AI19">
        <v>116050</v>
      </c>
      <c r="AJ19">
        <v>28050</v>
      </c>
      <c r="AK19">
        <v>0.6</v>
      </c>
      <c r="AL19">
        <v>14450</v>
      </c>
      <c r="AM19">
        <v>0.65</v>
      </c>
      <c r="AN19">
        <v>17786.8</v>
      </c>
      <c r="AO19" s="3">
        <f t="shared" si="0"/>
        <v>0</v>
      </c>
    </row>
    <row r="20" spans="1:41" x14ac:dyDescent="0.25">
      <c r="A20">
        <v>18550</v>
      </c>
      <c r="B20" s="2">
        <v>44868</v>
      </c>
      <c r="C20">
        <v>18550</v>
      </c>
      <c r="D20" s="2">
        <v>44868</v>
      </c>
      <c r="E20" t="s">
        <v>40</v>
      </c>
      <c r="F20" t="s">
        <v>121</v>
      </c>
      <c r="G20">
        <v>1</v>
      </c>
      <c r="H20">
        <v>1</v>
      </c>
      <c r="I20">
        <v>0</v>
      </c>
      <c r="J20">
        <v>6</v>
      </c>
      <c r="K20">
        <v>29.02</v>
      </c>
      <c r="L20">
        <v>780.45</v>
      </c>
      <c r="M20">
        <v>-370.25</v>
      </c>
      <c r="N20">
        <v>-32.176066741983142</v>
      </c>
      <c r="O20">
        <v>19250</v>
      </c>
      <c r="P20">
        <v>20100</v>
      </c>
      <c r="Q20">
        <v>450</v>
      </c>
      <c r="R20">
        <v>742.45</v>
      </c>
      <c r="S20">
        <v>450</v>
      </c>
      <c r="T20">
        <v>783.75</v>
      </c>
      <c r="U20">
        <v>17786.8</v>
      </c>
      <c r="V20">
        <v>18550</v>
      </c>
      <c r="W20" s="2">
        <v>44868</v>
      </c>
      <c r="X20" t="s">
        <v>40</v>
      </c>
      <c r="Y20" t="s">
        <v>230</v>
      </c>
      <c r="Z20">
        <v>7062</v>
      </c>
      <c r="AA20">
        <v>2432</v>
      </c>
      <c r="AB20">
        <v>52.52699784017279</v>
      </c>
      <c r="AC20">
        <v>43238</v>
      </c>
      <c r="AD20">
        <v>13.89</v>
      </c>
      <c r="AE20">
        <v>1.3</v>
      </c>
      <c r="AF20">
        <v>-1.1000000000000001</v>
      </c>
      <c r="AG20">
        <v>-45.833333333333329</v>
      </c>
      <c r="AH20">
        <v>124550</v>
      </c>
      <c r="AI20">
        <v>43150</v>
      </c>
      <c r="AJ20">
        <v>2200</v>
      </c>
      <c r="AK20">
        <v>1.2</v>
      </c>
      <c r="AL20">
        <v>750</v>
      </c>
      <c r="AM20">
        <v>1.25</v>
      </c>
      <c r="AN20">
        <v>17786.8</v>
      </c>
      <c r="AO20" s="3">
        <f t="shared" si="0"/>
        <v>7062</v>
      </c>
    </row>
    <row r="21" spans="1:41" x14ac:dyDescent="0.25">
      <c r="A21">
        <v>19200</v>
      </c>
      <c r="B21" s="2">
        <v>44868</v>
      </c>
      <c r="C21">
        <v>19200</v>
      </c>
      <c r="D21" s="2">
        <v>44868</v>
      </c>
      <c r="E21" t="s">
        <v>40</v>
      </c>
      <c r="F21" t="s">
        <v>134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11250</v>
      </c>
      <c r="P21">
        <v>15000</v>
      </c>
      <c r="Q21">
        <v>150</v>
      </c>
      <c r="R21">
        <v>1396.6</v>
      </c>
      <c r="S21">
        <v>150</v>
      </c>
      <c r="T21">
        <v>1432.25</v>
      </c>
      <c r="U21">
        <v>17786.8</v>
      </c>
      <c r="V21">
        <v>19200</v>
      </c>
      <c r="W21" s="2">
        <v>44868</v>
      </c>
      <c r="X21" t="s">
        <v>40</v>
      </c>
      <c r="Y21" t="s">
        <v>243</v>
      </c>
      <c r="Z21">
        <v>5188</v>
      </c>
      <c r="AA21">
        <v>4277</v>
      </c>
      <c r="AB21">
        <v>469.48408342480792</v>
      </c>
      <c r="AC21">
        <v>15440</v>
      </c>
      <c r="AD21">
        <v>21.84</v>
      </c>
      <c r="AE21">
        <v>0.6</v>
      </c>
      <c r="AF21">
        <v>-0.45000000000000012</v>
      </c>
      <c r="AG21">
        <v>-42.857142857142861</v>
      </c>
      <c r="AH21">
        <v>683600</v>
      </c>
      <c r="AI21">
        <v>163350</v>
      </c>
      <c r="AJ21">
        <v>34450</v>
      </c>
      <c r="AK21">
        <v>0.6</v>
      </c>
      <c r="AL21">
        <v>5650</v>
      </c>
      <c r="AM21">
        <v>0.65</v>
      </c>
      <c r="AN21">
        <v>17786.8</v>
      </c>
      <c r="AO21" s="3">
        <f t="shared" si="0"/>
        <v>0</v>
      </c>
    </row>
    <row r="22" spans="1:41" x14ac:dyDescent="0.25">
      <c r="A22">
        <v>18900</v>
      </c>
      <c r="B22" s="2">
        <v>44868</v>
      </c>
      <c r="C22">
        <v>18900</v>
      </c>
      <c r="D22" s="2">
        <v>44868</v>
      </c>
      <c r="E22" t="s">
        <v>40</v>
      </c>
      <c r="F22" t="s">
        <v>128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14650</v>
      </c>
      <c r="P22">
        <v>16150</v>
      </c>
      <c r="Q22">
        <v>150</v>
      </c>
      <c r="R22">
        <v>1076.1500000000001</v>
      </c>
      <c r="S22">
        <v>150</v>
      </c>
      <c r="T22">
        <v>1126.05</v>
      </c>
      <c r="U22">
        <v>17786.8</v>
      </c>
      <c r="V22">
        <v>18900</v>
      </c>
      <c r="W22" s="2">
        <v>44868</v>
      </c>
      <c r="X22" t="s">
        <v>40</v>
      </c>
      <c r="Y22" t="s">
        <v>237</v>
      </c>
      <c r="Z22">
        <v>4180</v>
      </c>
      <c r="AA22">
        <v>-85</v>
      </c>
      <c r="AB22">
        <v>-1.992966002344666</v>
      </c>
      <c r="AC22">
        <v>22549</v>
      </c>
      <c r="AD22">
        <v>18.5</v>
      </c>
      <c r="AE22">
        <v>0.9</v>
      </c>
      <c r="AF22">
        <v>-0.35</v>
      </c>
      <c r="AG22">
        <v>-28</v>
      </c>
      <c r="AH22">
        <v>1065900</v>
      </c>
      <c r="AI22">
        <v>43550</v>
      </c>
      <c r="AJ22">
        <v>155100</v>
      </c>
      <c r="AK22">
        <v>0.85</v>
      </c>
      <c r="AL22">
        <v>5300</v>
      </c>
      <c r="AM22">
        <v>0.9</v>
      </c>
      <c r="AN22">
        <v>17786.8</v>
      </c>
      <c r="AO22" s="3">
        <f t="shared" si="0"/>
        <v>0</v>
      </c>
    </row>
    <row r="23" spans="1:41" x14ac:dyDescent="0.25">
      <c r="A23">
        <v>19950</v>
      </c>
      <c r="B23" s="2">
        <v>44868</v>
      </c>
      <c r="C23">
        <v>19950</v>
      </c>
      <c r="D23" s="2">
        <v>44868</v>
      </c>
      <c r="E23" t="s">
        <v>40</v>
      </c>
      <c r="F23" t="s">
        <v>149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12850</v>
      </c>
      <c r="P23">
        <v>10100</v>
      </c>
      <c r="Q23">
        <v>1800</v>
      </c>
      <c r="R23">
        <v>2114.6</v>
      </c>
      <c r="S23">
        <v>1800</v>
      </c>
      <c r="T23">
        <v>2188.65</v>
      </c>
      <c r="U23">
        <v>17786.8</v>
      </c>
      <c r="V23">
        <v>19950</v>
      </c>
      <c r="W23" s="2">
        <v>44868</v>
      </c>
      <c r="X23" t="s">
        <v>40</v>
      </c>
      <c r="Y23" t="s">
        <v>258</v>
      </c>
      <c r="Z23">
        <v>4164</v>
      </c>
      <c r="AA23">
        <v>1040</v>
      </c>
      <c r="AB23">
        <v>33.29065300896287</v>
      </c>
      <c r="AC23">
        <v>2178</v>
      </c>
      <c r="AD23">
        <v>31.62</v>
      </c>
      <c r="AE23">
        <v>0.6</v>
      </c>
      <c r="AF23">
        <v>-0.35</v>
      </c>
      <c r="AG23">
        <v>-36.84210526315789</v>
      </c>
      <c r="AH23">
        <v>164900</v>
      </c>
      <c r="AI23">
        <v>152450</v>
      </c>
      <c r="AJ23">
        <v>850</v>
      </c>
      <c r="AK23">
        <v>0.6</v>
      </c>
      <c r="AL23">
        <v>5200</v>
      </c>
      <c r="AM23">
        <v>0.65</v>
      </c>
      <c r="AN23">
        <v>17786.8</v>
      </c>
      <c r="AO23" s="3">
        <f t="shared" si="0"/>
        <v>0</v>
      </c>
    </row>
    <row r="24" spans="1:41" x14ac:dyDescent="0.25">
      <c r="A24">
        <v>19100</v>
      </c>
      <c r="B24" s="2">
        <v>44868</v>
      </c>
      <c r="C24">
        <v>19100</v>
      </c>
      <c r="D24" s="2">
        <v>44868</v>
      </c>
      <c r="E24" t="s">
        <v>40</v>
      </c>
      <c r="F24" t="s">
        <v>132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11700</v>
      </c>
      <c r="P24">
        <v>14400</v>
      </c>
      <c r="Q24">
        <v>150</v>
      </c>
      <c r="R24">
        <v>1284.0999999999999</v>
      </c>
      <c r="S24">
        <v>150</v>
      </c>
      <c r="T24">
        <v>1317.5</v>
      </c>
      <c r="U24">
        <v>17786.8</v>
      </c>
      <c r="V24">
        <v>19100</v>
      </c>
      <c r="W24" s="2">
        <v>44868</v>
      </c>
      <c r="X24" t="s">
        <v>40</v>
      </c>
      <c r="Y24" t="s">
        <v>241</v>
      </c>
      <c r="Z24">
        <v>3421</v>
      </c>
      <c r="AA24">
        <v>2951</v>
      </c>
      <c r="AB24">
        <v>627.87234042553189</v>
      </c>
      <c r="AC24">
        <v>15705</v>
      </c>
      <c r="AD24">
        <v>20.81</v>
      </c>
      <c r="AE24">
        <v>0.7</v>
      </c>
      <c r="AF24">
        <v>-0.5</v>
      </c>
      <c r="AG24">
        <v>-41.666666666666671</v>
      </c>
      <c r="AH24">
        <v>763900</v>
      </c>
      <c r="AI24">
        <v>158350</v>
      </c>
      <c r="AJ24">
        <v>70250</v>
      </c>
      <c r="AK24">
        <v>0.65</v>
      </c>
      <c r="AL24">
        <v>34050</v>
      </c>
      <c r="AM24">
        <v>0.7</v>
      </c>
      <c r="AN24">
        <v>17786.8</v>
      </c>
      <c r="AO24" s="3">
        <f t="shared" si="0"/>
        <v>0</v>
      </c>
    </row>
    <row r="25" spans="1:41" x14ac:dyDescent="0.25">
      <c r="A25">
        <v>18650</v>
      </c>
      <c r="B25" s="2">
        <v>44868</v>
      </c>
      <c r="C25">
        <v>18650</v>
      </c>
      <c r="D25" s="2">
        <v>44868</v>
      </c>
      <c r="E25" t="s">
        <v>40</v>
      </c>
      <c r="F25" t="s">
        <v>123</v>
      </c>
      <c r="G25">
        <v>2</v>
      </c>
      <c r="H25">
        <v>2</v>
      </c>
      <c r="I25">
        <v>0</v>
      </c>
      <c r="J25">
        <v>5</v>
      </c>
      <c r="K25">
        <v>26.97</v>
      </c>
      <c r="L25">
        <v>859.85</v>
      </c>
      <c r="M25">
        <v>-361.85</v>
      </c>
      <c r="N25">
        <v>-29.618564295653599</v>
      </c>
      <c r="O25">
        <v>16600</v>
      </c>
      <c r="P25">
        <v>20000</v>
      </c>
      <c r="Q25">
        <v>450</v>
      </c>
      <c r="R25">
        <v>823.85</v>
      </c>
      <c r="S25">
        <v>450</v>
      </c>
      <c r="T25">
        <v>862.8</v>
      </c>
      <c r="U25">
        <v>17786.8</v>
      </c>
      <c r="V25">
        <v>18650</v>
      </c>
      <c r="W25" s="2">
        <v>44868</v>
      </c>
      <c r="X25" t="s">
        <v>40</v>
      </c>
      <c r="Y25" t="s">
        <v>232</v>
      </c>
      <c r="Z25">
        <v>3138</v>
      </c>
      <c r="AA25">
        <v>193</v>
      </c>
      <c r="AB25">
        <v>6.5534804753820044</v>
      </c>
      <c r="AC25">
        <v>27015</v>
      </c>
      <c r="AD25">
        <v>15.55</v>
      </c>
      <c r="AE25">
        <v>1.35</v>
      </c>
      <c r="AF25">
        <v>-0.39999999999999991</v>
      </c>
      <c r="AG25">
        <v>-22.857142857142851</v>
      </c>
      <c r="AH25">
        <v>215350</v>
      </c>
      <c r="AI25">
        <v>26550</v>
      </c>
      <c r="AJ25">
        <v>8500</v>
      </c>
      <c r="AK25">
        <v>1.1000000000000001</v>
      </c>
      <c r="AL25">
        <v>1650</v>
      </c>
      <c r="AM25">
        <v>1.35</v>
      </c>
      <c r="AN25">
        <v>17786.8</v>
      </c>
      <c r="AO25" s="3">
        <f t="shared" si="0"/>
        <v>1569</v>
      </c>
    </row>
    <row r="26" spans="1:41" x14ac:dyDescent="0.25">
      <c r="A26">
        <v>18750</v>
      </c>
      <c r="B26" s="2">
        <v>44868</v>
      </c>
      <c r="C26">
        <v>18750</v>
      </c>
      <c r="D26" s="2">
        <v>44868</v>
      </c>
      <c r="E26" t="s">
        <v>40</v>
      </c>
      <c r="F26" t="s">
        <v>125</v>
      </c>
      <c r="G26">
        <v>5</v>
      </c>
      <c r="H26">
        <v>0</v>
      </c>
      <c r="I26">
        <v>0</v>
      </c>
      <c r="J26">
        <v>0</v>
      </c>
      <c r="K26">
        <v>0</v>
      </c>
      <c r="L26">
        <v>1000</v>
      </c>
      <c r="M26">
        <v>-8</v>
      </c>
      <c r="N26">
        <v>-0.79365079365079361</v>
      </c>
      <c r="O26">
        <v>17400</v>
      </c>
      <c r="P26">
        <v>17700</v>
      </c>
      <c r="Q26">
        <v>450</v>
      </c>
      <c r="R26">
        <v>922.5</v>
      </c>
      <c r="S26">
        <v>450</v>
      </c>
      <c r="T26">
        <v>962.85</v>
      </c>
      <c r="U26">
        <v>17786.8</v>
      </c>
      <c r="V26">
        <v>18750</v>
      </c>
      <c r="W26" s="2">
        <v>44868</v>
      </c>
      <c r="X26" t="s">
        <v>40</v>
      </c>
      <c r="Y26" t="s">
        <v>234</v>
      </c>
      <c r="Z26">
        <v>2808</v>
      </c>
      <c r="AA26">
        <v>1418</v>
      </c>
      <c r="AB26">
        <v>102.0143884892086</v>
      </c>
      <c r="AC26">
        <v>19553</v>
      </c>
      <c r="AD26">
        <v>16.690000000000001</v>
      </c>
      <c r="AE26">
        <v>1.1000000000000001</v>
      </c>
      <c r="AF26">
        <v>-0.45</v>
      </c>
      <c r="AG26">
        <v>-29.032258064516121</v>
      </c>
      <c r="AH26">
        <v>250950</v>
      </c>
      <c r="AI26">
        <v>33650</v>
      </c>
      <c r="AJ26">
        <v>20350</v>
      </c>
      <c r="AK26">
        <v>1</v>
      </c>
      <c r="AL26">
        <v>150</v>
      </c>
      <c r="AM26">
        <v>1.1000000000000001</v>
      </c>
      <c r="AN26">
        <v>17786.8</v>
      </c>
      <c r="AO26" s="3">
        <f t="shared" si="0"/>
        <v>561.6</v>
      </c>
    </row>
    <row r="27" spans="1:41" x14ac:dyDescent="0.25">
      <c r="A27">
        <v>19400</v>
      </c>
      <c r="B27" s="2">
        <v>44868</v>
      </c>
      <c r="C27">
        <v>19400</v>
      </c>
      <c r="D27" s="2">
        <v>44868</v>
      </c>
      <c r="E27" t="s">
        <v>40</v>
      </c>
      <c r="F27" t="s">
        <v>138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11950</v>
      </c>
      <c r="P27">
        <v>14350</v>
      </c>
      <c r="Q27">
        <v>1800</v>
      </c>
      <c r="R27">
        <v>1567.65</v>
      </c>
      <c r="S27">
        <v>1500</v>
      </c>
      <c r="T27">
        <v>1648.3</v>
      </c>
      <c r="U27">
        <v>17786.8</v>
      </c>
      <c r="V27">
        <v>19400</v>
      </c>
      <c r="W27" s="2">
        <v>44868</v>
      </c>
      <c r="X27" t="s">
        <v>40</v>
      </c>
      <c r="Y27" t="s">
        <v>247</v>
      </c>
      <c r="Z27">
        <v>1336</v>
      </c>
      <c r="AA27">
        <v>552</v>
      </c>
      <c r="AB27">
        <v>70.408163265306129</v>
      </c>
      <c r="AC27">
        <v>2126</v>
      </c>
      <c r="AD27">
        <v>24.52</v>
      </c>
      <c r="AE27">
        <v>0.6</v>
      </c>
      <c r="AF27">
        <v>-0.45000000000000012</v>
      </c>
      <c r="AG27">
        <v>-42.857142857142861</v>
      </c>
      <c r="AH27">
        <v>647900</v>
      </c>
      <c r="AI27">
        <v>19750</v>
      </c>
      <c r="AJ27">
        <v>13900</v>
      </c>
      <c r="AK27">
        <v>0.6</v>
      </c>
      <c r="AL27">
        <v>1800</v>
      </c>
      <c r="AM27">
        <v>0.65</v>
      </c>
      <c r="AN27">
        <v>17786.8</v>
      </c>
      <c r="AO27" s="3">
        <f t="shared" si="0"/>
        <v>0</v>
      </c>
    </row>
    <row r="28" spans="1:41" x14ac:dyDescent="0.25">
      <c r="A28">
        <v>19150</v>
      </c>
      <c r="B28" s="2">
        <v>44868</v>
      </c>
      <c r="C28">
        <v>19150</v>
      </c>
      <c r="D28" s="2">
        <v>44868</v>
      </c>
      <c r="E28" t="s">
        <v>40</v>
      </c>
      <c r="F28" t="s">
        <v>133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11600</v>
      </c>
      <c r="P28">
        <v>13300</v>
      </c>
      <c r="Q28">
        <v>150</v>
      </c>
      <c r="R28">
        <v>1340.85</v>
      </c>
      <c r="S28">
        <v>150</v>
      </c>
      <c r="T28">
        <v>1369.7</v>
      </c>
      <c r="U28">
        <v>17786.8</v>
      </c>
      <c r="V28">
        <v>19150</v>
      </c>
      <c r="W28" s="2">
        <v>44868</v>
      </c>
      <c r="X28" t="s">
        <v>40</v>
      </c>
      <c r="Y28" t="s">
        <v>242</v>
      </c>
      <c r="Z28">
        <v>1227</v>
      </c>
      <c r="AA28">
        <v>1164</v>
      </c>
      <c r="AB28">
        <v>1847.6190476190479</v>
      </c>
      <c r="AC28">
        <v>5354</v>
      </c>
      <c r="AD28">
        <v>21.33</v>
      </c>
      <c r="AE28">
        <v>0.65</v>
      </c>
      <c r="AF28">
        <v>-0.54999999999999993</v>
      </c>
      <c r="AG28">
        <v>-45.833333333333329</v>
      </c>
      <c r="AH28">
        <v>156700</v>
      </c>
      <c r="AI28">
        <v>38250</v>
      </c>
      <c r="AJ28">
        <v>11400</v>
      </c>
      <c r="AK28">
        <v>0.65</v>
      </c>
      <c r="AL28">
        <v>2800</v>
      </c>
      <c r="AM28">
        <v>0.7</v>
      </c>
      <c r="AN28">
        <v>17786.8</v>
      </c>
      <c r="AO28" s="3">
        <f t="shared" si="0"/>
        <v>0</v>
      </c>
    </row>
    <row r="29" spans="1:41" x14ac:dyDescent="0.25">
      <c r="A29">
        <v>19300</v>
      </c>
      <c r="B29" s="2">
        <v>44868</v>
      </c>
      <c r="C29">
        <v>19300</v>
      </c>
      <c r="D29" s="2">
        <v>44868</v>
      </c>
      <c r="E29" t="s">
        <v>40</v>
      </c>
      <c r="F29" t="s">
        <v>136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12150</v>
      </c>
      <c r="P29">
        <v>14000</v>
      </c>
      <c r="Q29">
        <v>150</v>
      </c>
      <c r="R29">
        <v>1490.55</v>
      </c>
      <c r="S29">
        <v>150</v>
      </c>
      <c r="T29">
        <v>1526.85</v>
      </c>
      <c r="U29">
        <v>17786.8</v>
      </c>
      <c r="V29">
        <v>19300</v>
      </c>
      <c r="W29" s="2">
        <v>44868</v>
      </c>
      <c r="X29" t="s">
        <v>40</v>
      </c>
      <c r="Y29" t="s">
        <v>245</v>
      </c>
      <c r="Z29">
        <v>1027</v>
      </c>
      <c r="AA29">
        <v>527</v>
      </c>
      <c r="AB29">
        <v>105.4</v>
      </c>
      <c r="AC29">
        <v>1993</v>
      </c>
      <c r="AD29">
        <v>23.38</v>
      </c>
      <c r="AE29">
        <v>0.65</v>
      </c>
      <c r="AF29">
        <v>-0.35</v>
      </c>
      <c r="AG29">
        <v>-35</v>
      </c>
      <c r="AH29">
        <v>600350</v>
      </c>
      <c r="AI29">
        <v>81650</v>
      </c>
      <c r="AJ29">
        <v>14050</v>
      </c>
      <c r="AK29">
        <v>0.6</v>
      </c>
      <c r="AL29">
        <v>450</v>
      </c>
      <c r="AM29">
        <v>0.65</v>
      </c>
      <c r="AN29">
        <v>17786.8</v>
      </c>
      <c r="AO29" s="3">
        <f t="shared" si="0"/>
        <v>0</v>
      </c>
    </row>
    <row r="30" spans="1:41" x14ac:dyDescent="0.25">
      <c r="A30">
        <v>19800</v>
      </c>
      <c r="B30" s="2">
        <v>44868</v>
      </c>
      <c r="C30">
        <v>19800</v>
      </c>
      <c r="D30" s="2">
        <v>44868</v>
      </c>
      <c r="E30" t="s">
        <v>40</v>
      </c>
      <c r="F30" t="s">
        <v>146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12850</v>
      </c>
      <c r="P30">
        <v>14350</v>
      </c>
      <c r="Q30">
        <v>1800</v>
      </c>
      <c r="R30">
        <v>1969.4</v>
      </c>
      <c r="S30">
        <v>1500</v>
      </c>
      <c r="T30">
        <v>2049.3000000000002</v>
      </c>
      <c r="U30">
        <v>17786.8</v>
      </c>
      <c r="V30">
        <v>19800</v>
      </c>
      <c r="W30" s="2">
        <v>44868</v>
      </c>
      <c r="X30" t="s">
        <v>40</v>
      </c>
      <c r="Y30" t="s">
        <v>255</v>
      </c>
      <c r="Z30">
        <v>691</v>
      </c>
      <c r="AA30">
        <v>60</v>
      </c>
      <c r="AB30">
        <v>9.5087163232963547</v>
      </c>
      <c r="AC30">
        <v>540</v>
      </c>
      <c r="AD30">
        <v>29.96</v>
      </c>
      <c r="AE30">
        <v>0.65</v>
      </c>
      <c r="AF30">
        <v>-0.4</v>
      </c>
      <c r="AG30">
        <v>-38.095238095238088</v>
      </c>
      <c r="AH30">
        <v>149650</v>
      </c>
      <c r="AI30">
        <v>20050</v>
      </c>
      <c r="AJ30">
        <v>12150</v>
      </c>
      <c r="AK30">
        <v>0.6</v>
      </c>
      <c r="AL30">
        <v>1450</v>
      </c>
      <c r="AM30">
        <v>0.65</v>
      </c>
      <c r="AN30">
        <v>17786.8</v>
      </c>
      <c r="AO30" s="3">
        <f t="shared" si="0"/>
        <v>0</v>
      </c>
    </row>
    <row r="31" spans="1:41" x14ac:dyDescent="0.25">
      <c r="A31">
        <v>18950</v>
      </c>
      <c r="B31" s="2">
        <v>44868</v>
      </c>
      <c r="C31">
        <v>18950</v>
      </c>
      <c r="D31" s="2">
        <v>44868</v>
      </c>
      <c r="E31" t="s">
        <v>40</v>
      </c>
      <c r="F31" t="s">
        <v>129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13350</v>
      </c>
      <c r="P31">
        <v>13900</v>
      </c>
      <c r="Q31">
        <v>150</v>
      </c>
      <c r="R31">
        <v>1147.5999999999999</v>
      </c>
      <c r="S31">
        <v>150</v>
      </c>
      <c r="T31">
        <v>1165.1500000000001</v>
      </c>
      <c r="U31">
        <v>17786.8</v>
      </c>
      <c r="V31">
        <v>18950</v>
      </c>
      <c r="W31" s="2">
        <v>44868</v>
      </c>
      <c r="X31" t="s">
        <v>40</v>
      </c>
      <c r="Y31" t="s">
        <v>238</v>
      </c>
      <c r="Z31">
        <v>465</v>
      </c>
      <c r="AA31">
        <v>264</v>
      </c>
      <c r="AB31">
        <v>131.34328358208961</v>
      </c>
      <c r="AC31">
        <v>3308</v>
      </c>
      <c r="AD31">
        <v>19.11</v>
      </c>
      <c r="AE31">
        <v>0.85</v>
      </c>
      <c r="AF31">
        <v>-0.35</v>
      </c>
      <c r="AG31">
        <v>-29.166666666666671</v>
      </c>
      <c r="AH31">
        <v>151700</v>
      </c>
      <c r="AI31">
        <v>29100</v>
      </c>
      <c r="AJ31">
        <v>3850</v>
      </c>
      <c r="AK31">
        <v>0.85</v>
      </c>
      <c r="AL31">
        <v>1500</v>
      </c>
      <c r="AM31">
        <v>0.9</v>
      </c>
      <c r="AN31">
        <v>17786.8</v>
      </c>
      <c r="AO31" s="3">
        <f t="shared" si="0"/>
        <v>0</v>
      </c>
    </row>
    <row r="32" spans="1:41" x14ac:dyDescent="0.25">
      <c r="A32">
        <v>19700</v>
      </c>
      <c r="B32" s="2">
        <v>44868</v>
      </c>
      <c r="C32">
        <v>19700</v>
      </c>
      <c r="D32" s="2">
        <v>44868</v>
      </c>
      <c r="E32" t="s">
        <v>40</v>
      </c>
      <c r="F32" t="s">
        <v>144</v>
      </c>
      <c r="G32">
        <v>1</v>
      </c>
      <c r="H32">
        <v>0</v>
      </c>
      <c r="I32">
        <v>0</v>
      </c>
      <c r="J32">
        <v>0</v>
      </c>
      <c r="K32">
        <v>0</v>
      </c>
      <c r="L32">
        <v>1981</v>
      </c>
      <c r="M32">
        <v>0</v>
      </c>
      <c r="N32">
        <v>0</v>
      </c>
      <c r="O32">
        <v>12850</v>
      </c>
      <c r="P32">
        <v>14350</v>
      </c>
      <c r="Q32">
        <v>1800</v>
      </c>
      <c r="R32">
        <v>1869.75</v>
      </c>
      <c r="S32">
        <v>1500</v>
      </c>
      <c r="T32">
        <v>1950.45</v>
      </c>
      <c r="U32">
        <v>17786.8</v>
      </c>
      <c r="V32">
        <v>19700</v>
      </c>
      <c r="W32" s="2">
        <v>44868</v>
      </c>
      <c r="X32" t="s">
        <v>40</v>
      </c>
      <c r="Y32" t="s">
        <v>253</v>
      </c>
      <c r="Z32">
        <v>395</v>
      </c>
      <c r="AA32">
        <v>18</v>
      </c>
      <c r="AB32">
        <v>4.7745358090185679</v>
      </c>
      <c r="AC32">
        <v>205</v>
      </c>
      <c r="AD32">
        <v>28.44</v>
      </c>
      <c r="AE32">
        <v>0.6</v>
      </c>
      <c r="AF32">
        <v>-0.4</v>
      </c>
      <c r="AG32">
        <v>-40</v>
      </c>
      <c r="AH32">
        <v>143100</v>
      </c>
      <c r="AI32">
        <v>28700</v>
      </c>
      <c r="AJ32">
        <v>500</v>
      </c>
      <c r="AK32">
        <v>0.6</v>
      </c>
      <c r="AL32">
        <v>2600</v>
      </c>
      <c r="AM32">
        <v>0.7</v>
      </c>
      <c r="AN32">
        <v>17786.8</v>
      </c>
      <c r="AO32" s="3">
        <f t="shared" si="0"/>
        <v>395</v>
      </c>
    </row>
    <row r="33" spans="1:41" x14ac:dyDescent="0.25">
      <c r="A33">
        <v>18850</v>
      </c>
      <c r="B33" s="2">
        <v>44868</v>
      </c>
      <c r="C33">
        <v>18850</v>
      </c>
      <c r="D33" s="2">
        <v>44868</v>
      </c>
      <c r="E33" t="s">
        <v>40</v>
      </c>
      <c r="F33" t="s">
        <v>127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13450</v>
      </c>
      <c r="P33">
        <v>14900</v>
      </c>
      <c r="Q33">
        <v>150</v>
      </c>
      <c r="R33">
        <v>1022.05</v>
      </c>
      <c r="S33">
        <v>150</v>
      </c>
      <c r="T33">
        <v>1064.1500000000001</v>
      </c>
      <c r="U33">
        <v>17786.8</v>
      </c>
      <c r="V33">
        <v>18850</v>
      </c>
      <c r="W33" s="2">
        <v>44868</v>
      </c>
      <c r="X33" t="s">
        <v>40</v>
      </c>
      <c r="Y33" t="s">
        <v>236</v>
      </c>
      <c r="Z33">
        <v>376</v>
      </c>
      <c r="AA33">
        <v>181</v>
      </c>
      <c r="AB33">
        <v>92.820512820512818</v>
      </c>
      <c r="AC33">
        <v>5020</v>
      </c>
      <c r="AD33">
        <v>17.88</v>
      </c>
      <c r="AE33">
        <v>0.95</v>
      </c>
      <c r="AF33">
        <v>-0.45</v>
      </c>
      <c r="AG33">
        <v>-32.142857142857139</v>
      </c>
      <c r="AH33">
        <v>220650</v>
      </c>
      <c r="AI33">
        <v>22850</v>
      </c>
      <c r="AJ33">
        <v>23300</v>
      </c>
      <c r="AK33">
        <v>0.9</v>
      </c>
      <c r="AL33">
        <v>5600</v>
      </c>
      <c r="AM33">
        <v>1.25</v>
      </c>
      <c r="AN33">
        <v>17786.8</v>
      </c>
      <c r="AO33" s="3">
        <f t="shared" si="0"/>
        <v>0</v>
      </c>
    </row>
    <row r="34" spans="1:41" x14ac:dyDescent="0.25">
      <c r="A34">
        <v>19250</v>
      </c>
      <c r="B34" s="2">
        <v>44868</v>
      </c>
      <c r="C34">
        <v>19250</v>
      </c>
      <c r="D34" s="2">
        <v>44868</v>
      </c>
      <c r="E34" t="s">
        <v>40</v>
      </c>
      <c r="F34" t="s">
        <v>135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13000</v>
      </c>
      <c r="P34">
        <v>13000</v>
      </c>
      <c r="Q34">
        <v>150</v>
      </c>
      <c r="R34">
        <v>1432.3</v>
      </c>
      <c r="S34">
        <v>150</v>
      </c>
      <c r="T34">
        <v>1467.8</v>
      </c>
      <c r="U34">
        <v>17786.8</v>
      </c>
      <c r="V34">
        <v>19250</v>
      </c>
      <c r="W34" s="2">
        <v>44868</v>
      </c>
      <c r="X34" t="s">
        <v>40</v>
      </c>
      <c r="Y34" t="s">
        <v>244</v>
      </c>
      <c r="Z34">
        <v>245</v>
      </c>
      <c r="AA34">
        <v>184</v>
      </c>
      <c r="AB34">
        <v>301.63934426229508</v>
      </c>
      <c r="AC34">
        <v>1993</v>
      </c>
      <c r="AD34">
        <v>22.51</v>
      </c>
      <c r="AE34">
        <v>0.6</v>
      </c>
      <c r="AF34">
        <v>-1.7</v>
      </c>
      <c r="AG34">
        <v>-73.91304347826086</v>
      </c>
      <c r="AH34">
        <v>166350</v>
      </c>
      <c r="AI34">
        <v>14050</v>
      </c>
      <c r="AJ34">
        <v>19550</v>
      </c>
      <c r="AK34">
        <v>0.6</v>
      </c>
      <c r="AL34">
        <v>2400</v>
      </c>
      <c r="AM34">
        <v>0.65</v>
      </c>
      <c r="AN34">
        <v>17786.8</v>
      </c>
      <c r="AO34" s="3">
        <f t="shared" si="0"/>
        <v>0</v>
      </c>
    </row>
    <row r="35" spans="1:41" x14ac:dyDescent="0.25">
      <c r="A35">
        <v>19600</v>
      </c>
      <c r="B35" s="2">
        <v>44868</v>
      </c>
      <c r="C35">
        <v>19600</v>
      </c>
      <c r="D35" s="2">
        <v>44868</v>
      </c>
      <c r="E35" t="s">
        <v>40</v>
      </c>
      <c r="F35" t="s">
        <v>142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11850</v>
      </c>
      <c r="P35">
        <v>14350</v>
      </c>
      <c r="Q35">
        <v>1800</v>
      </c>
      <c r="R35">
        <v>1769.85</v>
      </c>
      <c r="S35">
        <v>1500</v>
      </c>
      <c r="T35">
        <v>1854.55</v>
      </c>
      <c r="U35">
        <v>17786.8</v>
      </c>
      <c r="V35">
        <v>19600</v>
      </c>
      <c r="W35" s="2">
        <v>44868</v>
      </c>
      <c r="X35" t="s">
        <v>40</v>
      </c>
      <c r="Y35" t="s">
        <v>251</v>
      </c>
      <c r="Z35">
        <v>218</v>
      </c>
      <c r="AA35">
        <v>24</v>
      </c>
      <c r="AB35">
        <v>12.371134020618561</v>
      </c>
      <c r="AC35">
        <v>201</v>
      </c>
      <c r="AD35">
        <v>27.37</v>
      </c>
      <c r="AE35">
        <v>0.65</v>
      </c>
      <c r="AF35">
        <v>-0.4</v>
      </c>
      <c r="AG35">
        <v>-38.095238095238088</v>
      </c>
      <c r="AH35">
        <v>202400</v>
      </c>
      <c r="AI35">
        <v>16600</v>
      </c>
      <c r="AJ35">
        <v>3150</v>
      </c>
      <c r="AK35">
        <v>0.65</v>
      </c>
      <c r="AL35">
        <v>350</v>
      </c>
      <c r="AM35">
        <v>0.75</v>
      </c>
      <c r="AN35">
        <v>17786.8</v>
      </c>
      <c r="AO35" s="3">
        <f t="shared" si="0"/>
        <v>0</v>
      </c>
    </row>
    <row r="36" spans="1:41" x14ac:dyDescent="0.25">
      <c r="A36">
        <v>19050</v>
      </c>
      <c r="B36" s="2">
        <v>44868</v>
      </c>
      <c r="C36">
        <v>19050</v>
      </c>
      <c r="D36" s="2">
        <v>44868</v>
      </c>
      <c r="E36" t="s">
        <v>40</v>
      </c>
      <c r="F36" t="s">
        <v>131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13900</v>
      </c>
      <c r="P36">
        <v>13550</v>
      </c>
      <c r="Q36">
        <v>150</v>
      </c>
      <c r="R36">
        <v>1224.25</v>
      </c>
      <c r="S36">
        <v>150</v>
      </c>
      <c r="T36">
        <v>1268.7</v>
      </c>
      <c r="U36">
        <v>17786.8</v>
      </c>
      <c r="V36">
        <v>19050</v>
      </c>
      <c r="W36" s="2">
        <v>44868</v>
      </c>
      <c r="X36" t="s">
        <v>40</v>
      </c>
      <c r="Y36" t="s">
        <v>240</v>
      </c>
      <c r="Z36">
        <v>200</v>
      </c>
      <c r="AA36">
        <v>56</v>
      </c>
      <c r="AB36">
        <v>38.888888888888893</v>
      </c>
      <c r="AC36">
        <v>3503</v>
      </c>
      <c r="AD36">
        <v>20.260000000000002</v>
      </c>
      <c r="AE36">
        <v>0.75</v>
      </c>
      <c r="AF36">
        <v>-0.35000000000000009</v>
      </c>
      <c r="AG36">
        <v>-31.81818181818182</v>
      </c>
      <c r="AH36">
        <v>198600</v>
      </c>
      <c r="AI36">
        <v>20300</v>
      </c>
      <c r="AJ36">
        <v>5550</v>
      </c>
      <c r="AK36">
        <v>0.75</v>
      </c>
      <c r="AL36">
        <v>2350</v>
      </c>
      <c r="AM36">
        <v>0.95</v>
      </c>
      <c r="AN36">
        <v>17786.8</v>
      </c>
      <c r="AO36" s="3">
        <f t="shared" si="0"/>
        <v>0</v>
      </c>
    </row>
    <row r="37" spans="1:41" x14ac:dyDescent="0.25">
      <c r="A37">
        <v>19850</v>
      </c>
      <c r="B37" s="2">
        <v>44868</v>
      </c>
      <c r="C37">
        <v>19850</v>
      </c>
      <c r="D37" s="2">
        <v>44868</v>
      </c>
      <c r="E37" t="s">
        <v>40</v>
      </c>
      <c r="F37" t="s">
        <v>147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10100</v>
      </c>
      <c r="P37">
        <v>11600</v>
      </c>
      <c r="Q37">
        <v>1800</v>
      </c>
      <c r="R37">
        <v>2021</v>
      </c>
      <c r="S37">
        <v>1500</v>
      </c>
      <c r="T37">
        <v>2103</v>
      </c>
      <c r="U37">
        <v>17786.8</v>
      </c>
      <c r="V37">
        <v>19850</v>
      </c>
      <c r="W37" s="2">
        <v>44868</v>
      </c>
      <c r="X37" t="s">
        <v>40</v>
      </c>
      <c r="Y37" t="s">
        <v>256</v>
      </c>
      <c r="Z37">
        <v>170</v>
      </c>
      <c r="AA37">
        <v>70</v>
      </c>
      <c r="AB37">
        <v>70</v>
      </c>
      <c r="AC37">
        <v>203</v>
      </c>
      <c r="AD37">
        <v>30.6</v>
      </c>
      <c r="AE37">
        <v>0.65</v>
      </c>
      <c r="AF37">
        <v>-0.4</v>
      </c>
      <c r="AG37">
        <v>-38.095238095238088</v>
      </c>
      <c r="AH37">
        <v>87200</v>
      </c>
      <c r="AI37">
        <v>5400</v>
      </c>
      <c r="AJ37">
        <v>3050</v>
      </c>
      <c r="AK37">
        <v>0.6</v>
      </c>
      <c r="AL37">
        <v>2500</v>
      </c>
      <c r="AM37">
        <v>0.8</v>
      </c>
      <c r="AN37">
        <v>17786.8</v>
      </c>
      <c r="AO37" s="3">
        <f t="shared" si="0"/>
        <v>0</v>
      </c>
    </row>
    <row r="38" spans="1:41" x14ac:dyDescent="0.25">
      <c r="A38">
        <v>19650</v>
      </c>
      <c r="B38" s="2">
        <v>44868</v>
      </c>
      <c r="C38">
        <v>19650</v>
      </c>
      <c r="D38" s="2">
        <v>44868</v>
      </c>
      <c r="E38" t="s">
        <v>40</v>
      </c>
      <c r="F38" t="s">
        <v>143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10850</v>
      </c>
      <c r="P38">
        <v>14350</v>
      </c>
      <c r="Q38">
        <v>6350</v>
      </c>
      <c r="R38">
        <v>1690.2</v>
      </c>
      <c r="S38">
        <v>1500</v>
      </c>
      <c r="T38">
        <v>1903.5</v>
      </c>
      <c r="U38">
        <v>17786.8</v>
      </c>
      <c r="V38">
        <v>19650</v>
      </c>
      <c r="W38" s="2">
        <v>44868</v>
      </c>
      <c r="X38" t="s">
        <v>40</v>
      </c>
      <c r="Y38" t="s">
        <v>252</v>
      </c>
      <c r="Z38">
        <v>148</v>
      </c>
      <c r="AA38">
        <v>71</v>
      </c>
      <c r="AB38">
        <v>92.20779220779221</v>
      </c>
      <c r="AC38">
        <v>235</v>
      </c>
      <c r="AD38">
        <v>27.8</v>
      </c>
      <c r="AE38">
        <v>0.6</v>
      </c>
      <c r="AF38">
        <v>-0.50000000000000011</v>
      </c>
      <c r="AG38">
        <v>-45.45454545454546</v>
      </c>
      <c r="AH38">
        <v>108250</v>
      </c>
      <c r="AI38">
        <v>2550</v>
      </c>
      <c r="AJ38">
        <v>300</v>
      </c>
      <c r="AK38">
        <v>0.55000000000000004</v>
      </c>
      <c r="AL38">
        <v>50</v>
      </c>
      <c r="AM38">
        <v>5.95</v>
      </c>
      <c r="AN38">
        <v>17786.8</v>
      </c>
      <c r="AO38" s="3">
        <f t="shared" si="0"/>
        <v>0</v>
      </c>
    </row>
    <row r="39" spans="1:41" x14ac:dyDescent="0.25">
      <c r="A39">
        <v>19750</v>
      </c>
      <c r="B39" s="2">
        <v>44868</v>
      </c>
      <c r="C39">
        <v>19750</v>
      </c>
      <c r="D39" s="2">
        <v>44868</v>
      </c>
      <c r="E39" t="s">
        <v>40</v>
      </c>
      <c r="F39" t="s">
        <v>145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10800</v>
      </c>
      <c r="P39">
        <v>11600</v>
      </c>
      <c r="Q39">
        <v>6350</v>
      </c>
      <c r="R39">
        <v>1792.45</v>
      </c>
      <c r="S39">
        <v>1500</v>
      </c>
      <c r="T39">
        <v>2004.8</v>
      </c>
      <c r="U39">
        <v>17786.8</v>
      </c>
      <c r="V39">
        <v>19750</v>
      </c>
      <c r="W39" s="2">
        <v>44868</v>
      </c>
      <c r="X39" t="s">
        <v>40</v>
      </c>
      <c r="Y39" t="s">
        <v>254</v>
      </c>
      <c r="Z39">
        <v>145</v>
      </c>
      <c r="AA39">
        <v>21</v>
      </c>
      <c r="AB39">
        <v>16.93548387096774</v>
      </c>
      <c r="AC39">
        <v>2786</v>
      </c>
      <c r="AD39">
        <v>28.84</v>
      </c>
      <c r="AE39">
        <v>0.55000000000000004</v>
      </c>
      <c r="AF39">
        <v>-0.45</v>
      </c>
      <c r="AG39">
        <v>-44.999999999999993</v>
      </c>
      <c r="AH39">
        <v>59750</v>
      </c>
      <c r="AI39">
        <v>5600</v>
      </c>
      <c r="AJ39">
        <v>250</v>
      </c>
      <c r="AK39">
        <v>0.55000000000000004</v>
      </c>
      <c r="AL39">
        <v>50</v>
      </c>
      <c r="AM39">
        <v>0.6</v>
      </c>
      <c r="AN39">
        <v>17786.8</v>
      </c>
      <c r="AO39" s="3">
        <f t="shared" si="0"/>
        <v>0</v>
      </c>
    </row>
    <row r="40" spans="1:41" x14ac:dyDescent="0.25">
      <c r="A40">
        <v>19550</v>
      </c>
      <c r="B40" s="2">
        <v>44868</v>
      </c>
      <c r="C40">
        <v>19550</v>
      </c>
      <c r="D40" s="2">
        <v>44868</v>
      </c>
      <c r="E40" t="s">
        <v>40</v>
      </c>
      <c r="F40" t="s">
        <v>141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9100</v>
      </c>
      <c r="P40">
        <v>14350</v>
      </c>
      <c r="Q40">
        <v>1800</v>
      </c>
      <c r="R40">
        <v>1721.25</v>
      </c>
      <c r="S40">
        <v>1500</v>
      </c>
      <c r="T40">
        <v>1798.3</v>
      </c>
      <c r="U40">
        <v>17786.8</v>
      </c>
      <c r="V40">
        <v>19550</v>
      </c>
      <c r="W40" s="2">
        <v>44868</v>
      </c>
      <c r="X40" t="s">
        <v>40</v>
      </c>
      <c r="Y40" t="s">
        <v>250</v>
      </c>
      <c r="Z40">
        <v>134</v>
      </c>
      <c r="AA40">
        <v>103</v>
      </c>
      <c r="AB40">
        <v>332.25806451612902</v>
      </c>
      <c r="AC40">
        <v>335</v>
      </c>
      <c r="AD40">
        <v>26.71</v>
      </c>
      <c r="AE40">
        <v>0.65</v>
      </c>
      <c r="AF40">
        <v>-0.35</v>
      </c>
      <c r="AG40">
        <v>-35</v>
      </c>
      <c r="AH40">
        <v>103300</v>
      </c>
      <c r="AI40">
        <v>10250</v>
      </c>
      <c r="AJ40">
        <v>200</v>
      </c>
      <c r="AK40">
        <v>0.6</v>
      </c>
      <c r="AL40">
        <v>1550</v>
      </c>
      <c r="AM40">
        <v>0.7</v>
      </c>
      <c r="AN40">
        <v>17786.8</v>
      </c>
      <c r="AO40" s="3">
        <f t="shared" si="0"/>
        <v>0</v>
      </c>
    </row>
    <row r="41" spans="1:41" x14ac:dyDescent="0.25">
      <c r="A41">
        <v>19350</v>
      </c>
      <c r="B41" s="2">
        <v>44868</v>
      </c>
      <c r="C41">
        <v>19350</v>
      </c>
      <c r="D41" s="2">
        <v>44868</v>
      </c>
      <c r="E41" t="s">
        <v>40</v>
      </c>
      <c r="F41" t="s">
        <v>137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13850</v>
      </c>
      <c r="P41">
        <v>15350</v>
      </c>
      <c r="Q41">
        <v>1800</v>
      </c>
      <c r="R41">
        <v>1516.2</v>
      </c>
      <c r="S41">
        <v>1500</v>
      </c>
      <c r="T41">
        <v>1598.4</v>
      </c>
      <c r="U41">
        <v>17786.8</v>
      </c>
      <c r="V41">
        <v>19350</v>
      </c>
      <c r="W41" s="2">
        <v>44868</v>
      </c>
      <c r="X41" t="s">
        <v>40</v>
      </c>
      <c r="Y41" t="s">
        <v>246</v>
      </c>
      <c r="Z41">
        <v>70</v>
      </c>
      <c r="AA41">
        <v>17</v>
      </c>
      <c r="AB41">
        <v>32.075471698113198</v>
      </c>
      <c r="AC41">
        <v>356</v>
      </c>
      <c r="AD41">
        <v>24.05</v>
      </c>
      <c r="AE41">
        <v>0.65</v>
      </c>
      <c r="AF41">
        <v>-0.49999999999999989</v>
      </c>
      <c r="AG41">
        <v>-43.478260869565212</v>
      </c>
      <c r="AH41">
        <v>106550</v>
      </c>
      <c r="AI41">
        <v>8050</v>
      </c>
      <c r="AJ41">
        <v>150</v>
      </c>
      <c r="AK41">
        <v>0.65</v>
      </c>
      <c r="AL41">
        <v>1000</v>
      </c>
      <c r="AM41">
        <v>1.05</v>
      </c>
      <c r="AN41">
        <v>17786.8</v>
      </c>
      <c r="AO41" s="3">
        <f t="shared" si="0"/>
        <v>0</v>
      </c>
    </row>
    <row r="42" spans="1:41" x14ac:dyDescent="0.25">
      <c r="A42">
        <v>19450</v>
      </c>
      <c r="B42" s="2">
        <v>44868</v>
      </c>
      <c r="C42">
        <v>19450</v>
      </c>
      <c r="D42" s="2">
        <v>44868</v>
      </c>
      <c r="E42" t="s">
        <v>40</v>
      </c>
      <c r="F42" t="s">
        <v>139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13850</v>
      </c>
      <c r="P42">
        <v>14350</v>
      </c>
      <c r="Q42">
        <v>1800</v>
      </c>
      <c r="R42">
        <v>1622.55</v>
      </c>
      <c r="S42">
        <v>1500</v>
      </c>
      <c r="T42">
        <v>1693.85</v>
      </c>
      <c r="U42">
        <v>17786.8</v>
      </c>
      <c r="V42">
        <v>19450</v>
      </c>
      <c r="W42" s="2">
        <v>44868</v>
      </c>
      <c r="X42" t="s">
        <v>40</v>
      </c>
      <c r="Y42" t="s">
        <v>248</v>
      </c>
      <c r="Z42">
        <v>57</v>
      </c>
      <c r="AA42">
        <v>26</v>
      </c>
      <c r="AB42">
        <v>83.870967741935488</v>
      </c>
      <c r="AC42">
        <v>153</v>
      </c>
      <c r="AD42">
        <v>25.39</v>
      </c>
      <c r="AE42">
        <v>0.65</v>
      </c>
      <c r="AF42">
        <v>-0.45000000000000012</v>
      </c>
      <c r="AG42">
        <v>-40.909090909090907</v>
      </c>
      <c r="AH42">
        <v>116400</v>
      </c>
      <c r="AI42">
        <v>5950</v>
      </c>
      <c r="AJ42">
        <v>5950</v>
      </c>
      <c r="AK42">
        <v>0.6</v>
      </c>
      <c r="AL42">
        <v>250</v>
      </c>
      <c r="AM42">
        <v>0.65</v>
      </c>
      <c r="AN42">
        <v>17786.8</v>
      </c>
      <c r="AO42" s="3">
        <f t="shared" si="0"/>
        <v>0</v>
      </c>
    </row>
  </sheetData>
  <autoFilter ref="A1:AN19" xr:uid="{9D44C1F1-472C-4B70-B5E6-2F24D705FC13}">
    <sortState xmlns:xlrd2="http://schemas.microsoft.com/office/spreadsheetml/2017/richdata2" ref="A2:AN42">
      <sortCondition descending="1" ref="Z1:Z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2027-905A-4421-9311-6F6EEA3D675B}">
  <dimension ref="A1:AO81"/>
  <sheetViews>
    <sheetView topLeftCell="A60" workbookViewId="0">
      <selection activeCell="C67" sqref="C67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7" t="s">
        <v>259</v>
      </c>
    </row>
    <row r="2" spans="1:41" x14ac:dyDescent="0.25">
      <c r="A2">
        <v>17500</v>
      </c>
      <c r="B2" s="2">
        <v>44868</v>
      </c>
      <c r="C2">
        <v>17500</v>
      </c>
      <c r="D2" s="2">
        <v>44868</v>
      </c>
      <c r="E2" t="s">
        <v>40</v>
      </c>
      <c r="F2" t="s">
        <v>100</v>
      </c>
      <c r="G2">
        <v>80766</v>
      </c>
      <c r="H2">
        <v>27878</v>
      </c>
      <c r="I2">
        <v>52.71139010739676</v>
      </c>
      <c r="J2">
        <v>996275</v>
      </c>
      <c r="K2">
        <v>15.44</v>
      </c>
      <c r="L2">
        <v>34.75</v>
      </c>
      <c r="M2">
        <v>-24.85</v>
      </c>
      <c r="N2">
        <v>-41.694630872483224</v>
      </c>
      <c r="O2">
        <v>220350</v>
      </c>
      <c r="P2">
        <v>401050</v>
      </c>
      <c r="Q2">
        <v>50</v>
      </c>
      <c r="R2">
        <v>34.700000000000003</v>
      </c>
      <c r="S2">
        <v>100</v>
      </c>
      <c r="T2">
        <v>34.75</v>
      </c>
      <c r="U2">
        <v>17786.8</v>
      </c>
      <c r="V2">
        <v>17500</v>
      </c>
      <c r="W2" s="2">
        <v>44868</v>
      </c>
      <c r="X2" t="s">
        <v>40</v>
      </c>
      <c r="Y2" t="s">
        <v>209</v>
      </c>
      <c r="Z2">
        <v>19550</v>
      </c>
      <c r="AA2">
        <v>3577</v>
      </c>
      <c r="AB2">
        <v>22.394039942402809</v>
      </c>
      <c r="AC2">
        <v>90647</v>
      </c>
      <c r="AD2">
        <v>12.16</v>
      </c>
      <c r="AE2">
        <v>332.7</v>
      </c>
      <c r="AF2">
        <v>31.300000000000011</v>
      </c>
      <c r="AG2">
        <v>10.384870603848711</v>
      </c>
      <c r="AH2">
        <v>222050</v>
      </c>
      <c r="AI2">
        <v>51150</v>
      </c>
      <c r="AJ2">
        <v>50</v>
      </c>
      <c r="AK2">
        <v>331</v>
      </c>
      <c r="AL2">
        <v>150</v>
      </c>
      <c r="AM2">
        <v>332.55</v>
      </c>
      <c r="AN2">
        <v>17786.8</v>
      </c>
      <c r="AO2" s="3">
        <f>IFERROR(G2/Z2,0)</f>
        <v>4.1312531969309463</v>
      </c>
    </row>
    <row r="3" spans="1:41" x14ac:dyDescent="0.25">
      <c r="A3">
        <v>17600</v>
      </c>
      <c r="B3" s="2">
        <v>44868</v>
      </c>
      <c r="C3">
        <v>17600</v>
      </c>
      <c r="D3" s="2">
        <v>44868</v>
      </c>
      <c r="E3" t="s">
        <v>40</v>
      </c>
      <c r="F3" t="s">
        <v>102</v>
      </c>
      <c r="G3">
        <v>78323</v>
      </c>
      <c r="H3">
        <v>26528</v>
      </c>
      <c r="I3">
        <v>51.217298967081767</v>
      </c>
      <c r="J3">
        <v>1134108</v>
      </c>
      <c r="K3">
        <v>15.18</v>
      </c>
      <c r="L3">
        <v>55.5</v>
      </c>
      <c r="M3">
        <v>-31.45</v>
      </c>
      <c r="N3">
        <v>-36.170212765957451</v>
      </c>
      <c r="O3">
        <v>198600</v>
      </c>
      <c r="P3">
        <v>321300</v>
      </c>
      <c r="Q3">
        <v>1250</v>
      </c>
      <c r="R3">
        <v>55</v>
      </c>
      <c r="S3">
        <v>2850</v>
      </c>
      <c r="T3">
        <v>55.5</v>
      </c>
      <c r="U3">
        <v>17786.8</v>
      </c>
      <c r="V3">
        <v>17600</v>
      </c>
      <c r="W3" s="2">
        <v>44868</v>
      </c>
      <c r="X3" t="s">
        <v>40</v>
      </c>
      <c r="Y3" t="s">
        <v>211</v>
      </c>
      <c r="Z3">
        <v>16271</v>
      </c>
      <c r="AA3">
        <v>1911</v>
      </c>
      <c r="AB3">
        <v>13.30779944289694</v>
      </c>
      <c r="AC3">
        <v>164346</v>
      </c>
      <c r="AD3">
        <v>12.48</v>
      </c>
      <c r="AE3">
        <v>252</v>
      </c>
      <c r="AF3">
        <v>23.099999999999991</v>
      </c>
      <c r="AG3">
        <v>10.09174311926605</v>
      </c>
      <c r="AH3">
        <v>215200</v>
      </c>
      <c r="AI3">
        <v>52650</v>
      </c>
      <c r="AJ3">
        <v>50</v>
      </c>
      <c r="AK3">
        <v>251</v>
      </c>
      <c r="AL3">
        <v>2000</v>
      </c>
      <c r="AM3">
        <v>252</v>
      </c>
      <c r="AN3">
        <v>17786.8</v>
      </c>
      <c r="AO3" s="3">
        <f t="shared" ref="AO3:AO63" si="0">IFERROR(G3/Z3,0)</f>
        <v>4.8136561981439367</v>
      </c>
    </row>
    <row r="4" spans="1:41" x14ac:dyDescent="0.25">
      <c r="A4">
        <v>17000</v>
      </c>
      <c r="B4" s="2">
        <v>44868</v>
      </c>
      <c r="C4">
        <v>17000</v>
      </c>
      <c r="D4" s="2">
        <v>44868</v>
      </c>
      <c r="E4" t="s">
        <v>40</v>
      </c>
      <c r="F4" t="s">
        <v>90</v>
      </c>
      <c r="G4">
        <v>66743</v>
      </c>
      <c r="H4">
        <v>19698</v>
      </c>
      <c r="I4">
        <v>41.870549473907957</v>
      </c>
      <c r="J4">
        <v>426539</v>
      </c>
      <c r="K4">
        <v>18.149999999999999</v>
      </c>
      <c r="L4">
        <v>3.3</v>
      </c>
      <c r="M4">
        <v>-4.05</v>
      </c>
      <c r="N4">
        <v>-55.102040816326543</v>
      </c>
      <c r="O4">
        <v>511700</v>
      </c>
      <c r="P4">
        <v>185300</v>
      </c>
      <c r="Q4">
        <v>6150</v>
      </c>
      <c r="R4">
        <v>3.3</v>
      </c>
      <c r="S4">
        <v>2450</v>
      </c>
      <c r="T4">
        <v>3.45</v>
      </c>
      <c r="U4">
        <v>17786.8</v>
      </c>
      <c r="V4">
        <v>17000</v>
      </c>
      <c r="W4" s="2">
        <v>44868</v>
      </c>
      <c r="X4" t="s">
        <v>40</v>
      </c>
      <c r="Y4" t="s">
        <v>199</v>
      </c>
      <c r="Z4">
        <v>2195</v>
      </c>
      <c r="AA4">
        <v>23</v>
      </c>
      <c r="AB4">
        <v>1.058931860036832</v>
      </c>
      <c r="AC4">
        <v>3460</v>
      </c>
      <c r="AD4">
        <v>0</v>
      </c>
      <c r="AE4">
        <v>796.95</v>
      </c>
      <c r="AF4">
        <v>44.850000000000023</v>
      </c>
      <c r="AG4">
        <v>5.9633027522935809</v>
      </c>
      <c r="AH4">
        <v>46400</v>
      </c>
      <c r="AI4">
        <v>19450</v>
      </c>
      <c r="AJ4">
        <v>50</v>
      </c>
      <c r="AK4">
        <v>796.85</v>
      </c>
      <c r="AL4">
        <v>50</v>
      </c>
      <c r="AM4">
        <v>799.05</v>
      </c>
      <c r="AN4">
        <v>17786.8</v>
      </c>
      <c r="AO4" s="3">
        <f t="shared" si="0"/>
        <v>30.406833712984053</v>
      </c>
    </row>
    <row r="5" spans="1:41" x14ac:dyDescent="0.25">
      <c r="A5">
        <v>17300</v>
      </c>
      <c r="B5" s="2">
        <v>44868</v>
      </c>
      <c r="C5">
        <v>17300</v>
      </c>
      <c r="D5" s="2">
        <v>44868</v>
      </c>
      <c r="E5" t="s">
        <v>40</v>
      </c>
      <c r="F5" t="s">
        <v>96</v>
      </c>
      <c r="G5">
        <v>62931</v>
      </c>
      <c r="H5">
        <v>33078</v>
      </c>
      <c r="I5">
        <v>110.8029343784544</v>
      </c>
      <c r="J5">
        <v>440053</v>
      </c>
      <c r="K5">
        <v>16.18</v>
      </c>
      <c r="L5">
        <v>12.85</v>
      </c>
      <c r="M5">
        <v>-13.15</v>
      </c>
      <c r="N5">
        <v>-50.576923076923073</v>
      </c>
      <c r="O5">
        <v>244650</v>
      </c>
      <c r="P5">
        <v>133350</v>
      </c>
      <c r="Q5">
        <v>200</v>
      </c>
      <c r="R5">
        <v>12.8</v>
      </c>
      <c r="S5">
        <v>850</v>
      </c>
      <c r="T5">
        <v>13.1</v>
      </c>
      <c r="U5">
        <v>17786.8</v>
      </c>
      <c r="V5">
        <v>17300</v>
      </c>
      <c r="W5" s="2">
        <v>44868</v>
      </c>
      <c r="X5" t="s">
        <v>40</v>
      </c>
      <c r="Y5" t="s">
        <v>205</v>
      </c>
      <c r="Z5">
        <v>2081</v>
      </c>
      <c r="AA5">
        <v>-588</v>
      </c>
      <c r="AB5">
        <v>-22.030723117272391</v>
      </c>
      <c r="AC5">
        <v>4738</v>
      </c>
      <c r="AD5">
        <v>0</v>
      </c>
      <c r="AE5">
        <v>508.85</v>
      </c>
      <c r="AF5">
        <v>38.650000000000027</v>
      </c>
      <c r="AG5">
        <v>8.2199064227988163</v>
      </c>
      <c r="AH5">
        <v>158150</v>
      </c>
      <c r="AI5">
        <v>22200</v>
      </c>
      <c r="AJ5">
        <v>100</v>
      </c>
      <c r="AK5">
        <v>507</v>
      </c>
      <c r="AL5">
        <v>150</v>
      </c>
      <c r="AM5">
        <v>510.4</v>
      </c>
      <c r="AN5">
        <v>17786.8</v>
      </c>
      <c r="AO5" s="3">
        <f t="shared" si="0"/>
        <v>30.240749639596348</v>
      </c>
    </row>
    <row r="6" spans="1:41" x14ac:dyDescent="0.25">
      <c r="A6">
        <v>17200</v>
      </c>
      <c r="B6" s="2">
        <v>44868</v>
      </c>
      <c r="C6">
        <v>17200</v>
      </c>
      <c r="D6" s="2">
        <v>44868</v>
      </c>
      <c r="E6" t="s">
        <v>40</v>
      </c>
      <c r="F6" t="s">
        <v>94</v>
      </c>
      <c r="G6">
        <v>54790</v>
      </c>
      <c r="H6">
        <v>12402</v>
      </c>
      <c r="I6">
        <v>29.2582806454657</v>
      </c>
      <c r="J6">
        <v>420548</v>
      </c>
      <c r="K6">
        <v>16.98</v>
      </c>
      <c r="L6">
        <v>8.5</v>
      </c>
      <c r="M6">
        <v>-8.4499999999999993</v>
      </c>
      <c r="N6">
        <v>-49.852507374631273</v>
      </c>
      <c r="O6">
        <v>201950</v>
      </c>
      <c r="P6">
        <v>162850</v>
      </c>
      <c r="Q6">
        <v>1400</v>
      </c>
      <c r="R6">
        <v>7.5</v>
      </c>
      <c r="S6">
        <v>150</v>
      </c>
      <c r="T6">
        <v>8.5</v>
      </c>
      <c r="U6">
        <v>17786.8</v>
      </c>
      <c r="V6">
        <v>17200</v>
      </c>
      <c r="W6" s="2">
        <v>44868</v>
      </c>
      <c r="X6" t="s">
        <v>40</v>
      </c>
      <c r="Y6" t="s">
        <v>203</v>
      </c>
      <c r="Z6">
        <v>1061</v>
      </c>
      <c r="AA6">
        <v>-61</v>
      </c>
      <c r="AB6">
        <v>-5.4367201426024954</v>
      </c>
      <c r="AC6">
        <v>1570</v>
      </c>
      <c r="AD6">
        <v>0</v>
      </c>
      <c r="AE6">
        <v>601.79999999999995</v>
      </c>
      <c r="AF6">
        <v>45.199999999999932</v>
      </c>
      <c r="AG6">
        <v>8.120733021918781</v>
      </c>
      <c r="AH6">
        <v>140050</v>
      </c>
      <c r="AI6">
        <v>19750</v>
      </c>
      <c r="AJ6">
        <v>100</v>
      </c>
      <c r="AK6">
        <v>601.25</v>
      </c>
      <c r="AL6">
        <v>50</v>
      </c>
      <c r="AM6">
        <v>602.95000000000005</v>
      </c>
      <c r="AN6">
        <v>17786.8</v>
      </c>
      <c r="AO6" s="3">
        <f t="shared" si="0"/>
        <v>51.639962299717247</v>
      </c>
    </row>
    <row r="7" spans="1:41" x14ac:dyDescent="0.25">
      <c r="A7">
        <v>16900</v>
      </c>
      <c r="B7" s="2">
        <v>44868</v>
      </c>
      <c r="C7">
        <v>16900</v>
      </c>
      <c r="D7" s="2">
        <v>44868</v>
      </c>
      <c r="E7" t="s">
        <v>40</v>
      </c>
      <c r="F7" t="s">
        <v>88</v>
      </c>
      <c r="G7">
        <v>51229</v>
      </c>
      <c r="H7">
        <v>32008</v>
      </c>
      <c r="I7">
        <v>166.52619530721611</v>
      </c>
      <c r="J7">
        <v>242909</v>
      </c>
      <c r="K7">
        <v>19.54</v>
      </c>
      <c r="L7">
        <v>2.75</v>
      </c>
      <c r="M7">
        <v>-2.2000000000000002</v>
      </c>
      <c r="N7">
        <v>-44.44444444444445</v>
      </c>
      <c r="O7">
        <v>142550</v>
      </c>
      <c r="P7">
        <v>114100</v>
      </c>
      <c r="Q7">
        <v>1050</v>
      </c>
      <c r="R7">
        <v>2.6</v>
      </c>
      <c r="S7">
        <v>200</v>
      </c>
      <c r="T7">
        <v>2.75</v>
      </c>
      <c r="U7">
        <v>17786.8</v>
      </c>
      <c r="V7">
        <v>16900</v>
      </c>
      <c r="W7" s="2">
        <v>44868</v>
      </c>
      <c r="X7" t="s">
        <v>40</v>
      </c>
      <c r="Y7" t="s">
        <v>197</v>
      </c>
      <c r="Z7">
        <v>237</v>
      </c>
      <c r="AA7">
        <v>35</v>
      </c>
      <c r="AB7">
        <v>17.32673267326733</v>
      </c>
      <c r="AC7">
        <v>86</v>
      </c>
      <c r="AD7">
        <v>0</v>
      </c>
      <c r="AE7">
        <v>895.35</v>
      </c>
      <c r="AF7">
        <v>44.899999999999977</v>
      </c>
      <c r="AG7">
        <v>5.2795578811217574</v>
      </c>
      <c r="AH7">
        <v>27350</v>
      </c>
      <c r="AI7">
        <v>20000</v>
      </c>
      <c r="AJ7">
        <v>450</v>
      </c>
      <c r="AK7">
        <v>887.9</v>
      </c>
      <c r="AL7">
        <v>450</v>
      </c>
      <c r="AM7">
        <v>905.2</v>
      </c>
      <c r="AN7">
        <v>17786.8</v>
      </c>
      <c r="AO7" s="3">
        <f t="shared" si="0"/>
        <v>216.15611814345991</v>
      </c>
    </row>
    <row r="8" spans="1:41" x14ac:dyDescent="0.25">
      <c r="A8">
        <v>17400</v>
      </c>
      <c r="B8" s="2">
        <v>44868</v>
      </c>
      <c r="C8">
        <v>17400</v>
      </c>
      <c r="D8" s="2">
        <v>44868</v>
      </c>
      <c r="E8" t="s">
        <v>40</v>
      </c>
      <c r="F8" t="s">
        <v>98</v>
      </c>
      <c r="G8">
        <v>49309</v>
      </c>
      <c r="H8">
        <v>20045</v>
      </c>
      <c r="I8">
        <v>68.49712957900492</v>
      </c>
      <c r="J8">
        <v>510335</v>
      </c>
      <c r="K8">
        <v>15.71</v>
      </c>
      <c r="L8">
        <v>21</v>
      </c>
      <c r="M8">
        <v>-18.399999999999999</v>
      </c>
      <c r="N8">
        <v>-46.700507614213187</v>
      </c>
      <c r="O8">
        <v>140900</v>
      </c>
      <c r="P8">
        <v>125850</v>
      </c>
      <c r="Q8">
        <v>950</v>
      </c>
      <c r="R8">
        <v>21</v>
      </c>
      <c r="S8">
        <v>50</v>
      </c>
      <c r="T8">
        <v>22.2</v>
      </c>
      <c r="U8">
        <v>17786.8</v>
      </c>
      <c r="V8">
        <v>17400</v>
      </c>
      <c r="W8" s="2">
        <v>44868</v>
      </c>
      <c r="X8" t="s">
        <v>40</v>
      </c>
      <c r="Y8" t="s">
        <v>207</v>
      </c>
      <c r="Z8">
        <v>3000</v>
      </c>
      <c r="AA8">
        <v>-397</v>
      </c>
      <c r="AB8">
        <v>-11.68678245510745</v>
      </c>
      <c r="AC8">
        <v>8086</v>
      </c>
      <c r="AD8">
        <v>8.31</v>
      </c>
      <c r="AE8">
        <v>416.25</v>
      </c>
      <c r="AF8">
        <v>34.100000000000023</v>
      </c>
      <c r="AG8">
        <v>8.9231976972393099</v>
      </c>
      <c r="AH8">
        <v>137550</v>
      </c>
      <c r="AI8">
        <v>19000</v>
      </c>
      <c r="AJ8">
        <v>500</v>
      </c>
      <c r="AK8">
        <v>416</v>
      </c>
      <c r="AL8">
        <v>200</v>
      </c>
      <c r="AM8">
        <v>419</v>
      </c>
      <c r="AN8">
        <v>17786.8</v>
      </c>
      <c r="AO8" s="3">
        <f t="shared" si="0"/>
        <v>16.436333333333334</v>
      </c>
    </row>
    <row r="9" spans="1:41" x14ac:dyDescent="0.25">
      <c r="A9">
        <v>16000</v>
      </c>
      <c r="B9" s="2">
        <v>44868</v>
      </c>
      <c r="C9">
        <v>16000</v>
      </c>
      <c r="D9" s="2">
        <v>44868</v>
      </c>
      <c r="E9" t="s">
        <v>40</v>
      </c>
      <c r="F9" t="s">
        <v>70</v>
      </c>
      <c r="G9">
        <v>47511</v>
      </c>
      <c r="H9">
        <v>9614</v>
      </c>
      <c r="I9">
        <v>25.368762698894368</v>
      </c>
      <c r="J9">
        <v>70667</v>
      </c>
      <c r="K9">
        <v>32.979999999999997</v>
      </c>
      <c r="L9">
        <v>1.25</v>
      </c>
      <c r="M9">
        <v>-0.2</v>
      </c>
      <c r="N9">
        <v>-13.793103448275859</v>
      </c>
      <c r="O9">
        <v>511200</v>
      </c>
      <c r="P9">
        <v>67700</v>
      </c>
      <c r="Q9">
        <v>9150</v>
      </c>
      <c r="R9">
        <v>1.1499999999999999</v>
      </c>
      <c r="S9">
        <v>2250</v>
      </c>
      <c r="T9">
        <v>1.25</v>
      </c>
      <c r="U9">
        <v>17786.8</v>
      </c>
      <c r="V9">
        <v>16000</v>
      </c>
      <c r="W9" s="2">
        <v>44868</v>
      </c>
      <c r="X9" t="s">
        <v>40</v>
      </c>
      <c r="Y9" t="s">
        <v>179</v>
      </c>
      <c r="Z9">
        <v>285</v>
      </c>
      <c r="AA9">
        <v>6</v>
      </c>
      <c r="AB9">
        <v>2.150537634408602</v>
      </c>
      <c r="AC9">
        <v>7</v>
      </c>
      <c r="AD9">
        <v>0</v>
      </c>
      <c r="AE9">
        <v>1775</v>
      </c>
      <c r="AF9">
        <v>69.299999999999955</v>
      </c>
      <c r="AG9">
        <v>4.0628480975552526</v>
      </c>
      <c r="AH9">
        <v>14450</v>
      </c>
      <c r="AI9">
        <v>17300</v>
      </c>
      <c r="AJ9">
        <v>100</v>
      </c>
      <c r="AK9">
        <v>1791.65</v>
      </c>
      <c r="AL9">
        <v>350</v>
      </c>
      <c r="AM9">
        <v>1803.55</v>
      </c>
      <c r="AN9">
        <v>17786.8</v>
      </c>
      <c r="AO9" s="3">
        <f t="shared" si="0"/>
        <v>166.70526315789473</v>
      </c>
    </row>
    <row r="10" spans="1:41" x14ac:dyDescent="0.25">
      <c r="A10">
        <v>16500</v>
      </c>
      <c r="B10" s="2">
        <v>44868</v>
      </c>
      <c r="C10">
        <v>16500</v>
      </c>
      <c r="D10" s="2">
        <v>44868</v>
      </c>
      <c r="E10" t="s">
        <v>40</v>
      </c>
      <c r="F10" t="s">
        <v>80</v>
      </c>
      <c r="G10">
        <v>45614</v>
      </c>
      <c r="H10">
        <v>8246</v>
      </c>
      <c r="I10">
        <v>22.067009205737531</v>
      </c>
      <c r="J10">
        <v>148645</v>
      </c>
      <c r="K10">
        <v>25.06</v>
      </c>
      <c r="L10">
        <v>1.55</v>
      </c>
      <c r="M10">
        <v>-0.65000000000000013</v>
      </c>
      <c r="N10">
        <v>-29.54545454545455</v>
      </c>
      <c r="O10">
        <v>1358250</v>
      </c>
      <c r="P10">
        <v>39700</v>
      </c>
      <c r="Q10">
        <v>1400</v>
      </c>
      <c r="R10">
        <v>1.55</v>
      </c>
      <c r="S10">
        <v>6800</v>
      </c>
      <c r="T10">
        <v>1.75</v>
      </c>
      <c r="U10">
        <v>17786.8</v>
      </c>
      <c r="V10">
        <v>16500</v>
      </c>
      <c r="W10" s="2">
        <v>44868</v>
      </c>
      <c r="X10" t="s">
        <v>40</v>
      </c>
      <c r="Y10" t="s">
        <v>189</v>
      </c>
      <c r="Z10">
        <v>1060</v>
      </c>
      <c r="AA10">
        <v>-1</v>
      </c>
      <c r="AB10">
        <v>-9.4250706880301599E-2</v>
      </c>
      <c r="AC10">
        <v>13</v>
      </c>
      <c r="AD10">
        <v>0</v>
      </c>
      <c r="AE10">
        <v>1265</v>
      </c>
      <c r="AF10">
        <v>11.849999999999911</v>
      </c>
      <c r="AG10">
        <v>0.94561704504647559</v>
      </c>
      <c r="AH10">
        <v>16050</v>
      </c>
      <c r="AI10">
        <v>15450</v>
      </c>
      <c r="AJ10">
        <v>100</v>
      </c>
      <c r="AK10">
        <v>1293.3499999999999</v>
      </c>
      <c r="AL10">
        <v>150</v>
      </c>
      <c r="AM10">
        <v>1300.4000000000001</v>
      </c>
      <c r="AN10">
        <v>17786.8</v>
      </c>
      <c r="AO10" s="3">
        <f t="shared" si="0"/>
        <v>43.032075471698114</v>
      </c>
    </row>
    <row r="11" spans="1:41" x14ac:dyDescent="0.25">
      <c r="A11">
        <v>17100</v>
      </c>
      <c r="B11" s="2">
        <v>44868</v>
      </c>
      <c r="C11">
        <v>17100</v>
      </c>
      <c r="D11" s="2">
        <v>44868</v>
      </c>
      <c r="E11" t="s">
        <v>40</v>
      </c>
      <c r="F11" t="s">
        <v>92</v>
      </c>
      <c r="G11">
        <v>35073</v>
      </c>
      <c r="H11">
        <v>2015</v>
      </c>
      <c r="I11">
        <v>6.0953475709359308</v>
      </c>
      <c r="J11">
        <v>256587</v>
      </c>
      <c r="K11">
        <v>17.32</v>
      </c>
      <c r="L11">
        <v>4.9000000000000004</v>
      </c>
      <c r="M11">
        <v>-6</v>
      </c>
      <c r="N11">
        <v>-55.045871559633028</v>
      </c>
      <c r="O11">
        <v>141150</v>
      </c>
      <c r="P11">
        <v>62400</v>
      </c>
      <c r="Q11">
        <v>250</v>
      </c>
      <c r="R11">
        <v>4.8499999999999996</v>
      </c>
      <c r="S11">
        <v>2750</v>
      </c>
      <c r="T11">
        <v>4.9000000000000004</v>
      </c>
      <c r="U11">
        <v>17786.8</v>
      </c>
      <c r="V11">
        <v>17100</v>
      </c>
      <c r="W11" s="2">
        <v>44868</v>
      </c>
      <c r="X11" t="s">
        <v>40</v>
      </c>
      <c r="Y11" t="s">
        <v>201</v>
      </c>
      <c r="Z11">
        <v>535</v>
      </c>
      <c r="AA11">
        <v>-17</v>
      </c>
      <c r="AB11">
        <v>-3.0797101449275361</v>
      </c>
      <c r="AC11">
        <v>403</v>
      </c>
      <c r="AD11">
        <v>0</v>
      </c>
      <c r="AE11">
        <v>699</v>
      </c>
      <c r="AF11">
        <v>46.700000000000053</v>
      </c>
      <c r="AG11">
        <v>7.1592825387091903</v>
      </c>
      <c r="AH11">
        <v>122550</v>
      </c>
      <c r="AI11">
        <v>19500</v>
      </c>
      <c r="AJ11">
        <v>100</v>
      </c>
      <c r="AK11">
        <v>698.7</v>
      </c>
      <c r="AL11">
        <v>150</v>
      </c>
      <c r="AM11">
        <v>702.45</v>
      </c>
      <c r="AN11">
        <v>17786.8</v>
      </c>
      <c r="AO11" s="3">
        <f t="shared" si="0"/>
        <v>65.557009345794398</v>
      </c>
    </row>
    <row r="12" spans="1:41" x14ac:dyDescent="0.25">
      <c r="A12">
        <v>16800</v>
      </c>
      <c r="B12" s="2">
        <v>44868</v>
      </c>
      <c r="C12">
        <v>16800</v>
      </c>
      <c r="D12" s="2">
        <v>44868</v>
      </c>
      <c r="E12" t="s">
        <v>40</v>
      </c>
      <c r="F12" t="s">
        <v>86</v>
      </c>
      <c r="G12">
        <v>34293</v>
      </c>
      <c r="H12">
        <v>12275</v>
      </c>
      <c r="I12">
        <v>55.749841039149793</v>
      </c>
      <c r="J12">
        <v>196064</v>
      </c>
      <c r="K12">
        <v>20.55</v>
      </c>
      <c r="L12">
        <v>2.0499999999999998</v>
      </c>
      <c r="M12">
        <v>-1.75</v>
      </c>
      <c r="N12">
        <v>-46.05263157894737</v>
      </c>
      <c r="O12">
        <v>231650</v>
      </c>
      <c r="P12">
        <v>78950</v>
      </c>
      <c r="Q12">
        <v>21150</v>
      </c>
      <c r="R12">
        <v>2.0499999999999998</v>
      </c>
      <c r="S12">
        <v>1350</v>
      </c>
      <c r="T12">
        <v>2.1</v>
      </c>
      <c r="U12">
        <v>17786.8</v>
      </c>
      <c r="V12">
        <v>16800</v>
      </c>
      <c r="W12" s="2">
        <v>44868</v>
      </c>
      <c r="X12" t="s">
        <v>40</v>
      </c>
      <c r="Y12" t="s">
        <v>195</v>
      </c>
      <c r="Z12">
        <v>273</v>
      </c>
      <c r="AA12">
        <v>-6</v>
      </c>
      <c r="AB12">
        <v>-2.150537634408602</v>
      </c>
      <c r="AC12">
        <v>33</v>
      </c>
      <c r="AD12">
        <v>0</v>
      </c>
      <c r="AE12">
        <v>987.85</v>
      </c>
      <c r="AF12">
        <v>57.700000000000053</v>
      </c>
      <c r="AG12">
        <v>6.2033005429231904</v>
      </c>
      <c r="AH12">
        <v>21300</v>
      </c>
      <c r="AI12">
        <v>16600</v>
      </c>
      <c r="AJ12">
        <v>3750</v>
      </c>
      <c r="AK12">
        <v>990.8</v>
      </c>
      <c r="AL12">
        <v>250</v>
      </c>
      <c r="AM12">
        <v>999.85</v>
      </c>
      <c r="AN12">
        <v>17786.8</v>
      </c>
      <c r="AO12" s="3">
        <f t="shared" si="0"/>
        <v>125.61538461538461</v>
      </c>
    </row>
    <row r="13" spans="1:41" x14ac:dyDescent="0.25">
      <c r="A13">
        <v>16700</v>
      </c>
      <c r="B13" s="2">
        <v>44868</v>
      </c>
      <c r="C13">
        <v>16700</v>
      </c>
      <c r="D13" s="2">
        <v>44868</v>
      </c>
      <c r="E13" t="s">
        <v>40</v>
      </c>
      <c r="F13" t="s">
        <v>84</v>
      </c>
      <c r="G13">
        <v>21312</v>
      </c>
      <c r="H13">
        <v>1579</v>
      </c>
      <c r="I13">
        <v>8.0018243551411334</v>
      </c>
      <c r="J13">
        <v>135846</v>
      </c>
      <c r="K13">
        <v>22.21</v>
      </c>
      <c r="L13">
        <v>1.95</v>
      </c>
      <c r="M13">
        <v>-0.95</v>
      </c>
      <c r="N13">
        <v>-32.758620689655167</v>
      </c>
      <c r="O13">
        <v>315400</v>
      </c>
      <c r="P13">
        <v>28500</v>
      </c>
      <c r="Q13">
        <v>50</v>
      </c>
      <c r="R13">
        <v>1.8</v>
      </c>
      <c r="S13">
        <v>50</v>
      </c>
      <c r="T13">
        <v>1.85</v>
      </c>
      <c r="U13">
        <v>17786.8</v>
      </c>
      <c r="V13">
        <v>16700</v>
      </c>
      <c r="W13" s="2">
        <v>44868</v>
      </c>
      <c r="X13" t="s">
        <v>40</v>
      </c>
      <c r="Y13" t="s">
        <v>193</v>
      </c>
      <c r="Z13">
        <v>145</v>
      </c>
      <c r="AA13">
        <v>-2</v>
      </c>
      <c r="AB13">
        <v>-1.360544217687075</v>
      </c>
      <c r="AC13">
        <v>7</v>
      </c>
      <c r="AD13">
        <v>0</v>
      </c>
      <c r="AE13">
        <v>1088</v>
      </c>
      <c r="AF13">
        <v>63.75</v>
      </c>
      <c r="AG13">
        <v>6.2240663900414939</v>
      </c>
      <c r="AH13">
        <v>19300</v>
      </c>
      <c r="AI13">
        <v>17450</v>
      </c>
      <c r="AJ13">
        <v>150</v>
      </c>
      <c r="AK13">
        <v>1062.9000000000001</v>
      </c>
      <c r="AL13">
        <v>150</v>
      </c>
      <c r="AM13">
        <v>1102</v>
      </c>
      <c r="AN13">
        <v>17786.8</v>
      </c>
      <c r="AO13" s="3">
        <f t="shared" si="0"/>
        <v>146.97931034482758</v>
      </c>
    </row>
    <row r="14" spans="1:41" x14ac:dyDescent="0.25">
      <c r="A14">
        <v>16600</v>
      </c>
      <c r="B14" s="2">
        <v>44868</v>
      </c>
      <c r="C14">
        <v>16600</v>
      </c>
      <c r="D14" s="2">
        <v>44868</v>
      </c>
      <c r="E14" t="s">
        <v>40</v>
      </c>
      <c r="F14" t="s">
        <v>82</v>
      </c>
      <c r="G14">
        <v>20573</v>
      </c>
      <c r="H14">
        <v>10265</v>
      </c>
      <c r="I14">
        <v>99.582848273185874</v>
      </c>
      <c r="J14">
        <v>103876</v>
      </c>
      <c r="K14">
        <v>23.84</v>
      </c>
      <c r="L14">
        <v>1.85</v>
      </c>
      <c r="M14">
        <v>-0.54999999999999982</v>
      </c>
      <c r="N14">
        <v>-22.916666666666661</v>
      </c>
      <c r="O14">
        <v>716250</v>
      </c>
      <c r="P14">
        <v>15700</v>
      </c>
      <c r="Q14">
        <v>49350</v>
      </c>
      <c r="R14">
        <v>1.45</v>
      </c>
      <c r="S14">
        <v>850</v>
      </c>
      <c r="T14">
        <v>1.85</v>
      </c>
      <c r="U14">
        <v>17786.8</v>
      </c>
      <c r="V14">
        <v>16600</v>
      </c>
      <c r="W14" s="2">
        <v>44868</v>
      </c>
      <c r="X14" t="s">
        <v>40</v>
      </c>
      <c r="Y14" t="s">
        <v>191</v>
      </c>
      <c r="Z14">
        <v>101</v>
      </c>
      <c r="AA14">
        <v>1</v>
      </c>
      <c r="AB14">
        <v>1</v>
      </c>
      <c r="AC14">
        <v>5</v>
      </c>
      <c r="AD14">
        <v>0</v>
      </c>
      <c r="AE14">
        <v>1190</v>
      </c>
      <c r="AF14">
        <v>88.900000000000091</v>
      </c>
      <c r="AG14">
        <v>8.0737444373808103</v>
      </c>
      <c r="AH14">
        <v>17100</v>
      </c>
      <c r="AI14">
        <v>14800</v>
      </c>
      <c r="AJ14">
        <v>100</v>
      </c>
      <c r="AK14">
        <v>1193.6500000000001</v>
      </c>
      <c r="AL14">
        <v>150</v>
      </c>
      <c r="AM14">
        <v>1200.5</v>
      </c>
      <c r="AN14">
        <v>17786.8</v>
      </c>
      <c r="AO14" s="3">
        <f t="shared" si="0"/>
        <v>203.69306930693068</v>
      </c>
    </row>
    <row r="15" spans="1:41" x14ac:dyDescent="0.25">
      <c r="A15">
        <v>16950</v>
      </c>
      <c r="B15" s="2">
        <v>44868</v>
      </c>
      <c r="C15">
        <v>16950</v>
      </c>
      <c r="D15" s="2">
        <v>44868</v>
      </c>
      <c r="E15" t="s">
        <v>40</v>
      </c>
      <c r="F15" t="s">
        <v>89</v>
      </c>
      <c r="G15">
        <v>20191</v>
      </c>
      <c r="H15">
        <v>15014</v>
      </c>
      <c r="I15">
        <v>290.01352134440788</v>
      </c>
      <c r="J15">
        <v>95889</v>
      </c>
      <c r="K15">
        <v>19.03</v>
      </c>
      <c r="L15">
        <v>3.2</v>
      </c>
      <c r="M15">
        <v>-2.75</v>
      </c>
      <c r="N15">
        <v>-46.218487394957982</v>
      </c>
      <c r="O15">
        <v>120350</v>
      </c>
      <c r="P15">
        <v>14400</v>
      </c>
      <c r="Q15">
        <v>1600</v>
      </c>
      <c r="R15">
        <v>2.75</v>
      </c>
      <c r="S15">
        <v>300</v>
      </c>
      <c r="T15">
        <v>3.2</v>
      </c>
      <c r="U15">
        <v>17786.8</v>
      </c>
      <c r="V15">
        <v>16950</v>
      </c>
      <c r="W15" s="2">
        <v>44868</v>
      </c>
      <c r="X15" t="s">
        <v>40</v>
      </c>
      <c r="Y15" t="s">
        <v>198</v>
      </c>
      <c r="Z15">
        <v>33</v>
      </c>
      <c r="AA15">
        <v>8</v>
      </c>
      <c r="AB15">
        <v>32</v>
      </c>
      <c r="AC15">
        <v>20</v>
      </c>
      <c r="AD15">
        <v>0</v>
      </c>
      <c r="AE15">
        <v>815</v>
      </c>
      <c r="AF15">
        <v>-0.35000000000002268</v>
      </c>
      <c r="AG15">
        <v>-4.2926350646964213E-2</v>
      </c>
      <c r="AH15">
        <v>26400</v>
      </c>
      <c r="AI15">
        <v>20250</v>
      </c>
      <c r="AJ15">
        <v>450</v>
      </c>
      <c r="AK15">
        <v>817.65</v>
      </c>
      <c r="AL15">
        <v>450</v>
      </c>
      <c r="AM15">
        <v>864.25</v>
      </c>
      <c r="AN15">
        <v>17786.8</v>
      </c>
      <c r="AO15" s="3">
        <f t="shared" si="0"/>
        <v>611.84848484848487</v>
      </c>
    </row>
    <row r="16" spans="1:41" x14ac:dyDescent="0.25">
      <c r="A16">
        <v>17250</v>
      </c>
      <c r="B16" s="2">
        <v>44868</v>
      </c>
      <c r="C16">
        <v>17250</v>
      </c>
      <c r="D16" s="2">
        <v>44868</v>
      </c>
      <c r="E16" t="s">
        <v>40</v>
      </c>
      <c r="F16" t="s">
        <v>95</v>
      </c>
      <c r="G16">
        <v>20106</v>
      </c>
      <c r="H16">
        <v>10036</v>
      </c>
      <c r="I16">
        <v>99.662363455809341</v>
      </c>
      <c r="J16">
        <v>206890</v>
      </c>
      <c r="K16">
        <v>16.350000000000001</v>
      </c>
      <c r="L16">
        <v>9.8000000000000007</v>
      </c>
      <c r="M16">
        <v>-11.1</v>
      </c>
      <c r="N16">
        <v>-53.110047846889941</v>
      </c>
      <c r="O16">
        <v>147600</v>
      </c>
      <c r="P16">
        <v>57250</v>
      </c>
      <c r="Q16">
        <v>150</v>
      </c>
      <c r="R16">
        <v>9.8000000000000007</v>
      </c>
      <c r="S16">
        <v>1600</v>
      </c>
      <c r="T16">
        <v>9.85</v>
      </c>
      <c r="U16">
        <v>17786.8</v>
      </c>
      <c r="V16">
        <v>17250</v>
      </c>
      <c r="W16" s="2">
        <v>44868</v>
      </c>
      <c r="X16" t="s">
        <v>40</v>
      </c>
      <c r="Y16" t="s">
        <v>204</v>
      </c>
      <c r="Z16">
        <v>208</v>
      </c>
      <c r="AA16">
        <v>1</v>
      </c>
      <c r="AB16">
        <v>0.48309178743961351</v>
      </c>
      <c r="AC16">
        <v>261</v>
      </c>
      <c r="AD16">
        <v>0</v>
      </c>
      <c r="AE16">
        <v>554.70000000000005</v>
      </c>
      <c r="AF16">
        <v>49.650000000000027</v>
      </c>
      <c r="AG16">
        <v>9.8307098307098375</v>
      </c>
      <c r="AH16">
        <v>143900</v>
      </c>
      <c r="AI16">
        <v>17050</v>
      </c>
      <c r="AJ16">
        <v>500</v>
      </c>
      <c r="AK16">
        <v>540.15</v>
      </c>
      <c r="AL16">
        <v>200</v>
      </c>
      <c r="AM16">
        <v>558.79999999999995</v>
      </c>
      <c r="AN16">
        <v>17786.8</v>
      </c>
      <c r="AO16" s="3">
        <f t="shared" si="0"/>
        <v>96.663461538461533</v>
      </c>
    </row>
    <row r="17" spans="1:41" x14ac:dyDescent="0.25">
      <c r="A17">
        <v>17350</v>
      </c>
      <c r="B17" s="2">
        <v>44868</v>
      </c>
      <c r="C17">
        <v>17350</v>
      </c>
      <c r="D17" s="2">
        <v>44868</v>
      </c>
      <c r="E17" t="s">
        <v>40</v>
      </c>
      <c r="F17" t="s">
        <v>97</v>
      </c>
      <c r="G17">
        <v>19640</v>
      </c>
      <c r="H17">
        <v>13282</v>
      </c>
      <c r="I17">
        <v>208.90217049386601</v>
      </c>
      <c r="J17">
        <v>214654</v>
      </c>
      <c r="K17">
        <v>15.87</v>
      </c>
      <c r="L17">
        <v>16.149999999999999</v>
      </c>
      <c r="M17">
        <v>-15.3</v>
      </c>
      <c r="N17">
        <v>-48.648648648648653</v>
      </c>
      <c r="O17">
        <v>164650</v>
      </c>
      <c r="P17">
        <v>63250</v>
      </c>
      <c r="Q17">
        <v>150</v>
      </c>
      <c r="R17">
        <v>16.100000000000001</v>
      </c>
      <c r="S17">
        <v>750</v>
      </c>
      <c r="T17">
        <v>16.350000000000001</v>
      </c>
      <c r="U17">
        <v>17786.8</v>
      </c>
      <c r="V17">
        <v>17350</v>
      </c>
      <c r="W17" s="2">
        <v>44868</v>
      </c>
      <c r="X17" t="s">
        <v>40</v>
      </c>
      <c r="Y17" t="s">
        <v>206</v>
      </c>
      <c r="Z17">
        <v>850</v>
      </c>
      <c r="AA17">
        <v>-2</v>
      </c>
      <c r="AB17">
        <v>-0.23474178403755869</v>
      </c>
      <c r="AC17">
        <v>766</v>
      </c>
      <c r="AD17">
        <v>0</v>
      </c>
      <c r="AE17">
        <v>462.85</v>
      </c>
      <c r="AF17">
        <v>34.550000000000011</v>
      </c>
      <c r="AG17">
        <v>8.0667756245622257</v>
      </c>
      <c r="AH17">
        <v>238100</v>
      </c>
      <c r="AI17">
        <v>17050</v>
      </c>
      <c r="AJ17">
        <v>450</v>
      </c>
      <c r="AK17">
        <v>434.85</v>
      </c>
      <c r="AL17">
        <v>150</v>
      </c>
      <c r="AM17">
        <v>464.45</v>
      </c>
      <c r="AN17">
        <v>17786.8</v>
      </c>
      <c r="AO17" s="3">
        <f t="shared" si="0"/>
        <v>23.105882352941176</v>
      </c>
    </row>
    <row r="18" spans="1:41" x14ac:dyDescent="0.25">
      <c r="A18">
        <v>17550</v>
      </c>
      <c r="B18" s="2">
        <v>44868</v>
      </c>
      <c r="C18">
        <v>17550</v>
      </c>
      <c r="D18" s="2">
        <v>44868</v>
      </c>
      <c r="E18" t="s">
        <v>40</v>
      </c>
      <c r="F18" t="s">
        <v>101</v>
      </c>
      <c r="G18">
        <v>17693</v>
      </c>
      <c r="H18">
        <v>8428</v>
      </c>
      <c r="I18">
        <v>90.966001079330809</v>
      </c>
      <c r="J18">
        <v>361797</v>
      </c>
      <c r="K18">
        <v>15.36</v>
      </c>
      <c r="L18">
        <v>44.5</v>
      </c>
      <c r="M18">
        <v>-25.2</v>
      </c>
      <c r="N18">
        <v>-36.154949784791967</v>
      </c>
      <c r="O18">
        <v>139300</v>
      </c>
      <c r="P18">
        <v>99250</v>
      </c>
      <c r="Q18">
        <v>3300</v>
      </c>
      <c r="R18">
        <v>44</v>
      </c>
      <c r="S18">
        <v>1000</v>
      </c>
      <c r="T18">
        <v>45.2</v>
      </c>
      <c r="U18">
        <v>17786.8</v>
      </c>
      <c r="V18">
        <v>17550</v>
      </c>
      <c r="W18" s="2">
        <v>44868</v>
      </c>
      <c r="X18" t="s">
        <v>40</v>
      </c>
      <c r="Y18" t="s">
        <v>210</v>
      </c>
      <c r="Z18">
        <v>1167</v>
      </c>
      <c r="AA18">
        <v>250</v>
      </c>
      <c r="AB18">
        <v>27.262813522355511</v>
      </c>
      <c r="AC18">
        <v>13737</v>
      </c>
      <c r="AD18">
        <v>12.96</v>
      </c>
      <c r="AE18">
        <v>294.8</v>
      </c>
      <c r="AF18">
        <v>29.800000000000011</v>
      </c>
      <c r="AG18">
        <v>11.24528301886793</v>
      </c>
      <c r="AH18">
        <v>205250</v>
      </c>
      <c r="AI18">
        <v>30700</v>
      </c>
      <c r="AJ18">
        <v>50</v>
      </c>
      <c r="AK18">
        <v>288.75</v>
      </c>
      <c r="AL18">
        <v>150</v>
      </c>
      <c r="AM18">
        <v>293.64999999999998</v>
      </c>
      <c r="AN18">
        <v>17786.8</v>
      </c>
      <c r="AO18" s="3">
        <f t="shared" si="0"/>
        <v>15.161096829477293</v>
      </c>
    </row>
    <row r="19" spans="1:41" x14ac:dyDescent="0.25">
      <c r="A19">
        <v>15500</v>
      </c>
      <c r="B19" s="2">
        <v>44868</v>
      </c>
      <c r="C19">
        <v>15500</v>
      </c>
      <c r="D19" s="2">
        <v>44868</v>
      </c>
      <c r="E19" t="s">
        <v>40</v>
      </c>
      <c r="F19" t="s">
        <v>60</v>
      </c>
      <c r="G19">
        <v>14837</v>
      </c>
      <c r="H19">
        <v>2186</v>
      </c>
      <c r="I19">
        <v>17.279266461149319</v>
      </c>
      <c r="J19">
        <v>20345</v>
      </c>
      <c r="K19">
        <v>39.200000000000003</v>
      </c>
      <c r="L19">
        <v>0.7</v>
      </c>
      <c r="M19">
        <v>-0.3</v>
      </c>
      <c r="N19">
        <v>-30</v>
      </c>
      <c r="O19">
        <v>791150</v>
      </c>
      <c r="P19">
        <v>54550</v>
      </c>
      <c r="Q19">
        <v>13700</v>
      </c>
      <c r="R19">
        <v>0.65</v>
      </c>
      <c r="S19">
        <v>13900</v>
      </c>
      <c r="T19">
        <v>0.7</v>
      </c>
      <c r="U19">
        <v>17786.8</v>
      </c>
      <c r="V19">
        <v>15500</v>
      </c>
      <c r="W19" s="2">
        <v>44868</v>
      </c>
      <c r="X19" t="s">
        <v>40</v>
      </c>
      <c r="Y19" t="s">
        <v>169</v>
      </c>
      <c r="Z19">
        <v>13</v>
      </c>
      <c r="AA19">
        <v>-1</v>
      </c>
      <c r="AB19">
        <v>-7.1428571428571432</v>
      </c>
      <c r="AC19">
        <v>1</v>
      </c>
      <c r="AD19">
        <v>0</v>
      </c>
      <c r="AE19">
        <v>2239.15</v>
      </c>
      <c r="AF19">
        <v>52.849999999999909</v>
      </c>
      <c r="AG19">
        <v>2.4173260760188402</v>
      </c>
      <c r="AH19">
        <v>13700</v>
      </c>
      <c r="AI19">
        <v>13650</v>
      </c>
      <c r="AJ19">
        <v>300</v>
      </c>
      <c r="AK19">
        <v>2289.1</v>
      </c>
      <c r="AL19">
        <v>150</v>
      </c>
      <c r="AM19">
        <v>2318.4</v>
      </c>
      <c r="AN19">
        <v>17786.8</v>
      </c>
      <c r="AO19" s="3">
        <f t="shared" si="0"/>
        <v>1141.3076923076924</v>
      </c>
    </row>
    <row r="20" spans="1:41" x14ac:dyDescent="0.25">
      <c r="A20">
        <v>17450</v>
      </c>
      <c r="B20" s="2">
        <v>44868</v>
      </c>
      <c r="C20">
        <v>17450</v>
      </c>
      <c r="D20" s="2">
        <v>44868</v>
      </c>
      <c r="E20" t="s">
        <v>40</v>
      </c>
      <c r="F20" t="s">
        <v>99</v>
      </c>
      <c r="G20">
        <v>13579</v>
      </c>
      <c r="H20">
        <v>7421</v>
      </c>
      <c r="I20">
        <v>120.5099058135758</v>
      </c>
      <c r="J20">
        <v>230313</v>
      </c>
      <c r="K20">
        <v>15.61</v>
      </c>
      <c r="L20">
        <v>27.35</v>
      </c>
      <c r="M20">
        <v>-21.8</v>
      </c>
      <c r="N20">
        <v>-44.354018311291959</v>
      </c>
      <c r="O20">
        <v>126700</v>
      </c>
      <c r="P20">
        <v>59850</v>
      </c>
      <c r="Q20">
        <v>9100</v>
      </c>
      <c r="R20">
        <v>26.65</v>
      </c>
      <c r="S20">
        <v>150</v>
      </c>
      <c r="T20">
        <v>28</v>
      </c>
      <c r="U20">
        <v>17786.8</v>
      </c>
      <c r="V20">
        <v>17450</v>
      </c>
      <c r="W20" s="2">
        <v>44868</v>
      </c>
      <c r="X20" t="s">
        <v>40</v>
      </c>
      <c r="Y20" t="s">
        <v>208</v>
      </c>
      <c r="Z20">
        <v>481</v>
      </c>
      <c r="AA20">
        <v>110</v>
      </c>
      <c r="AB20">
        <v>29.649595687331541</v>
      </c>
      <c r="AC20">
        <v>1796</v>
      </c>
      <c r="AD20">
        <v>11.36</v>
      </c>
      <c r="AE20">
        <v>374.35</v>
      </c>
      <c r="AF20">
        <v>32.700000000000053</v>
      </c>
      <c r="AG20">
        <v>9.5711985950534313</v>
      </c>
      <c r="AH20">
        <v>200600</v>
      </c>
      <c r="AI20">
        <v>16250</v>
      </c>
      <c r="AJ20">
        <v>50</v>
      </c>
      <c r="AK20">
        <v>370.8</v>
      </c>
      <c r="AL20">
        <v>100</v>
      </c>
      <c r="AM20">
        <v>375</v>
      </c>
      <c r="AN20">
        <v>17786.8</v>
      </c>
      <c r="AO20" s="3">
        <f t="shared" si="0"/>
        <v>28.23076923076923</v>
      </c>
    </row>
    <row r="21" spans="1:41" x14ac:dyDescent="0.25">
      <c r="A21">
        <v>16850</v>
      </c>
      <c r="B21" s="2">
        <v>44868</v>
      </c>
      <c r="C21">
        <v>16850</v>
      </c>
      <c r="D21" s="2">
        <v>44868</v>
      </c>
      <c r="E21" t="s">
        <v>40</v>
      </c>
      <c r="F21" t="s">
        <v>87</v>
      </c>
      <c r="G21">
        <v>12505</v>
      </c>
      <c r="H21">
        <v>1804</v>
      </c>
      <c r="I21">
        <v>16.85823754789272</v>
      </c>
      <c r="J21">
        <v>48816</v>
      </c>
      <c r="K21">
        <v>19.96</v>
      </c>
      <c r="L21">
        <v>2.2999999999999998</v>
      </c>
      <c r="M21">
        <v>-1.95</v>
      </c>
      <c r="N21">
        <v>-45.882352941176471</v>
      </c>
      <c r="O21">
        <v>125700</v>
      </c>
      <c r="P21">
        <v>21750</v>
      </c>
      <c r="Q21">
        <v>400</v>
      </c>
      <c r="R21">
        <v>2.1</v>
      </c>
      <c r="S21">
        <v>1000</v>
      </c>
      <c r="T21">
        <v>2.8</v>
      </c>
      <c r="U21">
        <v>17786.8</v>
      </c>
      <c r="V21">
        <v>16850</v>
      </c>
      <c r="W21" s="2">
        <v>44868</v>
      </c>
      <c r="X21" t="s">
        <v>40</v>
      </c>
      <c r="Y21" t="s">
        <v>196</v>
      </c>
      <c r="Z21">
        <v>26</v>
      </c>
      <c r="AA21">
        <v>-5</v>
      </c>
      <c r="AB21">
        <v>-16.12903225806452</v>
      </c>
      <c r="AC21">
        <v>13</v>
      </c>
      <c r="AD21">
        <v>0</v>
      </c>
      <c r="AE21">
        <v>944.75</v>
      </c>
      <c r="AF21">
        <v>10.149999999999981</v>
      </c>
      <c r="AG21">
        <v>1.0860261074256341</v>
      </c>
      <c r="AH21">
        <v>25100</v>
      </c>
      <c r="AI21">
        <v>19600</v>
      </c>
      <c r="AJ21">
        <v>450</v>
      </c>
      <c r="AK21">
        <v>927.15</v>
      </c>
      <c r="AL21">
        <v>150</v>
      </c>
      <c r="AM21">
        <v>974.05</v>
      </c>
      <c r="AN21">
        <v>17786.8</v>
      </c>
      <c r="AO21" s="3">
        <f t="shared" si="0"/>
        <v>480.96153846153845</v>
      </c>
    </row>
    <row r="22" spans="1:41" x14ac:dyDescent="0.25">
      <c r="A22">
        <v>15000</v>
      </c>
      <c r="B22" s="2">
        <v>44868</v>
      </c>
      <c r="C22">
        <v>15000</v>
      </c>
      <c r="D22" s="2">
        <v>44868</v>
      </c>
      <c r="E22" t="s">
        <v>40</v>
      </c>
      <c r="F22" t="s">
        <v>50</v>
      </c>
      <c r="G22">
        <v>11162</v>
      </c>
      <c r="H22">
        <v>2864</v>
      </c>
      <c r="I22">
        <v>34.514340805013248</v>
      </c>
      <c r="J22">
        <v>20027</v>
      </c>
      <c r="K22">
        <v>45.64</v>
      </c>
      <c r="L22">
        <v>0.45</v>
      </c>
      <c r="M22">
        <v>-0.45</v>
      </c>
      <c r="N22">
        <v>-50</v>
      </c>
      <c r="O22">
        <v>853400</v>
      </c>
      <c r="P22">
        <v>219250</v>
      </c>
      <c r="Q22">
        <v>70000</v>
      </c>
      <c r="R22">
        <v>0.45</v>
      </c>
      <c r="S22">
        <v>131850</v>
      </c>
      <c r="T22">
        <v>0.5</v>
      </c>
      <c r="U22">
        <v>17786.8</v>
      </c>
      <c r="V22">
        <v>15000</v>
      </c>
      <c r="W22" s="2">
        <v>44868</v>
      </c>
      <c r="X22" t="s">
        <v>40</v>
      </c>
      <c r="Y22" t="s">
        <v>159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2761</v>
      </c>
      <c r="AF22">
        <v>48.75</v>
      </c>
      <c r="AG22">
        <v>1.7974006820905151</v>
      </c>
      <c r="AH22">
        <v>10400</v>
      </c>
      <c r="AI22">
        <v>11550</v>
      </c>
      <c r="AJ22">
        <v>100</v>
      </c>
      <c r="AK22">
        <v>2787.95</v>
      </c>
      <c r="AL22">
        <v>150</v>
      </c>
      <c r="AM22">
        <v>2816.85</v>
      </c>
      <c r="AN22">
        <v>17786.8</v>
      </c>
      <c r="AO22" s="3">
        <f t="shared" si="0"/>
        <v>0</v>
      </c>
    </row>
    <row r="23" spans="1:41" x14ac:dyDescent="0.25">
      <c r="A23">
        <v>17150</v>
      </c>
      <c r="B23" s="2">
        <v>44868</v>
      </c>
      <c r="C23">
        <v>17150</v>
      </c>
      <c r="D23" s="2">
        <v>44868</v>
      </c>
      <c r="E23" t="s">
        <v>40</v>
      </c>
      <c r="F23" t="s">
        <v>93</v>
      </c>
      <c r="G23">
        <v>10280</v>
      </c>
      <c r="H23">
        <v>3108</v>
      </c>
      <c r="I23">
        <v>43.335192414947016</v>
      </c>
      <c r="J23">
        <v>127924</v>
      </c>
      <c r="K23">
        <v>16.690000000000001</v>
      </c>
      <c r="L23">
        <v>5.6</v>
      </c>
      <c r="M23">
        <v>-8.1</v>
      </c>
      <c r="N23">
        <v>-59.12408759124088</v>
      </c>
      <c r="O23">
        <v>120650</v>
      </c>
      <c r="P23">
        <v>20350</v>
      </c>
      <c r="Q23">
        <v>850</v>
      </c>
      <c r="R23">
        <v>5.6</v>
      </c>
      <c r="S23">
        <v>50</v>
      </c>
      <c r="T23">
        <v>6.25</v>
      </c>
      <c r="U23">
        <v>17786.8</v>
      </c>
      <c r="V23">
        <v>17150</v>
      </c>
      <c r="W23" s="2">
        <v>44868</v>
      </c>
      <c r="X23" t="s">
        <v>40</v>
      </c>
      <c r="Y23" t="s">
        <v>202</v>
      </c>
      <c r="Z23">
        <v>93</v>
      </c>
      <c r="AA23">
        <v>-1</v>
      </c>
      <c r="AB23">
        <v>-1.063829787234043</v>
      </c>
      <c r="AC23">
        <v>195</v>
      </c>
      <c r="AD23">
        <v>0</v>
      </c>
      <c r="AE23">
        <v>647.6</v>
      </c>
      <c r="AF23">
        <v>47.399999999999977</v>
      </c>
      <c r="AG23">
        <v>7.8973675441519458</v>
      </c>
      <c r="AH23">
        <v>129000</v>
      </c>
      <c r="AI23">
        <v>20200</v>
      </c>
      <c r="AJ23">
        <v>450</v>
      </c>
      <c r="AK23">
        <v>647.65</v>
      </c>
      <c r="AL23">
        <v>450</v>
      </c>
      <c r="AM23">
        <v>677.85</v>
      </c>
      <c r="AN23">
        <v>17786.8</v>
      </c>
      <c r="AO23" s="3">
        <f t="shared" si="0"/>
        <v>110.53763440860214</v>
      </c>
    </row>
    <row r="24" spans="1:41" x14ac:dyDescent="0.25">
      <c r="A24">
        <v>17050</v>
      </c>
      <c r="B24" s="2">
        <v>44868</v>
      </c>
      <c r="C24">
        <v>17050</v>
      </c>
      <c r="D24" s="2">
        <v>44868</v>
      </c>
      <c r="E24" t="s">
        <v>40</v>
      </c>
      <c r="F24" t="s">
        <v>91</v>
      </c>
      <c r="G24">
        <v>9765</v>
      </c>
      <c r="H24">
        <v>647</v>
      </c>
      <c r="I24">
        <v>7.0958543540250059</v>
      </c>
      <c r="J24">
        <v>85258</v>
      </c>
      <c r="K24">
        <v>17.829999999999998</v>
      </c>
      <c r="L24">
        <v>4.1500000000000004</v>
      </c>
      <c r="M24">
        <v>-4.6500000000000004</v>
      </c>
      <c r="N24">
        <v>-52.840909090909093</v>
      </c>
      <c r="O24">
        <v>162750</v>
      </c>
      <c r="P24">
        <v>31150</v>
      </c>
      <c r="Q24">
        <v>10300</v>
      </c>
      <c r="R24">
        <v>4.1500000000000004</v>
      </c>
      <c r="S24">
        <v>50</v>
      </c>
      <c r="T24">
        <v>4.5</v>
      </c>
      <c r="U24">
        <v>17786.8</v>
      </c>
      <c r="V24">
        <v>17050</v>
      </c>
      <c r="W24" s="2">
        <v>44868</v>
      </c>
      <c r="X24" t="s">
        <v>40</v>
      </c>
      <c r="Y24" t="s">
        <v>200</v>
      </c>
      <c r="Z24">
        <v>100</v>
      </c>
      <c r="AA24">
        <v>-2</v>
      </c>
      <c r="AB24">
        <v>-1.9607843137254899</v>
      </c>
      <c r="AC24">
        <v>33</v>
      </c>
      <c r="AD24">
        <v>0</v>
      </c>
      <c r="AE24">
        <v>734.15</v>
      </c>
      <c r="AF24">
        <v>85</v>
      </c>
      <c r="AG24">
        <v>13.094046060232611</v>
      </c>
      <c r="AH24">
        <v>120550</v>
      </c>
      <c r="AI24">
        <v>20600</v>
      </c>
      <c r="AJ24">
        <v>100</v>
      </c>
      <c r="AK24">
        <v>747.7</v>
      </c>
      <c r="AL24">
        <v>450</v>
      </c>
      <c r="AM24">
        <v>764.9</v>
      </c>
      <c r="AN24">
        <v>17786.8</v>
      </c>
      <c r="AO24" s="3">
        <f t="shared" si="0"/>
        <v>97.65</v>
      </c>
    </row>
    <row r="25" spans="1:41" x14ac:dyDescent="0.25">
      <c r="A25">
        <v>16650</v>
      </c>
      <c r="B25" s="2">
        <v>44868</v>
      </c>
      <c r="C25">
        <v>16650</v>
      </c>
      <c r="D25" s="2">
        <v>44868</v>
      </c>
      <c r="E25" t="s">
        <v>40</v>
      </c>
      <c r="F25" t="s">
        <v>83</v>
      </c>
      <c r="G25">
        <v>9695</v>
      </c>
      <c r="H25">
        <v>-18</v>
      </c>
      <c r="I25">
        <v>-0.18531864511479459</v>
      </c>
      <c r="J25">
        <v>27863</v>
      </c>
      <c r="K25">
        <v>22.35</v>
      </c>
      <c r="L25">
        <v>1.5</v>
      </c>
      <c r="M25">
        <v>-1.3</v>
      </c>
      <c r="N25">
        <v>-46.428571428571423</v>
      </c>
      <c r="O25">
        <v>136500</v>
      </c>
      <c r="P25">
        <v>5750</v>
      </c>
      <c r="Q25">
        <v>3800</v>
      </c>
      <c r="R25">
        <v>1.5</v>
      </c>
      <c r="S25">
        <v>2000</v>
      </c>
      <c r="T25">
        <v>2.15</v>
      </c>
      <c r="U25">
        <v>17786.8</v>
      </c>
      <c r="V25">
        <v>16650</v>
      </c>
      <c r="W25" s="2">
        <v>44868</v>
      </c>
      <c r="X25" t="s">
        <v>40</v>
      </c>
      <c r="Y25" t="s">
        <v>192</v>
      </c>
      <c r="Z25">
        <v>20</v>
      </c>
      <c r="AA25">
        <v>1</v>
      </c>
      <c r="AB25">
        <v>5.2631578947368416</v>
      </c>
      <c r="AC25">
        <v>3</v>
      </c>
      <c r="AD25">
        <v>0</v>
      </c>
      <c r="AE25">
        <v>1113</v>
      </c>
      <c r="AF25">
        <v>0.79999999999995453</v>
      </c>
      <c r="AG25">
        <v>7.1929509081096438E-2</v>
      </c>
      <c r="AH25">
        <v>15650</v>
      </c>
      <c r="AI25">
        <v>15500</v>
      </c>
      <c r="AJ25">
        <v>150</v>
      </c>
      <c r="AK25">
        <v>1134.7</v>
      </c>
      <c r="AL25">
        <v>150</v>
      </c>
      <c r="AM25">
        <v>1157.8</v>
      </c>
      <c r="AN25">
        <v>17786.8</v>
      </c>
      <c r="AO25" s="3">
        <f t="shared" si="0"/>
        <v>484.75</v>
      </c>
    </row>
    <row r="26" spans="1:41" x14ac:dyDescent="0.25">
      <c r="A26">
        <v>16300</v>
      </c>
      <c r="B26" s="2">
        <v>44868</v>
      </c>
      <c r="C26">
        <v>16300</v>
      </c>
      <c r="D26" s="2">
        <v>44868</v>
      </c>
      <c r="E26" t="s">
        <v>40</v>
      </c>
      <c r="F26" t="s">
        <v>76</v>
      </c>
      <c r="G26">
        <v>9370</v>
      </c>
      <c r="H26">
        <v>257</v>
      </c>
      <c r="I26">
        <v>2.8201470426862718</v>
      </c>
      <c r="J26">
        <v>26737</v>
      </c>
      <c r="K26">
        <v>28.33</v>
      </c>
      <c r="L26">
        <v>1.45</v>
      </c>
      <c r="M26">
        <v>-0.35000000000000009</v>
      </c>
      <c r="N26">
        <v>-19.44444444444445</v>
      </c>
      <c r="O26">
        <v>169900</v>
      </c>
      <c r="P26">
        <v>12200</v>
      </c>
      <c r="Q26">
        <v>250</v>
      </c>
      <c r="R26">
        <v>1.25</v>
      </c>
      <c r="S26">
        <v>950</v>
      </c>
      <c r="T26">
        <v>1.45</v>
      </c>
      <c r="U26">
        <v>17786.8</v>
      </c>
      <c r="V26">
        <v>16300</v>
      </c>
      <c r="W26" s="2">
        <v>44868</v>
      </c>
      <c r="X26" t="s">
        <v>40</v>
      </c>
      <c r="Y26" t="s">
        <v>185</v>
      </c>
      <c r="Z26">
        <v>8</v>
      </c>
      <c r="AA26">
        <v>0</v>
      </c>
      <c r="AB26">
        <v>0</v>
      </c>
      <c r="AC26">
        <v>0</v>
      </c>
      <c r="AD26">
        <v>0</v>
      </c>
      <c r="AE26">
        <v>1420</v>
      </c>
      <c r="AF26">
        <v>0</v>
      </c>
      <c r="AG26">
        <v>0</v>
      </c>
      <c r="AH26">
        <v>16400</v>
      </c>
      <c r="AI26">
        <v>14150</v>
      </c>
      <c r="AJ26">
        <v>450</v>
      </c>
      <c r="AK26">
        <v>1485.95</v>
      </c>
      <c r="AL26">
        <v>450</v>
      </c>
      <c r="AM26">
        <v>1524.7</v>
      </c>
      <c r="AN26">
        <v>17786.8</v>
      </c>
      <c r="AO26" s="3">
        <f t="shared" si="0"/>
        <v>1171.25</v>
      </c>
    </row>
    <row r="27" spans="1:41" x14ac:dyDescent="0.25">
      <c r="A27">
        <v>16200</v>
      </c>
      <c r="B27" s="2">
        <v>44868</v>
      </c>
      <c r="C27">
        <v>16200</v>
      </c>
      <c r="D27" s="2">
        <v>44868</v>
      </c>
      <c r="E27" t="s">
        <v>40</v>
      </c>
      <c r="F27" t="s">
        <v>74</v>
      </c>
      <c r="G27">
        <v>7242</v>
      </c>
      <c r="H27">
        <v>394</v>
      </c>
      <c r="I27">
        <v>5.7535046728971961</v>
      </c>
      <c r="J27">
        <v>14780</v>
      </c>
      <c r="K27">
        <v>30.18</v>
      </c>
      <c r="L27">
        <v>1.5</v>
      </c>
      <c r="M27">
        <v>-0.2</v>
      </c>
      <c r="N27">
        <v>-11.76470588235294</v>
      </c>
      <c r="O27">
        <v>126200</v>
      </c>
      <c r="P27">
        <v>6200</v>
      </c>
      <c r="Q27">
        <v>2850</v>
      </c>
      <c r="R27">
        <v>1</v>
      </c>
      <c r="S27">
        <v>2150</v>
      </c>
      <c r="T27">
        <v>1.5</v>
      </c>
      <c r="U27">
        <v>17786.8</v>
      </c>
      <c r="V27">
        <v>16200</v>
      </c>
      <c r="W27" s="2">
        <v>44868</v>
      </c>
      <c r="X27" t="s">
        <v>40</v>
      </c>
      <c r="Y27" t="s">
        <v>183</v>
      </c>
      <c r="Z27">
        <v>31</v>
      </c>
      <c r="AA27">
        <v>0</v>
      </c>
      <c r="AB27">
        <v>0</v>
      </c>
      <c r="AC27">
        <v>0</v>
      </c>
      <c r="AD27">
        <v>0</v>
      </c>
      <c r="AE27">
        <v>1560</v>
      </c>
      <c r="AF27">
        <v>0</v>
      </c>
      <c r="AG27">
        <v>0</v>
      </c>
      <c r="AH27">
        <v>14100</v>
      </c>
      <c r="AI27">
        <v>15650</v>
      </c>
      <c r="AJ27">
        <v>150</v>
      </c>
      <c r="AK27">
        <v>1581.7</v>
      </c>
      <c r="AL27">
        <v>150</v>
      </c>
      <c r="AM27">
        <v>1632.1</v>
      </c>
      <c r="AN27">
        <v>17786.8</v>
      </c>
      <c r="AO27" s="3">
        <f t="shared" si="0"/>
        <v>233.61290322580646</v>
      </c>
    </row>
    <row r="28" spans="1:41" x14ac:dyDescent="0.25">
      <c r="A28">
        <v>16400</v>
      </c>
      <c r="B28" s="2">
        <v>44868</v>
      </c>
      <c r="C28">
        <v>16400</v>
      </c>
      <c r="D28" s="2">
        <v>44868</v>
      </c>
      <c r="E28" t="s">
        <v>40</v>
      </c>
      <c r="F28" t="s">
        <v>78</v>
      </c>
      <c r="G28">
        <v>5473</v>
      </c>
      <c r="H28">
        <v>1723</v>
      </c>
      <c r="I28">
        <v>45.946666666666673</v>
      </c>
      <c r="J28">
        <v>47599</v>
      </c>
      <c r="K28">
        <v>26.59</v>
      </c>
      <c r="L28">
        <v>1.45</v>
      </c>
      <c r="M28">
        <v>-0.55000000000000004</v>
      </c>
      <c r="N28">
        <v>-27.5</v>
      </c>
      <c r="O28">
        <v>131650</v>
      </c>
      <c r="P28">
        <v>7300</v>
      </c>
      <c r="Q28">
        <v>550</v>
      </c>
      <c r="R28">
        <v>1.3</v>
      </c>
      <c r="S28">
        <v>450</v>
      </c>
      <c r="T28">
        <v>1.45</v>
      </c>
      <c r="U28">
        <v>17786.8</v>
      </c>
      <c r="V28">
        <v>16400</v>
      </c>
      <c r="W28" s="2">
        <v>44868</v>
      </c>
      <c r="X28" t="s">
        <v>40</v>
      </c>
      <c r="Y28" t="s">
        <v>187</v>
      </c>
      <c r="Z28">
        <v>95</v>
      </c>
      <c r="AA28">
        <v>0</v>
      </c>
      <c r="AB28">
        <v>0</v>
      </c>
      <c r="AC28">
        <v>0</v>
      </c>
      <c r="AD28">
        <v>0</v>
      </c>
      <c r="AE28">
        <v>1300</v>
      </c>
      <c r="AF28">
        <v>0</v>
      </c>
      <c r="AG28">
        <v>0</v>
      </c>
      <c r="AH28">
        <v>15300</v>
      </c>
      <c r="AI28">
        <v>13150</v>
      </c>
      <c r="AJ28">
        <v>1950</v>
      </c>
      <c r="AK28">
        <v>1358.25</v>
      </c>
      <c r="AL28">
        <v>250</v>
      </c>
      <c r="AM28">
        <v>1399.65</v>
      </c>
      <c r="AN28">
        <v>17786.8</v>
      </c>
      <c r="AO28" s="3">
        <f t="shared" si="0"/>
        <v>57.610526315789471</v>
      </c>
    </row>
    <row r="29" spans="1:41" x14ac:dyDescent="0.25">
      <c r="A29">
        <v>16350</v>
      </c>
      <c r="B29" s="2">
        <v>44868</v>
      </c>
      <c r="C29">
        <v>16350</v>
      </c>
      <c r="D29" s="2">
        <v>44868</v>
      </c>
      <c r="E29" t="s">
        <v>40</v>
      </c>
      <c r="F29" t="s">
        <v>77</v>
      </c>
      <c r="G29">
        <v>4980</v>
      </c>
      <c r="H29">
        <v>-15</v>
      </c>
      <c r="I29">
        <v>-0.3003003003003003</v>
      </c>
      <c r="J29">
        <v>16425</v>
      </c>
      <c r="K29">
        <v>27.46</v>
      </c>
      <c r="L29">
        <v>1.45</v>
      </c>
      <c r="M29">
        <v>-0.59999999999999987</v>
      </c>
      <c r="N29">
        <v>-29.26829268292683</v>
      </c>
      <c r="O29">
        <v>123150</v>
      </c>
      <c r="P29">
        <v>2550</v>
      </c>
      <c r="Q29">
        <v>2800</v>
      </c>
      <c r="R29">
        <v>1.2</v>
      </c>
      <c r="S29">
        <v>250</v>
      </c>
      <c r="T29">
        <v>1.5</v>
      </c>
      <c r="U29">
        <v>17786.8</v>
      </c>
      <c r="V29">
        <v>16350</v>
      </c>
      <c r="W29" s="2">
        <v>44868</v>
      </c>
      <c r="X29" t="s">
        <v>40</v>
      </c>
      <c r="Y29" t="s">
        <v>186</v>
      </c>
      <c r="Z29">
        <v>43</v>
      </c>
      <c r="AA29">
        <v>0</v>
      </c>
      <c r="AB29">
        <v>0</v>
      </c>
      <c r="AC29">
        <v>0</v>
      </c>
      <c r="AD29">
        <v>0</v>
      </c>
      <c r="AE29">
        <v>1439</v>
      </c>
      <c r="AF29">
        <v>0</v>
      </c>
      <c r="AG29">
        <v>0</v>
      </c>
      <c r="AH29">
        <v>12600</v>
      </c>
      <c r="AI29">
        <v>12850</v>
      </c>
      <c r="AJ29">
        <v>1000</v>
      </c>
      <c r="AK29">
        <v>1410.6</v>
      </c>
      <c r="AL29">
        <v>3600</v>
      </c>
      <c r="AM29">
        <v>1482.45</v>
      </c>
      <c r="AN29">
        <v>17786.8</v>
      </c>
      <c r="AO29" s="3">
        <f t="shared" si="0"/>
        <v>115.81395348837209</v>
      </c>
    </row>
    <row r="30" spans="1:41" x14ac:dyDescent="0.25">
      <c r="A30">
        <v>16750</v>
      </c>
      <c r="B30" s="2">
        <v>44868</v>
      </c>
      <c r="C30">
        <v>16750</v>
      </c>
      <c r="D30" s="2">
        <v>44868</v>
      </c>
      <c r="E30" t="s">
        <v>40</v>
      </c>
      <c r="F30" t="s">
        <v>85</v>
      </c>
      <c r="G30">
        <v>4257</v>
      </c>
      <c r="H30">
        <v>1676</v>
      </c>
      <c r="I30">
        <v>64.936071290197603</v>
      </c>
      <c r="J30">
        <v>32520</v>
      </c>
      <c r="K30">
        <v>21.59</v>
      </c>
      <c r="L30">
        <v>2.15</v>
      </c>
      <c r="M30">
        <v>-1.1000000000000001</v>
      </c>
      <c r="N30">
        <v>-33.846153846153847</v>
      </c>
      <c r="O30">
        <v>135950</v>
      </c>
      <c r="P30">
        <v>11900</v>
      </c>
      <c r="Q30">
        <v>150</v>
      </c>
      <c r="R30">
        <v>1.65</v>
      </c>
      <c r="S30">
        <v>350</v>
      </c>
      <c r="T30">
        <v>2.15</v>
      </c>
      <c r="U30">
        <v>17786.8</v>
      </c>
      <c r="V30">
        <v>16750</v>
      </c>
      <c r="W30" s="2">
        <v>44868</v>
      </c>
      <c r="X30" t="s">
        <v>40</v>
      </c>
      <c r="Y30" t="s">
        <v>194</v>
      </c>
      <c r="Z30">
        <v>49</v>
      </c>
      <c r="AA30">
        <v>-2</v>
      </c>
      <c r="AB30">
        <v>-3.9215686274509798</v>
      </c>
      <c r="AC30">
        <v>7</v>
      </c>
      <c r="AD30">
        <v>0</v>
      </c>
      <c r="AE30">
        <v>1040.7</v>
      </c>
      <c r="AF30">
        <v>80.700000000000045</v>
      </c>
      <c r="AG30">
        <v>8.4062500000000053</v>
      </c>
      <c r="AH30">
        <v>17900</v>
      </c>
      <c r="AI30">
        <v>15000</v>
      </c>
      <c r="AJ30">
        <v>150</v>
      </c>
      <c r="AK30">
        <v>1042.9000000000001</v>
      </c>
      <c r="AL30">
        <v>150</v>
      </c>
      <c r="AM30">
        <v>1077.1500000000001</v>
      </c>
      <c r="AN30">
        <v>17786.8</v>
      </c>
      <c r="AO30" s="3">
        <f t="shared" si="0"/>
        <v>86.877551020408163</v>
      </c>
    </row>
    <row r="31" spans="1:41" x14ac:dyDescent="0.25">
      <c r="A31">
        <v>16250</v>
      </c>
      <c r="B31" s="2">
        <v>44868</v>
      </c>
      <c r="C31">
        <v>16250</v>
      </c>
      <c r="D31" s="2">
        <v>44868</v>
      </c>
      <c r="E31" t="s">
        <v>40</v>
      </c>
      <c r="F31" t="s">
        <v>75</v>
      </c>
      <c r="G31">
        <v>3624</v>
      </c>
      <c r="H31">
        <v>-233</v>
      </c>
      <c r="I31">
        <v>-6.0409644801659317</v>
      </c>
      <c r="J31">
        <v>13116</v>
      </c>
      <c r="K31">
        <v>29.2</v>
      </c>
      <c r="L31">
        <v>1.45</v>
      </c>
      <c r="M31">
        <v>-0.35000000000000009</v>
      </c>
      <c r="N31">
        <v>-19.44444444444445</v>
      </c>
      <c r="O31">
        <v>118050</v>
      </c>
      <c r="P31">
        <v>300</v>
      </c>
      <c r="Q31">
        <v>150</v>
      </c>
      <c r="R31">
        <v>1.4</v>
      </c>
      <c r="S31">
        <v>300</v>
      </c>
      <c r="T31">
        <v>1.55</v>
      </c>
      <c r="U31">
        <v>17786.8</v>
      </c>
      <c r="V31">
        <v>16250</v>
      </c>
      <c r="W31" s="2">
        <v>44868</v>
      </c>
      <c r="X31" t="s">
        <v>40</v>
      </c>
      <c r="Y31" t="s">
        <v>184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13050</v>
      </c>
      <c r="AI31">
        <v>13850</v>
      </c>
      <c r="AJ31">
        <v>1800</v>
      </c>
      <c r="AK31">
        <v>1509.75</v>
      </c>
      <c r="AL31">
        <v>3600</v>
      </c>
      <c r="AM31">
        <v>1577.5</v>
      </c>
      <c r="AN31">
        <v>17786.8</v>
      </c>
      <c r="AO31" s="3">
        <f t="shared" si="0"/>
        <v>0</v>
      </c>
    </row>
    <row r="32" spans="1:41" x14ac:dyDescent="0.25">
      <c r="A32">
        <v>15800</v>
      </c>
      <c r="B32" s="2">
        <v>44868</v>
      </c>
      <c r="C32">
        <v>15800</v>
      </c>
      <c r="D32" s="2">
        <v>44868</v>
      </c>
      <c r="E32" t="s">
        <v>40</v>
      </c>
      <c r="F32" t="s">
        <v>66</v>
      </c>
      <c r="G32">
        <v>3147</v>
      </c>
      <c r="H32">
        <v>-346</v>
      </c>
      <c r="I32">
        <v>-9.9055253363870595</v>
      </c>
      <c r="J32">
        <v>4144</v>
      </c>
      <c r="K32">
        <v>34.270000000000003</v>
      </c>
      <c r="L32">
        <v>0.7</v>
      </c>
      <c r="M32">
        <v>-0.65000000000000013</v>
      </c>
      <c r="N32">
        <v>-48.148148148148159</v>
      </c>
      <c r="O32">
        <v>156750</v>
      </c>
      <c r="P32">
        <v>61900</v>
      </c>
      <c r="Q32">
        <v>7950</v>
      </c>
      <c r="R32">
        <v>0.7</v>
      </c>
      <c r="S32">
        <v>33600</v>
      </c>
      <c r="T32">
        <v>1</v>
      </c>
      <c r="U32">
        <v>17786.8</v>
      </c>
      <c r="V32">
        <v>15800</v>
      </c>
      <c r="W32" s="2">
        <v>44868</v>
      </c>
      <c r="X32" t="s">
        <v>40</v>
      </c>
      <c r="Y32" t="s">
        <v>175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12350</v>
      </c>
      <c r="AI32">
        <v>12850</v>
      </c>
      <c r="AJ32">
        <v>1500</v>
      </c>
      <c r="AK32">
        <v>1942.6</v>
      </c>
      <c r="AL32">
        <v>1800</v>
      </c>
      <c r="AM32">
        <v>2032.15</v>
      </c>
      <c r="AN32">
        <v>17786.8</v>
      </c>
      <c r="AO32" s="3">
        <f t="shared" si="0"/>
        <v>0</v>
      </c>
    </row>
    <row r="33" spans="1:41" x14ac:dyDescent="0.25">
      <c r="A33">
        <v>16450</v>
      </c>
      <c r="B33" s="2">
        <v>44868</v>
      </c>
      <c r="C33">
        <v>16450</v>
      </c>
      <c r="D33" s="2">
        <v>44868</v>
      </c>
      <c r="E33" t="s">
        <v>40</v>
      </c>
      <c r="F33" t="s">
        <v>79</v>
      </c>
      <c r="G33">
        <v>3060</v>
      </c>
      <c r="H33">
        <v>476</v>
      </c>
      <c r="I33">
        <v>18.421052631578949</v>
      </c>
      <c r="J33">
        <v>18481</v>
      </c>
      <c r="K33">
        <v>26.13</v>
      </c>
      <c r="L33">
        <v>1.65</v>
      </c>
      <c r="M33">
        <v>-0.45000000000000018</v>
      </c>
      <c r="N33">
        <v>-21.428571428571431</v>
      </c>
      <c r="O33">
        <v>151100</v>
      </c>
      <c r="P33">
        <v>7000</v>
      </c>
      <c r="Q33">
        <v>250</v>
      </c>
      <c r="R33">
        <v>1.5</v>
      </c>
      <c r="S33">
        <v>2600</v>
      </c>
      <c r="T33">
        <v>1.65</v>
      </c>
      <c r="U33">
        <v>17786.8</v>
      </c>
      <c r="V33">
        <v>16450</v>
      </c>
      <c r="W33" s="2">
        <v>44868</v>
      </c>
      <c r="X33" t="s">
        <v>40</v>
      </c>
      <c r="Y33" t="s">
        <v>188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803.75</v>
      </c>
      <c r="AF33">
        <v>0</v>
      </c>
      <c r="AG33">
        <v>0</v>
      </c>
      <c r="AH33">
        <v>14000</v>
      </c>
      <c r="AI33">
        <v>13150</v>
      </c>
      <c r="AJ33">
        <v>1800</v>
      </c>
      <c r="AK33">
        <v>1309.4000000000001</v>
      </c>
      <c r="AL33">
        <v>300</v>
      </c>
      <c r="AM33">
        <v>1363.05</v>
      </c>
      <c r="AN33">
        <v>17786.8</v>
      </c>
      <c r="AO33" s="3">
        <f t="shared" si="0"/>
        <v>3060</v>
      </c>
    </row>
    <row r="34" spans="1:41" x14ac:dyDescent="0.25">
      <c r="A34">
        <v>16100</v>
      </c>
      <c r="B34" s="2">
        <v>44868</v>
      </c>
      <c r="C34">
        <v>16100</v>
      </c>
      <c r="D34" s="2">
        <v>44868</v>
      </c>
      <c r="E34" t="s">
        <v>40</v>
      </c>
      <c r="F34" t="s">
        <v>72</v>
      </c>
      <c r="G34">
        <v>2553</v>
      </c>
      <c r="H34">
        <v>-293</v>
      </c>
      <c r="I34">
        <v>-10.295151089248071</v>
      </c>
      <c r="J34">
        <v>4093</v>
      </c>
      <c r="K34">
        <v>31.4</v>
      </c>
      <c r="L34">
        <v>1.3</v>
      </c>
      <c r="M34">
        <v>-0.25</v>
      </c>
      <c r="N34">
        <v>-16.12903225806452</v>
      </c>
      <c r="O34">
        <v>112250</v>
      </c>
      <c r="P34">
        <v>1950</v>
      </c>
      <c r="Q34">
        <v>50</v>
      </c>
      <c r="R34">
        <v>1</v>
      </c>
      <c r="S34">
        <v>1250</v>
      </c>
      <c r="T34">
        <v>1.3</v>
      </c>
      <c r="U34">
        <v>17786.8</v>
      </c>
      <c r="V34">
        <v>16100</v>
      </c>
      <c r="W34" s="2">
        <v>44868</v>
      </c>
      <c r="X34" t="s">
        <v>40</v>
      </c>
      <c r="Y34" t="s">
        <v>181</v>
      </c>
      <c r="Z34">
        <v>6</v>
      </c>
      <c r="AA34">
        <v>0</v>
      </c>
      <c r="AB34">
        <v>0</v>
      </c>
      <c r="AC34">
        <v>0</v>
      </c>
      <c r="AD34">
        <v>0</v>
      </c>
      <c r="AE34">
        <v>1640</v>
      </c>
      <c r="AF34">
        <v>0</v>
      </c>
      <c r="AG34">
        <v>0</v>
      </c>
      <c r="AH34">
        <v>12800</v>
      </c>
      <c r="AI34">
        <v>14450</v>
      </c>
      <c r="AJ34">
        <v>300</v>
      </c>
      <c r="AK34">
        <v>1658.15</v>
      </c>
      <c r="AL34">
        <v>300</v>
      </c>
      <c r="AM34">
        <v>1709.25</v>
      </c>
      <c r="AN34">
        <v>17786.8</v>
      </c>
      <c r="AO34" s="3">
        <f t="shared" si="0"/>
        <v>425.5</v>
      </c>
    </row>
    <row r="35" spans="1:41" x14ac:dyDescent="0.25">
      <c r="A35">
        <v>14550</v>
      </c>
      <c r="B35" s="2">
        <v>44868</v>
      </c>
      <c r="C35">
        <v>14550</v>
      </c>
      <c r="D35" s="2">
        <v>44868</v>
      </c>
      <c r="E35" t="s">
        <v>40</v>
      </c>
      <c r="F35" t="s">
        <v>41</v>
      </c>
      <c r="G35">
        <v>2391</v>
      </c>
      <c r="H35">
        <v>661</v>
      </c>
      <c r="I35">
        <v>38.20809248554913</v>
      </c>
      <c r="J35">
        <v>5483</v>
      </c>
      <c r="K35">
        <v>52.49</v>
      </c>
      <c r="L35">
        <v>0.4</v>
      </c>
      <c r="M35">
        <v>-0.15</v>
      </c>
      <c r="N35">
        <v>-27.27272727272728</v>
      </c>
      <c r="O35">
        <v>128300</v>
      </c>
      <c r="P35">
        <v>58850</v>
      </c>
      <c r="Q35">
        <v>900</v>
      </c>
      <c r="R35">
        <v>0.4</v>
      </c>
      <c r="S35">
        <v>2600</v>
      </c>
      <c r="T35">
        <v>0.45</v>
      </c>
      <c r="U35">
        <v>17786.8</v>
      </c>
      <c r="V35">
        <v>14550</v>
      </c>
      <c r="W35" s="2">
        <v>44868</v>
      </c>
      <c r="X35" t="s">
        <v>40</v>
      </c>
      <c r="Y35" t="s">
        <v>150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10100</v>
      </c>
      <c r="AI35">
        <v>10100</v>
      </c>
      <c r="AJ35">
        <v>1800</v>
      </c>
      <c r="AK35">
        <v>3200.7</v>
      </c>
      <c r="AL35">
        <v>1000</v>
      </c>
      <c r="AM35">
        <v>3387.15</v>
      </c>
      <c r="AN35">
        <v>17786.8</v>
      </c>
      <c r="AO35" s="3">
        <f t="shared" si="0"/>
        <v>0</v>
      </c>
    </row>
    <row r="36" spans="1:41" x14ac:dyDescent="0.25">
      <c r="A36">
        <v>16550</v>
      </c>
      <c r="B36" s="2">
        <v>44868</v>
      </c>
      <c r="C36">
        <v>16550</v>
      </c>
      <c r="D36" s="2">
        <v>44868</v>
      </c>
      <c r="E36" t="s">
        <v>40</v>
      </c>
      <c r="F36" t="s">
        <v>81</v>
      </c>
      <c r="G36">
        <v>2374</v>
      </c>
      <c r="H36">
        <v>688</v>
      </c>
      <c r="I36">
        <v>40.806642941874259</v>
      </c>
      <c r="J36">
        <v>17697</v>
      </c>
      <c r="K36">
        <v>24.19</v>
      </c>
      <c r="L36">
        <v>1.55</v>
      </c>
      <c r="M36">
        <v>-0.8</v>
      </c>
      <c r="N36">
        <v>-34.042553191489361</v>
      </c>
      <c r="O36">
        <v>234400</v>
      </c>
      <c r="P36">
        <v>5600</v>
      </c>
      <c r="Q36">
        <v>30850</v>
      </c>
      <c r="R36">
        <v>1.4</v>
      </c>
      <c r="S36">
        <v>1000</v>
      </c>
      <c r="T36">
        <v>2.25</v>
      </c>
      <c r="U36">
        <v>17786.8</v>
      </c>
      <c r="V36">
        <v>16550</v>
      </c>
      <c r="W36" s="2">
        <v>44868</v>
      </c>
      <c r="X36" t="s">
        <v>40</v>
      </c>
      <c r="Y36" t="s">
        <v>190</v>
      </c>
      <c r="Z36">
        <v>6</v>
      </c>
      <c r="AA36">
        <v>0</v>
      </c>
      <c r="AB36">
        <v>0</v>
      </c>
      <c r="AC36">
        <v>0</v>
      </c>
      <c r="AD36">
        <v>0</v>
      </c>
      <c r="AE36">
        <v>1089.6500000000001</v>
      </c>
      <c r="AF36">
        <v>0</v>
      </c>
      <c r="AG36">
        <v>0</v>
      </c>
      <c r="AH36">
        <v>13650</v>
      </c>
      <c r="AI36">
        <v>14000</v>
      </c>
      <c r="AJ36">
        <v>50</v>
      </c>
      <c r="AK36">
        <v>1243.7</v>
      </c>
      <c r="AL36">
        <v>450</v>
      </c>
      <c r="AM36">
        <v>1281.5999999999999</v>
      </c>
      <c r="AN36">
        <v>17786.8</v>
      </c>
      <c r="AO36" s="3">
        <f t="shared" si="0"/>
        <v>395.66666666666669</v>
      </c>
    </row>
    <row r="37" spans="1:41" x14ac:dyDescent="0.25">
      <c r="A37">
        <v>16150</v>
      </c>
      <c r="B37" s="2">
        <v>44868</v>
      </c>
      <c r="C37">
        <v>16150</v>
      </c>
      <c r="D37" s="2">
        <v>44868</v>
      </c>
      <c r="E37" t="s">
        <v>40</v>
      </c>
      <c r="F37" t="s">
        <v>73</v>
      </c>
      <c r="G37">
        <v>1615</v>
      </c>
      <c r="H37">
        <v>-117</v>
      </c>
      <c r="I37">
        <v>-6.7551963048498846</v>
      </c>
      <c r="J37">
        <v>1658</v>
      </c>
      <c r="K37">
        <v>30.8</v>
      </c>
      <c r="L37">
        <v>1.4</v>
      </c>
      <c r="M37">
        <v>-0.35000000000000009</v>
      </c>
      <c r="N37">
        <v>-20</v>
      </c>
      <c r="O37">
        <v>125700</v>
      </c>
      <c r="P37">
        <v>7050</v>
      </c>
      <c r="Q37">
        <v>2800</v>
      </c>
      <c r="R37">
        <v>1</v>
      </c>
      <c r="S37">
        <v>7050</v>
      </c>
      <c r="T37">
        <v>1.4</v>
      </c>
      <c r="U37">
        <v>17786.8</v>
      </c>
      <c r="V37">
        <v>16150</v>
      </c>
      <c r="W37" s="2">
        <v>44868</v>
      </c>
      <c r="X37" t="s">
        <v>40</v>
      </c>
      <c r="Y37" t="s">
        <v>182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13300</v>
      </c>
      <c r="AI37">
        <v>14850</v>
      </c>
      <c r="AJ37">
        <v>1500</v>
      </c>
      <c r="AK37">
        <v>1600.8</v>
      </c>
      <c r="AL37">
        <v>3600</v>
      </c>
      <c r="AM37">
        <v>1681</v>
      </c>
      <c r="AN37">
        <v>17786.8</v>
      </c>
      <c r="AO37" s="3">
        <f t="shared" si="0"/>
        <v>0</v>
      </c>
    </row>
    <row r="38" spans="1:41" x14ac:dyDescent="0.25">
      <c r="A38">
        <v>15700</v>
      </c>
      <c r="B38" s="2">
        <v>44868</v>
      </c>
      <c r="C38">
        <v>15700</v>
      </c>
      <c r="D38" s="2">
        <v>44868</v>
      </c>
      <c r="E38" t="s">
        <v>40</v>
      </c>
      <c r="F38" t="s">
        <v>64</v>
      </c>
      <c r="G38">
        <v>1266</v>
      </c>
      <c r="H38">
        <v>668</v>
      </c>
      <c r="I38">
        <v>111.70568561872911</v>
      </c>
      <c r="J38">
        <v>2136</v>
      </c>
      <c r="K38">
        <v>36.159999999999997</v>
      </c>
      <c r="L38">
        <v>0.75</v>
      </c>
      <c r="M38">
        <v>-0.45</v>
      </c>
      <c r="N38">
        <v>-37.5</v>
      </c>
      <c r="O38">
        <v>150650</v>
      </c>
      <c r="P38">
        <v>10500</v>
      </c>
      <c r="Q38">
        <v>3450</v>
      </c>
      <c r="R38">
        <v>0.7</v>
      </c>
      <c r="S38">
        <v>3050</v>
      </c>
      <c r="T38">
        <v>0.75</v>
      </c>
      <c r="U38">
        <v>17786.8</v>
      </c>
      <c r="V38">
        <v>15700</v>
      </c>
      <c r="W38" s="2">
        <v>44868</v>
      </c>
      <c r="X38" t="s">
        <v>40</v>
      </c>
      <c r="Y38" t="s">
        <v>173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12300</v>
      </c>
      <c r="AI38">
        <v>12850</v>
      </c>
      <c r="AJ38">
        <v>1500</v>
      </c>
      <c r="AK38">
        <v>2047.15</v>
      </c>
      <c r="AL38">
        <v>1800</v>
      </c>
      <c r="AM38">
        <v>2131.6</v>
      </c>
      <c r="AN38">
        <v>17786.8</v>
      </c>
      <c r="AO38" s="3">
        <f t="shared" si="0"/>
        <v>0</v>
      </c>
    </row>
    <row r="39" spans="1:41" x14ac:dyDescent="0.25">
      <c r="A39">
        <v>15900</v>
      </c>
      <c r="B39" s="2">
        <v>44868</v>
      </c>
      <c r="C39">
        <v>15900</v>
      </c>
      <c r="D39" s="2">
        <v>44868</v>
      </c>
      <c r="E39" t="s">
        <v>40</v>
      </c>
      <c r="F39" t="s">
        <v>68</v>
      </c>
      <c r="G39">
        <v>784</v>
      </c>
      <c r="H39">
        <v>-410</v>
      </c>
      <c r="I39">
        <v>-34.338358458961473</v>
      </c>
      <c r="J39">
        <v>3555</v>
      </c>
      <c r="K39">
        <v>33.68</v>
      </c>
      <c r="L39">
        <v>0.95</v>
      </c>
      <c r="M39">
        <v>-0.45</v>
      </c>
      <c r="N39">
        <v>-32.142857142857139</v>
      </c>
      <c r="O39">
        <v>154950</v>
      </c>
      <c r="P39">
        <v>1450</v>
      </c>
      <c r="Q39">
        <v>12450</v>
      </c>
      <c r="R39">
        <v>0.75</v>
      </c>
      <c r="S39">
        <v>300</v>
      </c>
      <c r="T39">
        <v>0.95</v>
      </c>
      <c r="U39">
        <v>17786.8</v>
      </c>
      <c r="V39">
        <v>15900</v>
      </c>
      <c r="W39" s="2">
        <v>44868</v>
      </c>
      <c r="X39" t="s">
        <v>40</v>
      </c>
      <c r="Y39" t="s">
        <v>177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13350</v>
      </c>
      <c r="AI39">
        <v>12850</v>
      </c>
      <c r="AJ39">
        <v>1500</v>
      </c>
      <c r="AK39">
        <v>1847.5</v>
      </c>
      <c r="AL39">
        <v>1800</v>
      </c>
      <c r="AM39">
        <v>1931.7</v>
      </c>
      <c r="AN39">
        <v>17786.8</v>
      </c>
      <c r="AO39" s="3">
        <f t="shared" si="0"/>
        <v>0</v>
      </c>
    </row>
    <row r="40" spans="1:41" x14ac:dyDescent="0.25">
      <c r="A40">
        <v>15600</v>
      </c>
      <c r="B40" s="2">
        <v>44868</v>
      </c>
      <c r="C40">
        <v>15600</v>
      </c>
      <c r="D40" s="2">
        <v>44868</v>
      </c>
      <c r="E40" t="s">
        <v>40</v>
      </c>
      <c r="F40" t="s">
        <v>62</v>
      </c>
      <c r="G40">
        <v>402</v>
      </c>
      <c r="H40">
        <v>70</v>
      </c>
      <c r="I40">
        <v>21.08433734939759</v>
      </c>
      <c r="J40">
        <v>616</v>
      </c>
      <c r="K40">
        <v>37.81</v>
      </c>
      <c r="L40">
        <v>0.75</v>
      </c>
      <c r="M40">
        <v>-0.35000000000000009</v>
      </c>
      <c r="N40">
        <v>-31.81818181818182</v>
      </c>
      <c r="O40">
        <v>117450</v>
      </c>
      <c r="P40">
        <v>4850</v>
      </c>
      <c r="Q40">
        <v>1950</v>
      </c>
      <c r="R40">
        <v>0.75</v>
      </c>
      <c r="S40">
        <v>300</v>
      </c>
      <c r="T40">
        <v>0.9</v>
      </c>
      <c r="U40">
        <v>17786.8</v>
      </c>
      <c r="V40">
        <v>15600</v>
      </c>
      <c r="W40" s="2">
        <v>44868</v>
      </c>
      <c r="X40" t="s">
        <v>40</v>
      </c>
      <c r="Y40" t="s">
        <v>171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10750</v>
      </c>
      <c r="AI40">
        <v>12850</v>
      </c>
      <c r="AJ40">
        <v>1800</v>
      </c>
      <c r="AK40">
        <v>2157</v>
      </c>
      <c r="AL40">
        <v>1800</v>
      </c>
      <c r="AM40">
        <v>2227.9</v>
      </c>
      <c r="AN40">
        <v>17786.8</v>
      </c>
      <c r="AO40" s="3">
        <f t="shared" si="0"/>
        <v>0</v>
      </c>
    </row>
    <row r="41" spans="1:41" x14ac:dyDescent="0.25">
      <c r="A41">
        <v>16050</v>
      </c>
      <c r="B41" s="2">
        <v>44868</v>
      </c>
      <c r="C41">
        <v>16050</v>
      </c>
      <c r="D41" s="2">
        <v>44868</v>
      </c>
      <c r="E41" t="s">
        <v>40</v>
      </c>
      <c r="F41" t="s">
        <v>71</v>
      </c>
      <c r="G41">
        <v>298</v>
      </c>
      <c r="H41">
        <v>31</v>
      </c>
      <c r="I41">
        <v>11.61048689138577</v>
      </c>
      <c r="J41">
        <v>863</v>
      </c>
      <c r="K41">
        <v>31.98</v>
      </c>
      <c r="L41">
        <v>1.2</v>
      </c>
      <c r="M41">
        <v>-0.35000000000000009</v>
      </c>
      <c r="N41">
        <v>-22.580645161290331</v>
      </c>
      <c r="O41">
        <v>146250</v>
      </c>
      <c r="P41">
        <v>400</v>
      </c>
      <c r="Q41">
        <v>600</v>
      </c>
      <c r="R41">
        <v>0.95</v>
      </c>
      <c r="S41">
        <v>250</v>
      </c>
      <c r="T41">
        <v>1.25</v>
      </c>
      <c r="U41">
        <v>17786.8</v>
      </c>
      <c r="V41">
        <v>16050</v>
      </c>
      <c r="W41" s="2">
        <v>44868</v>
      </c>
      <c r="X41" t="s">
        <v>40</v>
      </c>
      <c r="Y41" t="s">
        <v>180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13450</v>
      </c>
      <c r="AI41">
        <v>13850</v>
      </c>
      <c r="AJ41">
        <v>1500</v>
      </c>
      <c r="AK41">
        <v>1705.1</v>
      </c>
      <c r="AL41">
        <v>1000</v>
      </c>
      <c r="AM41">
        <v>1772.75</v>
      </c>
      <c r="AN41">
        <v>17786.8</v>
      </c>
      <c r="AO41" s="3">
        <f t="shared" si="0"/>
        <v>0</v>
      </c>
    </row>
    <row r="42" spans="1:41" x14ac:dyDescent="0.25">
      <c r="A42">
        <v>14600</v>
      </c>
      <c r="B42" s="2">
        <v>44868</v>
      </c>
      <c r="C42">
        <v>14600</v>
      </c>
      <c r="D42" s="2">
        <v>44868</v>
      </c>
      <c r="E42" t="s">
        <v>40</v>
      </c>
      <c r="F42" t="s">
        <v>42</v>
      </c>
      <c r="G42">
        <v>247</v>
      </c>
      <c r="H42">
        <v>20</v>
      </c>
      <c r="I42">
        <v>8.8105726872246688</v>
      </c>
      <c r="J42">
        <v>811</v>
      </c>
      <c r="K42">
        <v>52.69</v>
      </c>
      <c r="L42">
        <v>0.5</v>
      </c>
      <c r="M42">
        <v>-0.25</v>
      </c>
      <c r="N42">
        <v>-33.333333333333329</v>
      </c>
      <c r="O42">
        <v>129000</v>
      </c>
      <c r="P42">
        <v>25150</v>
      </c>
      <c r="Q42">
        <v>5900</v>
      </c>
      <c r="R42">
        <v>0.4</v>
      </c>
      <c r="S42">
        <v>2300</v>
      </c>
      <c r="T42">
        <v>0.5</v>
      </c>
      <c r="U42">
        <v>17786.8</v>
      </c>
      <c r="V42">
        <v>14600</v>
      </c>
      <c r="W42" s="2">
        <v>44868</v>
      </c>
      <c r="X42" t="s">
        <v>40</v>
      </c>
      <c r="Y42" t="s">
        <v>151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10100</v>
      </c>
      <c r="AI42">
        <v>12850</v>
      </c>
      <c r="AJ42">
        <v>1800</v>
      </c>
      <c r="AK42">
        <v>3152.4</v>
      </c>
      <c r="AL42">
        <v>3600</v>
      </c>
      <c r="AM42">
        <v>3230.8</v>
      </c>
      <c r="AN42">
        <v>17786.8</v>
      </c>
      <c r="AO42" s="3">
        <f t="shared" si="0"/>
        <v>0</v>
      </c>
    </row>
    <row r="43" spans="1:41" x14ac:dyDescent="0.25">
      <c r="A43">
        <v>14650</v>
      </c>
      <c r="B43" s="2">
        <v>44868</v>
      </c>
      <c r="C43">
        <v>14650</v>
      </c>
      <c r="D43" s="2">
        <v>44868</v>
      </c>
      <c r="E43" t="s">
        <v>40</v>
      </c>
      <c r="F43" t="s">
        <v>43</v>
      </c>
      <c r="G43">
        <v>162</v>
      </c>
      <c r="H43">
        <v>141</v>
      </c>
      <c r="I43">
        <v>671.42857142857144</v>
      </c>
      <c r="J43">
        <v>430</v>
      </c>
      <c r="K43">
        <v>50.27</v>
      </c>
      <c r="L43">
        <v>0.35</v>
      </c>
      <c r="M43">
        <v>-1.1000000000000001</v>
      </c>
      <c r="N43">
        <v>-75.862068965517253</v>
      </c>
      <c r="O43">
        <v>99300</v>
      </c>
      <c r="P43">
        <v>0</v>
      </c>
      <c r="Q43">
        <v>4750</v>
      </c>
      <c r="R43">
        <v>0.35</v>
      </c>
      <c r="S43">
        <v>0</v>
      </c>
      <c r="T43">
        <v>0</v>
      </c>
      <c r="U43">
        <v>17786.8</v>
      </c>
      <c r="V43">
        <v>14650</v>
      </c>
      <c r="W43" s="2">
        <v>44868</v>
      </c>
      <c r="X43" t="s">
        <v>40</v>
      </c>
      <c r="Y43" t="s">
        <v>152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8000</v>
      </c>
      <c r="AI43">
        <v>6500</v>
      </c>
      <c r="AJ43">
        <v>1500</v>
      </c>
      <c r="AK43">
        <v>3086.3</v>
      </c>
      <c r="AL43">
        <v>1000</v>
      </c>
      <c r="AM43">
        <v>3283.05</v>
      </c>
      <c r="AN43">
        <v>17786.8</v>
      </c>
      <c r="AO43" s="3">
        <f t="shared" si="0"/>
        <v>0</v>
      </c>
    </row>
    <row r="44" spans="1:41" x14ac:dyDescent="0.25">
      <c r="A44">
        <v>15750</v>
      </c>
      <c r="B44" s="2">
        <v>44868</v>
      </c>
      <c r="C44">
        <v>15750</v>
      </c>
      <c r="D44" s="2">
        <v>44868</v>
      </c>
      <c r="E44" t="s">
        <v>40</v>
      </c>
      <c r="F44" t="s">
        <v>65</v>
      </c>
      <c r="G44">
        <v>162</v>
      </c>
      <c r="H44">
        <v>64</v>
      </c>
      <c r="I44">
        <v>65.306122448979593</v>
      </c>
      <c r="J44">
        <v>370</v>
      </c>
      <c r="K44">
        <v>35.340000000000003</v>
      </c>
      <c r="L44">
        <v>0.75</v>
      </c>
      <c r="M44">
        <v>-0.7</v>
      </c>
      <c r="N44">
        <v>-48.275862068965523</v>
      </c>
      <c r="O44">
        <v>136250</v>
      </c>
      <c r="P44">
        <v>200</v>
      </c>
      <c r="Q44">
        <v>4250</v>
      </c>
      <c r="R44">
        <v>0.75</v>
      </c>
      <c r="S44">
        <v>100</v>
      </c>
      <c r="T44">
        <v>2</v>
      </c>
      <c r="U44">
        <v>17786.8</v>
      </c>
      <c r="V44">
        <v>15750</v>
      </c>
      <c r="W44" s="2">
        <v>44868</v>
      </c>
      <c r="X44" t="s">
        <v>40</v>
      </c>
      <c r="Y44" t="s">
        <v>174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12300</v>
      </c>
      <c r="AI44">
        <v>10100</v>
      </c>
      <c r="AJ44">
        <v>1500</v>
      </c>
      <c r="AK44">
        <v>1994.95</v>
      </c>
      <c r="AL44">
        <v>1800</v>
      </c>
      <c r="AM44">
        <v>2082.1</v>
      </c>
      <c r="AN44">
        <v>17786.8</v>
      </c>
      <c r="AO44" s="3">
        <f t="shared" si="0"/>
        <v>0</v>
      </c>
    </row>
    <row r="45" spans="1:41" x14ac:dyDescent="0.25">
      <c r="A45">
        <v>14800</v>
      </c>
      <c r="B45" s="2">
        <v>44868</v>
      </c>
      <c r="C45">
        <v>14800</v>
      </c>
      <c r="D45" s="2">
        <v>44868</v>
      </c>
      <c r="E45" t="s">
        <v>40</v>
      </c>
      <c r="F45" t="s">
        <v>46</v>
      </c>
      <c r="G45">
        <v>155</v>
      </c>
      <c r="H45">
        <v>75</v>
      </c>
      <c r="I45">
        <v>93.75</v>
      </c>
      <c r="J45">
        <v>210</v>
      </c>
      <c r="K45">
        <v>48.91</v>
      </c>
      <c r="L45">
        <v>0.45</v>
      </c>
      <c r="M45">
        <v>-0.24999999999999989</v>
      </c>
      <c r="N45">
        <v>-35.714285714285708</v>
      </c>
      <c r="O45">
        <v>77000</v>
      </c>
      <c r="P45">
        <v>450</v>
      </c>
      <c r="Q45">
        <v>1250</v>
      </c>
      <c r="R45">
        <v>0.45</v>
      </c>
      <c r="S45">
        <v>450</v>
      </c>
      <c r="T45">
        <v>0.5</v>
      </c>
      <c r="U45">
        <v>17786.8</v>
      </c>
      <c r="V45">
        <v>14800</v>
      </c>
      <c r="W45" s="2">
        <v>44868</v>
      </c>
      <c r="X45" t="s">
        <v>40</v>
      </c>
      <c r="Y45" t="s">
        <v>155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10100</v>
      </c>
      <c r="AI45">
        <v>12850</v>
      </c>
      <c r="AJ45">
        <v>3600</v>
      </c>
      <c r="AK45">
        <v>2947.4</v>
      </c>
      <c r="AL45">
        <v>2800</v>
      </c>
      <c r="AM45">
        <v>3127.1</v>
      </c>
      <c r="AN45">
        <v>17786.8</v>
      </c>
      <c r="AO45" s="3">
        <f t="shared" si="0"/>
        <v>0</v>
      </c>
    </row>
    <row r="46" spans="1:41" x14ac:dyDescent="0.25">
      <c r="A46">
        <v>14900</v>
      </c>
      <c r="B46" s="2">
        <v>44868</v>
      </c>
      <c r="C46">
        <v>14900</v>
      </c>
      <c r="D46" s="2">
        <v>44868</v>
      </c>
      <c r="E46" t="s">
        <v>40</v>
      </c>
      <c r="F46" t="s">
        <v>48</v>
      </c>
      <c r="G46">
        <v>155</v>
      </c>
      <c r="H46">
        <v>51</v>
      </c>
      <c r="I46">
        <v>49.03846153846154</v>
      </c>
      <c r="J46">
        <v>229</v>
      </c>
      <c r="K46">
        <v>48.88</v>
      </c>
      <c r="L46">
        <v>0.65</v>
      </c>
      <c r="M46">
        <v>-0.29999999999999988</v>
      </c>
      <c r="N46">
        <v>-31.578947368421041</v>
      </c>
      <c r="O46">
        <v>89400</v>
      </c>
      <c r="P46">
        <v>18050</v>
      </c>
      <c r="Q46">
        <v>1700</v>
      </c>
      <c r="R46">
        <v>0.6</v>
      </c>
      <c r="S46">
        <v>1950</v>
      </c>
      <c r="T46">
        <v>0.65</v>
      </c>
      <c r="U46">
        <v>17786.8</v>
      </c>
      <c r="V46">
        <v>14900</v>
      </c>
      <c r="W46" s="2">
        <v>44868</v>
      </c>
      <c r="X46" t="s">
        <v>40</v>
      </c>
      <c r="Y46" t="s">
        <v>157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10100</v>
      </c>
      <c r="AI46">
        <v>12850</v>
      </c>
      <c r="AJ46">
        <v>1800</v>
      </c>
      <c r="AK46">
        <v>2854.4</v>
      </c>
      <c r="AL46">
        <v>1800</v>
      </c>
      <c r="AM46">
        <v>2927.2</v>
      </c>
      <c r="AN46">
        <v>17786.8</v>
      </c>
      <c r="AO46" s="3">
        <f t="shared" si="0"/>
        <v>0</v>
      </c>
    </row>
    <row r="47" spans="1:41" x14ac:dyDescent="0.25">
      <c r="A47">
        <v>15400</v>
      </c>
      <c r="B47" s="2">
        <v>44868</v>
      </c>
      <c r="C47">
        <v>15400</v>
      </c>
      <c r="D47" s="2">
        <v>44868</v>
      </c>
      <c r="E47" t="s">
        <v>40</v>
      </c>
      <c r="F47" t="s">
        <v>58</v>
      </c>
      <c r="G47">
        <v>154</v>
      </c>
      <c r="H47">
        <v>-43</v>
      </c>
      <c r="I47">
        <v>-21.82741116751269</v>
      </c>
      <c r="J47">
        <v>584</v>
      </c>
      <c r="K47">
        <v>40.26</v>
      </c>
      <c r="L47">
        <v>0.6</v>
      </c>
      <c r="M47">
        <v>-0.3</v>
      </c>
      <c r="N47">
        <v>-33.333333333333343</v>
      </c>
      <c r="O47">
        <v>118800</v>
      </c>
      <c r="P47">
        <v>900</v>
      </c>
      <c r="Q47">
        <v>2800</v>
      </c>
      <c r="R47">
        <v>0.55000000000000004</v>
      </c>
      <c r="S47">
        <v>300</v>
      </c>
      <c r="T47">
        <v>0.75</v>
      </c>
      <c r="U47">
        <v>17786.8</v>
      </c>
      <c r="V47">
        <v>15400</v>
      </c>
      <c r="W47" s="2">
        <v>44868</v>
      </c>
      <c r="X47" t="s">
        <v>40</v>
      </c>
      <c r="Y47" t="s">
        <v>167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11600</v>
      </c>
      <c r="AI47">
        <v>10100</v>
      </c>
      <c r="AJ47">
        <v>1500</v>
      </c>
      <c r="AK47">
        <v>2344.15</v>
      </c>
      <c r="AL47">
        <v>1000</v>
      </c>
      <c r="AM47">
        <v>2505.1999999999998</v>
      </c>
      <c r="AN47">
        <v>17786.8</v>
      </c>
      <c r="AO47" s="3">
        <f t="shared" si="0"/>
        <v>0</v>
      </c>
    </row>
    <row r="48" spans="1:41" x14ac:dyDescent="0.25">
      <c r="A48">
        <v>14700</v>
      </c>
      <c r="B48" s="2">
        <v>44868</v>
      </c>
      <c r="C48">
        <v>14700</v>
      </c>
      <c r="D48" s="2">
        <v>44868</v>
      </c>
      <c r="E48" t="s">
        <v>40</v>
      </c>
      <c r="F48" t="s">
        <v>44</v>
      </c>
      <c r="G48">
        <v>143</v>
      </c>
      <c r="H48">
        <v>70</v>
      </c>
      <c r="I48">
        <v>95.890410958904113</v>
      </c>
      <c r="J48">
        <v>227</v>
      </c>
      <c r="K48">
        <v>51.46</v>
      </c>
      <c r="L48">
        <v>0.55000000000000004</v>
      </c>
      <c r="M48">
        <v>-9.9999999999999978E-2</v>
      </c>
      <c r="N48">
        <v>-15.38461538461538</v>
      </c>
      <c r="O48">
        <v>86900</v>
      </c>
      <c r="P48">
        <v>2350</v>
      </c>
      <c r="Q48">
        <v>1200</v>
      </c>
      <c r="R48">
        <v>0.45</v>
      </c>
      <c r="S48">
        <v>700</v>
      </c>
      <c r="T48">
        <v>0.55000000000000004</v>
      </c>
      <c r="U48">
        <v>17786.8</v>
      </c>
      <c r="V48">
        <v>14700</v>
      </c>
      <c r="W48" s="2">
        <v>44868</v>
      </c>
      <c r="X48" t="s">
        <v>40</v>
      </c>
      <c r="Y48" t="s">
        <v>153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10100</v>
      </c>
      <c r="AI48">
        <v>10100</v>
      </c>
      <c r="AJ48">
        <v>1800</v>
      </c>
      <c r="AK48">
        <v>3055.45</v>
      </c>
      <c r="AL48">
        <v>3600</v>
      </c>
      <c r="AM48">
        <v>3133.2</v>
      </c>
      <c r="AN48">
        <v>17786.8</v>
      </c>
      <c r="AO48" s="3">
        <f t="shared" si="0"/>
        <v>0</v>
      </c>
    </row>
    <row r="49" spans="1:41" x14ac:dyDescent="0.25">
      <c r="A49">
        <v>15200</v>
      </c>
      <c r="B49" s="2">
        <v>44868</v>
      </c>
      <c r="C49">
        <v>15200</v>
      </c>
      <c r="D49" s="2">
        <v>44868</v>
      </c>
      <c r="E49" t="s">
        <v>40</v>
      </c>
      <c r="F49" t="s">
        <v>54</v>
      </c>
      <c r="G49">
        <v>140</v>
      </c>
      <c r="H49">
        <v>-46</v>
      </c>
      <c r="I49">
        <v>-24.731182795698921</v>
      </c>
      <c r="J49">
        <v>435</v>
      </c>
      <c r="K49">
        <v>43.19</v>
      </c>
      <c r="L49">
        <v>0.55000000000000004</v>
      </c>
      <c r="M49">
        <v>-0.35</v>
      </c>
      <c r="N49">
        <v>-38.888888888888893</v>
      </c>
      <c r="O49">
        <v>122300</v>
      </c>
      <c r="P49">
        <v>11800</v>
      </c>
      <c r="Q49">
        <v>8200</v>
      </c>
      <c r="R49">
        <v>0.5</v>
      </c>
      <c r="S49">
        <v>300</v>
      </c>
      <c r="T49">
        <v>0.7</v>
      </c>
      <c r="U49">
        <v>17786.8</v>
      </c>
      <c r="V49">
        <v>15200</v>
      </c>
      <c r="W49" s="2">
        <v>44868</v>
      </c>
      <c r="X49" t="s">
        <v>40</v>
      </c>
      <c r="Y49" t="s">
        <v>163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11600</v>
      </c>
      <c r="AI49">
        <v>12850</v>
      </c>
      <c r="AJ49">
        <v>4250</v>
      </c>
      <c r="AK49">
        <v>2436.25</v>
      </c>
      <c r="AL49">
        <v>3600</v>
      </c>
      <c r="AM49">
        <v>2631.4</v>
      </c>
      <c r="AN49">
        <v>17786.8</v>
      </c>
      <c r="AO49" s="3">
        <f t="shared" si="0"/>
        <v>0</v>
      </c>
    </row>
    <row r="50" spans="1:41" x14ac:dyDescent="0.25">
      <c r="A50">
        <v>15100</v>
      </c>
      <c r="B50" s="2">
        <v>44868</v>
      </c>
      <c r="C50">
        <v>15100</v>
      </c>
      <c r="D50" s="2">
        <v>44868</v>
      </c>
      <c r="E50" t="s">
        <v>40</v>
      </c>
      <c r="F50" t="s">
        <v>52</v>
      </c>
      <c r="G50">
        <v>139</v>
      </c>
      <c r="H50">
        <v>112</v>
      </c>
      <c r="I50">
        <v>414.81481481481478</v>
      </c>
      <c r="J50">
        <v>399</v>
      </c>
      <c r="K50">
        <v>45.19</v>
      </c>
      <c r="L50">
        <v>0.6</v>
      </c>
      <c r="M50">
        <v>-0.45000000000000012</v>
      </c>
      <c r="N50">
        <v>-42.857142857142861</v>
      </c>
      <c r="O50">
        <v>137250</v>
      </c>
      <c r="P50">
        <v>9200</v>
      </c>
      <c r="Q50">
        <v>7950</v>
      </c>
      <c r="R50">
        <v>0.5</v>
      </c>
      <c r="S50">
        <v>800</v>
      </c>
      <c r="T50">
        <v>0.6</v>
      </c>
      <c r="U50">
        <v>17786.8</v>
      </c>
      <c r="V50">
        <v>15100</v>
      </c>
      <c r="W50" s="2">
        <v>44868</v>
      </c>
      <c r="X50" t="s">
        <v>40</v>
      </c>
      <c r="Y50" t="s">
        <v>161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11600</v>
      </c>
      <c r="AI50">
        <v>12850</v>
      </c>
      <c r="AJ50">
        <v>1500</v>
      </c>
      <c r="AK50">
        <v>2648.05</v>
      </c>
      <c r="AL50">
        <v>3600</v>
      </c>
      <c r="AM50">
        <v>2734.95</v>
      </c>
      <c r="AN50">
        <v>17786.8</v>
      </c>
      <c r="AO50" s="3">
        <f t="shared" si="0"/>
        <v>0</v>
      </c>
    </row>
    <row r="51" spans="1:41" x14ac:dyDescent="0.25">
      <c r="A51">
        <v>14950</v>
      </c>
      <c r="B51" s="2">
        <v>44868</v>
      </c>
      <c r="C51">
        <v>14950</v>
      </c>
      <c r="D51" s="2">
        <v>44868</v>
      </c>
      <c r="E51" t="s">
        <v>40</v>
      </c>
      <c r="F51" t="s">
        <v>49</v>
      </c>
      <c r="G51">
        <v>109</v>
      </c>
      <c r="H51">
        <v>108</v>
      </c>
      <c r="I51">
        <v>10800</v>
      </c>
      <c r="J51">
        <v>242</v>
      </c>
      <c r="K51">
        <v>46.9</v>
      </c>
      <c r="L51">
        <v>0.5</v>
      </c>
      <c r="M51">
        <v>-5.5</v>
      </c>
      <c r="N51">
        <v>-91.666666666666657</v>
      </c>
      <c r="O51">
        <v>74850</v>
      </c>
      <c r="P51">
        <v>2100</v>
      </c>
      <c r="Q51">
        <v>1700</v>
      </c>
      <c r="R51">
        <v>0.5</v>
      </c>
      <c r="S51">
        <v>1100</v>
      </c>
      <c r="T51">
        <v>0.6</v>
      </c>
      <c r="U51">
        <v>17786.8</v>
      </c>
      <c r="V51">
        <v>14950</v>
      </c>
      <c r="W51" s="2">
        <v>44868</v>
      </c>
      <c r="X51" t="s">
        <v>40</v>
      </c>
      <c r="Y51" t="s">
        <v>158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10100</v>
      </c>
      <c r="AI51">
        <v>12850</v>
      </c>
      <c r="AJ51">
        <v>1800</v>
      </c>
      <c r="AK51">
        <v>2801.45</v>
      </c>
      <c r="AL51">
        <v>1000</v>
      </c>
      <c r="AM51">
        <v>2971.05</v>
      </c>
      <c r="AN51">
        <v>17786.8</v>
      </c>
      <c r="AO51" s="3">
        <f t="shared" si="0"/>
        <v>0</v>
      </c>
    </row>
    <row r="52" spans="1:41" x14ac:dyDescent="0.25">
      <c r="A52">
        <v>15300</v>
      </c>
      <c r="B52" s="2">
        <v>44868</v>
      </c>
      <c r="C52">
        <v>15300</v>
      </c>
      <c r="D52" s="2">
        <v>44868</v>
      </c>
      <c r="E52" t="s">
        <v>40</v>
      </c>
      <c r="F52" t="s">
        <v>56</v>
      </c>
      <c r="G52">
        <v>93</v>
      </c>
      <c r="H52">
        <v>42</v>
      </c>
      <c r="I52">
        <v>82.352941176470594</v>
      </c>
      <c r="J52">
        <v>276</v>
      </c>
      <c r="K52">
        <v>43.08</v>
      </c>
      <c r="L52">
        <v>0.8</v>
      </c>
      <c r="M52">
        <v>-0.25</v>
      </c>
      <c r="N52">
        <v>-23.80952380952381</v>
      </c>
      <c r="O52">
        <v>164000</v>
      </c>
      <c r="P52">
        <v>800</v>
      </c>
      <c r="Q52">
        <v>1200</v>
      </c>
      <c r="R52">
        <v>0.8</v>
      </c>
      <c r="S52">
        <v>800</v>
      </c>
      <c r="T52">
        <v>0.9</v>
      </c>
      <c r="U52">
        <v>17786.8</v>
      </c>
      <c r="V52">
        <v>15300</v>
      </c>
      <c r="W52" s="2">
        <v>44868</v>
      </c>
      <c r="X52" t="s">
        <v>40</v>
      </c>
      <c r="Y52" t="s">
        <v>165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8000</v>
      </c>
      <c r="AI52">
        <v>9250</v>
      </c>
      <c r="AJ52">
        <v>1500</v>
      </c>
      <c r="AK52">
        <v>2352.1</v>
      </c>
      <c r="AL52">
        <v>1000</v>
      </c>
      <c r="AM52">
        <v>2607.4499999999998</v>
      </c>
      <c r="AN52">
        <v>17786.8</v>
      </c>
      <c r="AO52" s="3">
        <f t="shared" si="0"/>
        <v>0</v>
      </c>
    </row>
    <row r="53" spans="1:41" x14ac:dyDescent="0.25">
      <c r="A53">
        <v>15950</v>
      </c>
      <c r="B53" s="2">
        <v>44868</v>
      </c>
      <c r="C53">
        <v>15950</v>
      </c>
      <c r="D53" s="2">
        <v>44868</v>
      </c>
      <c r="E53" t="s">
        <v>40</v>
      </c>
      <c r="F53" t="s">
        <v>69</v>
      </c>
      <c r="G53">
        <v>93</v>
      </c>
      <c r="H53">
        <v>17</v>
      </c>
      <c r="I53">
        <v>22.368421052631579</v>
      </c>
      <c r="J53">
        <v>166</v>
      </c>
      <c r="K53">
        <v>33.68</v>
      </c>
      <c r="L53">
        <v>1.2</v>
      </c>
      <c r="M53">
        <v>-0.2</v>
      </c>
      <c r="N53">
        <v>-14.285714285714279</v>
      </c>
      <c r="O53">
        <v>121150</v>
      </c>
      <c r="P53">
        <v>600</v>
      </c>
      <c r="Q53">
        <v>5650</v>
      </c>
      <c r="R53">
        <v>0.8</v>
      </c>
      <c r="S53">
        <v>600</v>
      </c>
      <c r="T53">
        <v>1.2</v>
      </c>
      <c r="U53">
        <v>17786.8</v>
      </c>
      <c r="V53">
        <v>15950</v>
      </c>
      <c r="W53" s="2">
        <v>44868</v>
      </c>
      <c r="X53" t="s">
        <v>40</v>
      </c>
      <c r="Y53" t="s">
        <v>178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12450</v>
      </c>
      <c r="AI53">
        <v>10100</v>
      </c>
      <c r="AJ53">
        <v>1500</v>
      </c>
      <c r="AK53">
        <v>1777.7</v>
      </c>
      <c r="AL53">
        <v>1800</v>
      </c>
      <c r="AM53">
        <v>1877.55</v>
      </c>
      <c r="AN53">
        <v>17786.8</v>
      </c>
      <c r="AO53" s="3">
        <f t="shared" si="0"/>
        <v>0</v>
      </c>
    </row>
    <row r="54" spans="1:41" x14ac:dyDescent="0.25">
      <c r="A54">
        <v>14750</v>
      </c>
      <c r="B54" s="2">
        <v>44868</v>
      </c>
      <c r="C54">
        <v>14750</v>
      </c>
      <c r="D54" s="2">
        <v>44868</v>
      </c>
      <c r="E54" t="s">
        <v>40</v>
      </c>
      <c r="F54" t="s">
        <v>45</v>
      </c>
      <c r="G54">
        <v>76</v>
      </c>
      <c r="H54">
        <v>73</v>
      </c>
      <c r="I54">
        <v>2433.333333333333</v>
      </c>
      <c r="J54">
        <v>130</v>
      </c>
      <c r="K54">
        <v>50.19</v>
      </c>
      <c r="L54">
        <v>0.5</v>
      </c>
      <c r="M54">
        <v>-1</v>
      </c>
      <c r="N54">
        <v>-66.666666666666657</v>
      </c>
      <c r="O54">
        <v>72700</v>
      </c>
      <c r="P54">
        <v>6350</v>
      </c>
      <c r="Q54">
        <v>500</v>
      </c>
      <c r="R54">
        <v>0.45</v>
      </c>
      <c r="S54">
        <v>2550</v>
      </c>
      <c r="T54">
        <v>0.65</v>
      </c>
      <c r="U54">
        <v>17786.8</v>
      </c>
      <c r="V54">
        <v>14750</v>
      </c>
      <c r="W54" s="2">
        <v>44868</v>
      </c>
      <c r="X54" t="s">
        <v>40</v>
      </c>
      <c r="Y54" t="s">
        <v>154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11600</v>
      </c>
      <c r="AI54">
        <v>12850</v>
      </c>
      <c r="AJ54">
        <v>1500</v>
      </c>
      <c r="AK54">
        <v>2977.85</v>
      </c>
      <c r="AL54">
        <v>2800</v>
      </c>
      <c r="AM54">
        <v>3178.8</v>
      </c>
      <c r="AN54">
        <v>17786.8</v>
      </c>
      <c r="AO54" s="3">
        <f t="shared" si="0"/>
        <v>0</v>
      </c>
    </row>
    <row r="55" spans="1:41" x14ac:dyDescent="0.25">
      <c r="A55">
        <v>15650</v>
      </c>
      <c r="B55" s="2">
        <v>44868</v>
      </c>
      <c r="C55">
        <v>15650</v>
      </c>
      <c r="D55" s="2">
        <v>44868</v>
      </c>
      <c r="E55" t="s">
        <v>40</v>
      </c>
      <c r="F55" t="s">
        <v>63</v>
      </c>
      <c r="G55">
        <v>75</v>
      </c>
      <c r="H55">
        <v>4</v>
      </c>
      <c r="I55">
        <v>5.6338028169014081</v>
      </c>
      <c r="J55">
        <v>127</v>
      </c>
      <c r="K55">
        <v>36.99</v>
      </c>
      <c r="L55">
        <v>0.75</v>
      </c>
      <c r="M55">
        <v>-0.7</v>
      </c>
      <c r="N55">
        <v>-48.275862068965523</v>
      </c>
      <c r="O55">
        <v>143650</v>
      </c>
      <c r="P55">
        <v>1550</v>
      </c>
      <c r="Q55">
        <v>2550</v>
      </c>
      <c r="R55">
        <v>0.75</v>
      </c>
      <c r="S55">
        <v>1550</v>
      </c>
      <c r="T55">
        <v>1.95</v>
      </c>
      <c r="U55">
        <v>17786.8</v>
      </c>
      <c r="V55">
        <v>15650</v>
      </c>
      <c r="W55" s="2">
        <v>44868</v>
      </c>
      <c r="X55" t="s">
        <v>40</v>
      </c>
      <c r="Y55" t="s">
        <v>172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12250</v>
      </c>
      <c r="AI55">
        <v>12850</v>
      </c>
      <c r="AJ55">
        <v>1500</v>
      </c>
      <c r="AK55">
        <v>2104.15</v>
      </c>
      <c r="AL55">
        <v>5550</v>
      </c>
      <c r="AM55">
        <v>2300.6999999999998</v>
      </c>
      <c r="AN55">
        <v>17786.8</v>
      </c>
      <c r="AO55" s="3">
        <f t="shared" si="0"/>
        <v>0</v>
      </c>
    </row>
    <row r="56" spans="1:41" x14ac:dyDescent="0.25">
      <c r="A56">
        <v>15250</v>
      </c>
      <c r="B56" s="2">
        <v>44868</v>
      </c>
      <c r="C56">
        <v>15250</v>
      </c>
      <c r="D56" s="2">
        <v>44868</v>
      </c>
      <c r="E56" t="s">
        <v>40</v>
      </c>
      <c r="F56" t="s">
        <v>55</v>
      </c>
      <c r="G56">
        <v>49</v>
      </c>
      <c r="H56">
        <v>49</v>
      </c>
      <c r="I56">
        <v>0</v>
      </c>
      <c r="J56">
        <v>508</v>
      </c>
      <c r="K56">
        <v>44.91</v>
      </c>
      <c r="L56">
        <v>1</v>
      </c>
      <c r="M56">
        <v>-0.8</v>
      </c>
      <c r="N56">
        <v>-44.44444444444445</v>
      </c>
      <c r="O56">
        <v>133400</v>
      </c>
      <c r="P56">
        <v>10550</v>
      </c>
      <c r="Q56">
        <v>5400</v>
      </c>
      <c r="R56">
        <v>0.5</v>
      </c>
      <c r="S56">
        <v>1150</v>
      </c>
      <c r="T56">
        <v>1</v>
      </c>
      <c r="U56">
        <v>17786.8</v>
      </c>
      <c r="V56">
        <v>15250</v>
      </c>
      <c r="W56" s="2">
        <v>44868</v>
      </c>
      <c r="X56" t="s">
        <v>40</v>
      </c>
      <c r="Y56" t="s">
        <v>164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11600</v>
      </c>
      <c r="AI56">
        <v>11600</v>
      </c>
      <c r="AJ56">
        <v>1500</v>
      </c>
      <c r="AK56">
        <v>2493.35</v>
      </c>
      <c r="AL56">
        <v>1500</v>
      </c>
      <c r="AM56">
        <v>2609.5500000000002</v>
      </c>
      <c r="AN56">
        <v>17786.8</v>
      </c>
      <c r="AO56" s="3">
        <f t="shared" si="0"/>
        <v>0</v>
      </c>
    </row>
    <row r="57" spans="1:41" x14ac:dyDescent="0.25">
      <c r="A57">
        <v>15050</v>
      </c>
      <c r="B57" s="2">
        <v>44868</v>
      </c>
      <c r="C57">
        <v>15050</v>
      </c>
      <c r="D57" s="2">
        <v>44868</v>
      </c>
      <c r="E57" t="s">
        <v>40</v>
      </c>
      <c r="F57" t="s">
        <v>51</v>
      </c>
      <c r="G57">
        <v>47</v>
      </c>
      <c r="H57">
        <v>46</v>
      </c>
      <c r="I57">
        <v>4600</v>
      </c>
      <c r="J57">
        <v>135</v>
      </c>
      <c r="K57">
        <v>45.26</v>
      </c>
      <c r="L57">
        <v>0.5</v>
      </c>
      <c r="M57">
        <v>-2.25</v>
      </c>
      <c r="N57">
        <v>-81.818181818181827</v>
      </c>
      <c r="O57">
        <v>120700</v>
      </c>
      <c r="P57">
        <v>1200</v>
      </c>
      <c r="Q57">
        <v>500</v>
      </c>
      <c r="R57">
        <v>0.45</v>
      </c>
      <c r="S57">
        <v>200</v>
      </c>
      <c r="T57">
        <v>1.25</v>
      </c>
      <c r="U57">
        <v>17786.8</v>
      </c>
      <c r="V57">
        <v>15050</v>
      </c>
      <c r="W57" s="2">
        <v>44868</v>
      </c>
      <c r="X57" t="s">
        <v>40</v>
      </c>
      <c r="Y57" t="s">
        <v>160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10100</v>
      </c>
      <c r="AI57">
        <v>10100</v>
      </c>
      <c r="AJ57">
        <v>1800</v>
      </c>
      <c r="AK57">
        <v>2700.45</v>
      </c>
      <c r="AL57">
        <v>1800</v>
      </c>
      <c r="AM57">
        <v>2783</v>
      </c>
      <c r="AN57">
        <v>17786.8</v>
      </c>
      <c r="AO57" s="3">
        <f t="shared" si="0"/>
        <v>0</v>
      </c>
    </row>
    <row r="58" spans="1:41" x14ac:dyDescent="0.25">
      <c r="A58">
        <v>15150</v>
      </c>
      <c r="B58" s="2">
        <v>44868</v>
      </c>
      <c r="C58">
        <v>15150</v>
      </c>
      <c r="D58" s="2">
        <v>44868</v>
      </c>
      <c r="E58" t="s">
        <v>40</v>
      </c>
      <c r="F58" t="s">
        <v>53</v>
      </c>
      <c r="G58">
        <v>43</v>
      </c>
      <c r="H58">
        <v>43</v>
      </c>
      <c r="I58">
        <v>0</v>
      </c>
      <c r="J58">
        <v>388</v>
      </c>
      <c r="K58">
        <v>43.63</v>
      </c>
      <c r="L58">
        <v>0.5</v>
      </c>
      <c r="M58">
        <v>-30.5</v>
      </c>
      <c r="N58">
        <v>-98.387096774193552</v>
      </c>
      <c r="O58">
        <v>105000</v>
      </c>
      <c r="P58">
        <v>800</v>
      </c>
      <c r="Q58">
        <v>3400</v>
      </c>
      <c r="R58">
        <v>0.35</v>
      </c>
      <c r="S58">
        <v>300</v>
      </c>
      <c r="T58">
        <v>0.65</v>
      </c>
      <c r="U58">
        <v>17786.8</v>
      </c>
      <c r="V58">
        <v>15150</v>
      </c>
      <c r="W58" s="2">
        <v>44868</v>
      </c>
      <c r="X58" t="s">
        <v>40</v>
      </c>
      <c r="Y58" t="s">
        <v>162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10100</v>
      </c>
      <c r="AI58">
        <v>12850</v>
      </c>
      <c r="AJ58">
        <v>1800</v>
      </c>
      <c r="AK58">
        <v>2601.0500000000002</v>
      </c>
      <c r="AL58">
        <v>1800</v>
      </c>
      <c r="AM58">
        <v>2678.15</v>
      </c>
      <c r="AN58">
        <v>17786.8</v>
      </c>
      <c r="AO58" s="3">
        <f t="shared" si="0"/>
        <v>0</v>
      </c>
    </row>
    <row r="59" spans="1:41" x14ac:dyDescent="0.25">
      <c r="A59">
        <v>14850</v>
      </c>
      <c r="B59" s="2">
        <v>44868</v>
      </c>
      <c r="C59">
        <v>14850</v>
      </c>
      <c r="D59" s="2">
        <v>44868</v>
      </c>
      <c r="E59" t="s">
        <v>40</v>
      </c>
      <c r="F59" t="s">
        <v>47</v>
      </c>
      <c r="G59">
        <v>42</v>
      </c>
      <c r="H59">
        <v>42</v>
      </c>
      <c r="I59">
        <v>0</v>
      </c>
      <c r="J59">
        <v>134</v>
      </c>
      <c r="K59">
        <v>48.09</v>
      </c>
      <c r="L59">
        <v>0.45</v>
      </c>
      <c r="M59">
        <v>-2.0499999999999998</v>
      </c>
      <c r="N59">
        <v>-82</v>
      </c>
      <c r="O59">
        <v>60350</v>
      </c>
      <c r="P59">
        <v>4900</v>
      </c>
      <c r="Q59">
        <v>2950</v>
      </c>
      <c r="R59">
        <v>0.45</v>
      </c>
      <c r="S59">
        <v>400</v>
      </c>
      <c r="T59">
        <v>0.65</v>
      </c>
      <c r="U59">
        <v>17786.8</v>
      </c>
      <c r="V59">
        <v>14850</v>
      </c>
      <c r="W59" s="2">
        <v>44868</v>
      </c>
      <c r="X59" t="s">
        <v>40</v>
      </c>
      <c r="Y59" t="s">
        <v>156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10100</v>
      </c>
      <c r="AI59">
        <v>12850</v>
      </c>
      <c r="AJ59">
        <v>1800</v>
      </c>
      <c r="AK59">
        <v>2904</v>
      </c>
      <c r="AL59">
        <v>3600</v>
      </c>
      <c r="AM59">
        <v>3075.15</v>
      </c>
      <c r="AN59">
        <v>17786.8</v>
      </c>
      <c r="AO59" s="3">
        <f t="shared" si="0"/>
        <v>0</v>
      </c>
    </row>
    <row r="60" spans="1:41" x14ac:dyDescent="0.25">
      <c r="A60">
        <v>15450</v>
      </c>
      <c r="B60" s="2">
        <v>44868</v>
      </c>
      <c r="C60">
        <v>15450</v>
      </c>
      <c r="D60" s="2">
        <v>44868</v>
      </c>
      <c r="E60" t="s">
        <v>40</v>
      </c>
      <c r="F60" t="s">
        <v>59</v>
      </c>
      <c r="G60">
        <v>41</v>
      </c>
      <c r="H60">
        <v>-12</v>
      </c>
      <c r="I60">
        <v>-22.641509433962259</v>
      </c>
      <c r="J60">
        <v>32</v>
      </c>
      <c r="K60">
        <v>40.299999999999997</v>
      </c>
      <c r="L60">
        <v>0.75</v>
      </c>
      <c r="M60">
        <v>-0.2</v>
      </c>
      <c r="N60">
        <v>-21.052631578947359</v>
      </c>
      <c r="O60">
        <v>110700</v>
      </c>
      <c r="P60">
        <v>300</v>
      </c>
      <c r="Q60">
        <v>100</v>
      </c>
      <c r="R60">
        <v>0.6</v>
      </c>
      <c r="S60">
        <v>300</v>
      </c>
      <c r="T60">
        <v>0.75</v>
      </c>
      <c r="U60">
        <v>17786.8</v>
      </c>
      <c r="V60">
        <v>15450</v>
      </c>
      <c r="W60" s="2">
        <v>44868</v>
      </c>
      <c r="X60" t="s">
        <v>40</v>
      </c>
      <c r="Y60" t="s">
        <v>168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11600</v>
      </c>
      <c r="AI60">
        <v>14350</v>
      </c>
      <c r="AJ60">
        <v>1500</v>
      </c>
      <c r="AK60">
        <v>2298.8000000000002</v>
      </c>
      <c r="AL60">
        <v>1500</v>
      </c>
      <c r="AM60">
        <v>2413.9</v>
      </c>
      <c r="AN60">
        <v>17786.8</v>
      </c>
      <c r="AO60" s="3">
        <f t="shared" si="0"/>
        <v>0</v>
      </c>
    </row>
    <row r="61" spans="1:41" x14ac:dyDescent="0.25">
      <c r="A61">
        <v>15550</v>
      </c>
      <c r="B61" s="2">
        <v>44868</v>
      </c>
      <c r="C61">
        <v>15550</v>
      </c>
      <c r="D61" s="2">
        <v>44868</v>
      </c>
      <c r="E61" t="s">
        <v>40</v>
      </c>
      <c r="F61" t="s">
        <v>61</v>
      </c>
      <c r="G61">
        <v>35</v>
      </c>
      <c r="H61">
        <v>-6</v>
      </c>
      <c r="I61">
        <v>-14.634146341463421</v>
      </c>
      <c r="J61">
        <v>15</v>
      </c>
      <c r="K61">
        <v>38.380000000000003</v>
      </c>
      <c r="L61">
        <v>0.7</v>
      </c>
      <c r="M61">
        <v>-1.05</v>
      </c>
      <c r="N61">
        <v>-60</v>
      </c>
      <c r="O61">
        <v>113850</v>
      </c>
      <c r="P61">
        <v>3000</v>
      </c>
      <c r="Q61">
        <v>5350</v>
      </c>
      <c r="R61">
        <v>0.7</v>
      </c>
      <c r="S61">
        <v>1500</v>
      </c>
      <c r="T61">
        <v>1.2</v>
      </c>
      <c r="U61">
        <v>17786.8</v>
      </c>
      <c r="V61">
        <v>15550</v>
      </c>
      <c r="W61" s="2">
        <v>44868</v>
      </c>
      <c r="X61" t="s">
        <v>40</v>
      </c>
      <c r="Y61" t="s">
        <v>170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14350</v>
      </c>
      <c r="AI61">
        <v>10100</v>
      </c>
      <c r="AJ61">
        <v>1500</v>
      </c>
      <c r="AK61">
        <v>2198.25</v>
      </c>
      <c r="AL61">
        <v>1800</v>
      </c>
      <c r="AM61">
        <v>2282.65</v>
      </c>
      <c r="AN61">
        <v>17786.8</v>
      </c>
      <c r="AO61" s="3">
        <f t="shared" si="0"/>
        <v>0</v>
      </c>
    </row>
    <row r="62" spans="1:41" x14ac:dyDescent="0.25">
      <c r="A62">
        <v>15350</v>
      </c>
      <c r="B62" s="2">
        <v>44868</v>
      </c>
      <c r="C62">
        <v>15350</v>
      </c>
      <c r="D62" s="2">
        <v>44868</v>
      </c>
      <c r="E62" t="s">
        <v>40</v>
      </c>
      <c r="F62" t="s">
        <v>57</v>
      </c>
      <c r="G62">
        <v>31</v>
      </c>
      <c r="H62">
        <v>31</v>
      </c>
      <c r="I62">
        <v>0</v>
      </c>
      <c r="J62">
        <v>137</v>
      </c>
      <c r="K62">
        <v>41.97</v>
      </c>
      <c r="L62">
        <v>0.75</v>
      </c>
      <c r="M62">
        <v>-37.85</v>
      </c>
      <c r="N62">
        <v>-98.056994818652853</v>
      </c>
      <c r="O62">
        <v>138200</v>
      </c>
      <c r="P62">
        <v>300</v>
      </c>
      <c r="Q62">
        <v>5400</v>
      </c>
      <c r="R62">
        <v>0.5</v>
      </c>
      <c r="S62">
        <v>300</v>
      </c>
      <c r="T62">
        <v>0.75</v>
      </c>
      <c r="U62">
        <v>17786.8</v>
      </c>
      <c r="V62">
        <v>15350</v>
      </c>
      <c r="W62" s="2">
        <v>44868</v>
      </c>
      <c r="X62" t="s">
        <v>40</v>
      </c>
      <c r="Y62" t="s">
        <v>166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11600</v>
      </c>
      <c r="AI62">
        <v>12850</v>
      </c>
      <c r="AJ62">
        <v>1500</v>
      </c>
      <c r="AK62">
        <v>2389.75</v>
      </c>
      <c r="AL62">
        <v>3600</v>
      </c>
      <c r="AM62">
        <v>2481.6999999999998</v>
      </c>
      <c r="AN62">
        <v>17786.8</v>
      </c>
      <c r="AO62" s="3">
        <f t="shared" si="0"/>
        <v>0</v>
      </c>
    </row>
    <row r="63" spans="1:41" x14ac:dyDescent="0.25">
      <c r="A63">
        <v>15850</v>
      </c>
      <c r="B63" s="2">
        <v>44868</v>
      </c>
      <c r="C63">
        <v>15850</v>
      </c>
      <c r="D63" s="2">
        <v>44868</v>
      </c>
      <c r="E63" t="s">
        <v>40</v>
      </c>
      <c r="F63" t="s">
        <v>67</v>
      </c>
      <c r="G63">
        <v>26</v>
      </c>
      <c r="H63">
        <v>-89</v>
      </c>
      <c r="I63">
        <v>-77.391304347826093</v>
      </c>
      <c r="J63">
        <v>199</v>
      </c>
      <c r="K63">
        <v>34.119999999999997</v>
      </c>
      <c r="L63">
        <v>0.85</v>
      </c>
      <c r="M63">
        <v>-0.35</v>
      </c>
      <c r="N63">
        <v>-29.166666666666671</v>
      </c>
      <c r="O63">
        <v>132100</v>
      </c>
      <c r="P63">
        <v>550</v>
      </c>
      <c r="Q63">
        <v>11500</v>
      </c>
      <c r="R63">
        <v>0.8</v>
      </c>
      <c r="S63">
        <v>500</v>
      </c>
      <c r="T63">
        <v>2.4</v>
      </c>
      <c r="U63">
        <v>17786.8</v>
      </c>
      <c r="V63">
        <v>15850</v>
      </c>
      <c r="W63" s="2">
        <v>44868</v>
      </c>
      <c r="X63" t="s">
        <v>40</v>
      </c>
      <c r="Y63" t="s">
        <v>176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12350</v>
      </c>
      <c r="AI63">
        <v>12850</v>
      </c>
      <c r="AJ63">
        <v>1500</v>
      </c>
      <c r="AK63">
        <v>1906.55</v>
      </c>
      <c r="AL63">
        <v>3600</v>
      </c>
      <c r="AM63">
        <v>1983.4</v>
      </c>
      <c r="AN63">
        <v>17786.8</v>
      </c>
      <c r="AO63" s="3">
        <f t="shared" si="0"/>
        <v>0</v>
      </c>
    </row>
    <row r="67" spans="3:10" x14ac:dyDescent="0.25">
      <c r="C67">
        <v>18000</v>
      </c>
      <c r="D67">
        <v>18300</v>
      </c>
      <c r="F67">
        <f>C67-D67</f>
        <v>-300</v>
      </c>
      <c r="G67">
        <v>43.4</v>
      </c>
      <c r="H67">
        <f>SUM(F67,G67)</f>
        <v>-256.60000000000002</v>
      </c>
    </row>
    <row r="68" spans="3:10" x14ac:dyDescent="0.25">
      <c r="D68">
        <v>18200</v>
      </c>
      <c r="F68">
        <f>D67-D68</f>
        <v>100</v>
      </c>
      <c r="G68">
        <v>-9.5500000000000007</v>
      </c>
      <c r="H68">
        <f>SUM(F68,G68)</f>
        <v>90.45</v>
      </c>
    </row>
    <row r="69" spans="3:10" x14ac:dyDescent="0.25">
      <c r="H69">
        <v>34.75</v>
      </c>
    </row>
    <row r="70" spans="3:10" x14ac:dyDescent="0.25">
      <c r="H70">
        <v>-12.85</v>
      </c>
    </row>
    <row r="72" spans="3:10" x14ac:dyDescent="0.25">
      <c r="H72">
        <f>SUM(H67:H70)</f>
        <v>-144.25000000000003</v>
      </c>
      <c r="I72">
        <v>50</v>
      </c>
      <c r="J72">
        <f t="shared" ref="J68:J72" si="1">H72*I72</f>
        <v>-7212.5000000000018</v>
      </c>
    </row>
    <row r="74" spans="3:10" x14ac:dyDescent="0.25">
      <c r="C74">
        <v>17500</v>
      </c>
      <c r="D74">
        <v>17200</v>
      </c>
      <c r="F74">
        <f>D74-C74</f>
        <v>-300</v>
      </c>
      <c r="G74">
        <v>34.75</v>
      </c>
      <c r="H74">
        <f>SUM(F74,G74)</f>
        <v>-265.25</v>
      </c>
    </row>
    <row r="75" spans="3:10" x14ac:dyDescent="0.25">
      <c r="D75">
        <v>17300</v>
      </c>
      <c r="F75">
        <f>D75-D74</f>
        <v>100</v>
      </c>
      <c r="G75">
        <v>-12.85</v>
      </c>
      <c r="H75">
        <f>SUM(F75,G75)</f>
        <v>87.15</v>
      </c>
    </row>
    <row r="76" spans="3:10" x14ac:dyDescent="0.25">
      <c r="H76">
        <v>43.4</v>
      </c>
    </row>
    <row r="77" spans="3:10" x14ac:dyDescent="0.25">
      <c r="H77">
        <v>-9.5500000000000007</v>
      </c>
    </row>
    <row r="79" spans="3:10" x14ac:dyDescent="0.25">
      <c r="H79">
        <f>SUM(H74:H77)</f>
        <v>-144.25</v>
      </c>
      <c r="I79">
        <v>50</v>
      </c>
      <c r="J79">
        <f t="shared" ref="J79" si="2">H79*I79</f>
        <v>-7212.5</v>
      </c>
    </row>
    <row r="81" spans="7:9" x14ac:dyDescent="0.25">
      <c r="G81">
        <f>SUM(G67:G75)</f>
        <v>55.749999999999993</v>
      </c>
      <c r="H81">
        <v>-200</v>
      </c>
      <c r="I81">
        <f>SUM(G81:H81)</f>
        <v>-144.25</v>
      </c>
    </row>
  </sheetData>
  <autoFilter ref="A1:AN19" xr:uid="{0D0A2B87-4759-477F-BF2B-5FDB8B4CFD68}">
    <sortState xmlns:xlrd2="http://schemas.microsoft.com/office/spreadsheetml/2017/richdata2" ref="A2:AN63">
      <sortCondition descending="1" ref="G1:G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7B3D-65D7-4706-B6DA-1AFBB4C5C93B}">
  <dimension ref="A1:AU8"/>
  <sheetViews>
    <sheetView workbookViewId="0">
      <selection activeCell="A2" sqref="A2"/>
    </sheetView>
  </sheetViews>
  <sheetFormatPr defaultRowHeight="15" x14ac:dyDescent="0.25"/>
  <cols>
    <col min="1" max="1" width="15" bestFit="1" customWidth="1"/>
    <col min="2" max="2" width="18.28515625" bestFit="1" customWidth="1"/>
    <col min="3" max="3" width="17.85546875" bestFit="1" customWidth="1"/>
    <col min="4" max="4" width="18.28515625" bestFit="1" customWidth="1"/>
    <col min="5" max="5" width="18" bestFit="1" customWidth="1"/>
    <col min="6" max="6" width="32.42578125" bestFit="1" customWidth="1"/>
    <col min="7" max="7" width="20" bestFit="1" customWidth="1"/>
    <col min="8" max="8" width="28.5703125" bestFit="1" customWidth="1"/>
    <col min="9" max="9" width="29.7109375" bestFit="1" customWidth="1"/>
    <col min="10" max="10" width="26" bestFit="1" customWidth="1"/>
    <col min="11" max="11" width="23.5703125" bestFit="1" customWidth="1"/>
    <col min="12" max="12" width="15.85546875" bestFit="1" customWidth="1"/>
    <col min="13" max="13" width="14.5703125" bestFit="1" customWidth="1"/>
    <col min="14" max="14" width="16" bestFit="1" customWidth="1"/>
    <col min="15" max="16" width="23.7109375" bestFit="1" customWidth="1"/>
    <col min="17" max="17" width="14.28515625" bestFit="1" customWidth="1"/>
    <col min="18" max="18" width="15.5703125" bestFit="1" customWidth="1"/>
    <col min="19" max="19" width="14.28515625" bestFit="1" customWidth="1"/>
    <col min="20" max="20" width="15.5703125" bestFit="1" customWidth="1"/>
    <col min="21" max="21" width="23.28515625" bestFit="1" customWidth="1"/>
    <col min="22" max="22" width="17.85546875" bestFit="1" customWidth="1"/>
    <col min="23" max="23" width="18.28515625" bestFit="1" customWidth="1"/>
    <col min="24" max="24" width="18" bestFit="1" customWidth="1"/>
    <col min="25" max="25" width="32.42578125" bestFit="1" customWidth="1"/>
    <col min="26" max="26" width="20" bestFit="1" customWidth="1"/>
    <col min="27" max="27" width="12" bestFit="1" customWidth="1"/>
    <col min="28" max="28" width="6" bestFit="1" customWidth="1"/>
    <col min="29" max="29" width="28.5703125" bestFit="1" customWidth="1"/>
    <col min="30" max="30" width="29.7109375" bestFit="1" customWidth="1"/>
    <col min="31" max="31" width="26" bestFit="1" customWidth="1"/>
    <col min="32" max="32" width="23.5703125" bestFit="1" customWidth="1"/>
    <col min="33" max="33" width="15.85546875" bestFit="1" customWidth="1"/>
    <col min="34" max="34" width="14.5703125" bestFit="1" customWidth="1"/>
    <col min="35" max="35" width="16" bestFit="1" customWidth="1"/>
    <col min="36" max="37" width="23.7109375" bestFit="1" customWidth="1"/>
    <col min="38" max="38" width="14.28515625" bestFit="1" customWidth="1"/>
    <col min="39" max="39" width="15.5703125" bestFit="1" customWidth="1"/>
    <col min="40" max="40" width="14.28515625" bestFit="1" customWidth="1"/>
    <col min="41" max="41" width="23.28515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7" t="s">
        <v>259</v>
      </c>
      <c r="AP1" s="1"/>
      <c r="AQ1" s="1"/>
      <c r="AR1" s="1"/>
      <c r="AS1" s="1"/>
      <c r="AT1" s="1"/>
      <c r="AU1" s="1"/>
    </row>
    <row r="2" spans="1:47" x14ac:dyDescent="0.25">
      <c r="A2">
        <v>18400</v>
      </c>
      <c r="B2" s="2">
        <v>44868</v>
      </c>
      <c r="C2">
        <v>18400</v>
      </c>
      <c r="D2" s="2">
        <v>44868</v>
      </c>
      <c r="E2" t="s">
        <v>40</v>
      </c>
      <c r="F2" t="s">
        <v>118</v>
      </c>
      <c r="G2">
        <v>80</v>
      </c>
      <c r="H2">
        <v>55</v>
      </c>
      <c r="I2">
        <v>220</v>
      </c>
      <c r="J2">
        <v>326</v>
      </c>
      <c r="K2">
        <v>20.25</v>
      </c>
      <c r="L2">
        <v>607.1</v>
      </c>
      <c r="M2">
        <v>-56.100000000000023</v>
      </c>
      <c r="N2">
        <v>-8.4589867310012092</v>
      </c>
      <c r="O2">
        <v>72350</v>
      </c>
      <c r="P2">
        <v>17850</v>
      </c>
      <c r="Q2">
        <v>300</v>
      </c>
      <c r="R2">
        <v>601.5</v>
      </c>
      <c r="S2">
        <v>50</v>
      </c>
      <c r="T2">
        <v>607.70000000000005</v>
      </c>
      <c r="U2">
        <v>17786.8</v>
      </c>
      <c r="V2">
        <v>18400</v>
      </c>
      <c r="W2" s="2">
        <v>44868</v>
      </c>
      <c r="X2" t="s">
        <v>40</v>
      </c>
      <c r="Y2" t="s">
        <v>227</v>
      </c>
      <c r="Z2">
        <v>95718</v>
      </c>
      <c r="AA2">
        <v>14478</v>
      </c>
      <c r="AB2">
        <v>17.82127031019202</v>
      </c>
      <c r="AC2">
        <v>629483</v>
      </c>
      <c r="AD2">
        <v>12.26</v>
      </c>
      <c r="AE2">
        <v>2.1</v>
      </c>
      <c r="AF2">
        <v>-1.9</v>
      </c>
      <c r="AG2">
        <v>-47.5</v>
      </c>
      <c r="AH2">
        <v>1037550</v>
      </c>
      <c r="AI2">
        <v>196900</v>
      </c>
      <c r="AJ2">
        <v>6300</v>
      </c>
      <c r="AK2">
        <v>2.1</v>
      </c>
      <c r="AL2">
        <v>500</v>
      </c>
      <c r="AM2">
        <v>2.35</v>
      </c>
      <c r="AN2">
        <v>17786.8</v>
      </c>
      <c r="AO2" s="3">
        <f t="shared" ref="AO2:AO8" si="0">Z2/G2</f>
        <v>1196.4749999999999</v>
      </c>
    </row>
    <row r="3" spans="1:47" x14ac:dyDescent="0.25">
      <c r="A3">
        <v>18600</v>
      </c>
      <c r="B3" s="2">
        <v>44868</v>
      </c>
      <c r="C3">
        <v>18600</v>
      </c>
      <c r="D3" s="2">
        <v>44868</v>
      </c>
      <c r="E3" t="s">
        <v>40</v>
      </c>
      <c r="F3" t="s">
        <v>122</v>
      </c>
      <c r="G3">
        <v>60</v>
      </c>
      <c r="H3">
        <v>19</v>
      </c>
      <c r="I3">
        <v>46.341463414634148</v>
      </c>
      <c r="J3">
        <v>52</v>
      </c>
      <c r="K3">
        <v>25.02</v>
      </c>
      <c r="L3">
        <v>806.9</v>
      </c>
      <c r="M3">
        <v>-67.850000000000023</v>
      </c>
      <c r="N3">
        <v>-7.7565018576736238</v>
      </c>
      <c r="O3">
        <v>17350</v>
      </c>
      <c r="P3">
        <v>23800</v>
      </c>
      <c r="Q3">
        <v>450</v>
      </c>
      <c r="R3">
        <v>773.85</v>
      </c>
      <c r="S3">
        <v>450</v>
      </c>
      <c r="T3">
        <v>822.6</v>
      </c>
      <c r="U3">
        <v>17786.8</v>
      </c>
      <c r="V3">
        <v>18600</v>
      </c>
      <c r="W3" s="2">
        <v>44868</v>
      </c>
      <c r="X3" t="s">
        <v>40</v>
      </c>
      <c r="Y3" t="s">
        <v>231</v>
      </c>
      <c r="Z3">
        <v>36587</v>
      </c>
      <c r="AA3">
        <v>1324</v>
      </c>
      <c r="AB3">
        <v>3.7546436775090042</v>
      </c>
      <c r="AC3">
        <v>174755</v>
      </c>
      <c r="AD3">
        <v>14.68</v>
      </c>
      <c r="AE3">
        <v>1.3</v>
      </c>
      <c r="AF3">
        <v>-0.7</v>
      </c>
      <c r="AG3">
        <v>-35</v>
      </c>
      <c r="AH3">
        <v>1203250</v>
      </c>
      <c r="AI3">
        <v>283700</v>
      </c>
      <c r="AJ3">
        <v>135150</v>
      </c>
      <c r="AK3">
        <v>1.1499999999999999</v>
      </c>
      <c r="AL3">
        <v>400</v>
      </c>
      <c r="AM3">
        <v>1.2</v>
      </c>
      <c r="AN3">
        <v>17786.8</v>
      </c>
      <c r="AO3" s="3">
        <f t="shared" si="0"/>
        <v>609.7833333333333</v>
      </c>
    </row>
    <row r="4" spans="1:47" x14ac:dyDescent="0.25">
      <c r="A4">
        <v>18500</v>
      </c>
      <c r="B4" s="2">
        <v>44868</v>
      </c>
      <c r="C4">
        <v>18500</v>
      </c>
      <c r="D4" s="2">
        <v>44868</v>
      </c>
      <c r="E4" t="s">
        <v>40</v>
      </c>
      <c r="F4" t="s">
        <v>120</v>
      </c>
      <c r="G4">
        <v>548</v>
      </c>
      <c r="H4">
        <v>263</v>
      </c>
      <c r="I4">
        <v>92.280701754385959</v>
      </c>
      <c r="J4">
        <v>1672</v>
      </c>
      <c r="K4">
        <v>21.9</v>
      </c>
      <c r="L4">
        <v>704</v>
      </c>
      <c r="M4">
        <v>-42.25</v>
      </c>
      <c r="N4">
        <v>-5.6616415410385246</v>
      </c>
      <c r="O4">
        <v>139900</v>
      </c>
      <c r="P4">
        <v>22000</v>
      </c>
      <c r="Q4">
        <v>150</v>
      </c>
      <c r="R4">
        <v>702.2</v>
      </c>
      <c r="S4">
        <v>100</v>
      </c>
      <c r="T4">
        <v>706.4</v>
      </c>
      <c r="U4">
        <v>17786.8</v>
      </c>
      <c r="V4">
        <v>18500</v>
      </c>
      <c r="W4" s="2">
        <v>44868</v>
      </c>
      <c r="X4" t="s">
        <v>40</v>
      </c>
      <c r="Y4" t="s">
        <v>229</v>
      </c>
      <c r="Z4">
        <v>95035</v>
      </c>
      <c r="AA4">
        <v>31184</v>
      </c>
      <c r="AB4">
        <v>48.838702604501101</v>
      </c>
      <c r="AC4">
        <v>582108</v>
      </c>
      <c r="AD4">
        <v>13.27</v>
      </c>
      <c r="AE4">
        <v>1.45</v>
      </c>
      <c r="AF4">
        <v>-1.2</v>
      </c>
      <c r="AG4">
        <v>-45.283018867924532</v>
      </c>
      <c r="AH4">
        <v>2763650</v>
      </c>
      <c r="AI4">
        <v>327650</v>
      </c>
      <c r="AJ4">
        <v>168350</v>
      </c>
      <c r="AK4">
        <v>1.45</v>
      </c>
      <c r="AL4">
        <v>84050</v>
      </c>
      <c r="AM4">
        <v>1.5</v>
      </c>
      <c r="AN4">
        <v>17786.8</v>
      </c>
      <c r="AO4" s="3">
        <f t="shared" si="0"/>
        <v>173.42153284671534</v>
      </c>
    </row>
    <row r="5" spans="1:47" x14ac:dyDescent="0.25">
      <c r="A5">
        <v>18300</v>
      </c>
      <c r="B5" s="2">
        <v>44868</v>
      </c>
      <c r="C5">
        <v>18300</v>
      </c>
      <c r="D5" s="2">
        <v>44868</v>
      </c>
      <c r="E5" t="s">
        <v>40</v>
      </c>
      <c r="F5" t="s">
        <v>116</v>
      </c>
      <c r="G5">
        <v>599</v>
      </c>
      <c r="H5">
        <v>279</v>
      </c>
      <c r="I5">
        <v>87.1875</v>
      </c>
      <c r="J5">
        <v>2017</v>
      </c>
      <c r="K5">
        <v>17.38</v>
      </c>
      <c r="L5">
        <v>505.55</v>
      </c>
      <c r="M5">
        <v>-59.849999999999973</v>
      </c>
      <c r="N5">
        <v>-10.58542624690484</v>
      </c>
      <c r="O5">
        <v>66650</v>
      </c>
      <c r="P5">
        <v>20600</v>
      </c>
      <c r="Q5">
        <v>150</v>
      </c>
      <c r="R5">
        <v>504.25</v>
      </c>
      <c r="S5">
        <v>250</v>
      </c>
      <c r="T5">
        <v>508.15</v>
      </c>
      <c r="U5">
        <v>17786.8</v>
      </c>
      <c r="V5">
        <v>18300</v>
      </c>
      <c r="W5" s="2">
        <v>44868</v>
      </c>
      <c r="X5" t="s">
        <v>40</v>
      </c>
      <c r="Y5" t="s">
        <v>225</v>
      </c>
      <c r="Z5">
        <v>74132</v>
      </c>
      <c r="AA5">
        <v>29214</v>
      </c>
      <c r="AB5">
        <v>65.038514626653011</v>
      </c>
      <c r="AC5">
        <v>666081</v>
      </c>
      <c r="AD5">
        <v>11.7</v>
      </c>
      <c r="AE5">
        <v>4</v>
      </c>
      <c r="AF5">
        <v>-2.15</v>
      </c>
      <c r="AG5">
        <v>-34.959349593495944</v>
      </c>
      <c r="AH5">
        <v>717450</v>
      </c>
      <c r="AI5">
        <v>291900</v>
      </c>
      <c r="AJ5">
        <v>450</v>
      </c>
      <c r="AK5">
        <v>3.9</v>
      </c>
      <c r="AL5">
        <v>400</v>
      </c>
      <c r="AM5">
        <v>4</v>
      </c>
      <c r="AN5">
        <v>17786.8</v>
      </c>
      <c r="AO5" s="3">
        <f t="shared" si="0"/>
        <v>123.75959933222036</v>
      </c>
    </row>
    <row r="6" spans="1:47" x14ac:dyDescent="0.25">
      <c r="A6">
        <v>18200</v>
      </c>
      <c r="B6" s="2">
        <v>44868</v>
      </c>
      <c r="C6">
        <v>18200</v>
      </c>
      <c r="D6" s="2">
        <v>44868</v>
      </c>
      <c r="E6" t="s">
        <v>40</v>
      </c>
      <c r="F6" t="s">
        <v>114</v>
      </c>
      <c r="G6">
        <v>898</v>
      </c>
      <c r="H6">
        <v>324</v>
      </c>
      <c r="I6">
        <v>56.445993031358888</v>
      </c>
      <c r="J6">
        <v>13780</v>
      </c>
      <c r="K6">
        <v>15.89</v>
      </c>
      <c r="L6">
        <v>411.2</v>
      </c>
      <c r="M6">
        <v>-52.900000000000027</v>
      </c>
      <c r="N6">
        <v>-11.398405516052581</v>
      </c>
      <c r="O6">
        <v>83900</v>
      </c>
      <c r="P6">
        <v>22200</v>
      </c>
      <c r="Q6">
        <v>50</v>
      </c>
      <c r="R6">
        <v>410.3</v>
      </c>
      <c r="S6">
        <v>100</v>
      </c>
      <c r="T6">
        <v>414</v>
      </c>
      <c r="U6">
        <v>17786.8</v>
      </c>
      <c r="V6">
        <v>18200</v>
      </c>
      <c r="W6" s="2">
        <v>44868</v>
      </c>
      <c r="X6" t="s">
        <v>40</v>
      </c>
      <c r="Y6" t="s">
        <v>223</v>
      </c>
      <c r="Z6">
        <v>99556</v>
      </c>
      <c r="AA6">
        <v>41435</v>
      </c>
      <c r="AB6">
        <v>71.290927547702211</v>
      </c>
      <c r="AC6">
        <v>1124273</v>
      </c>
      <c r="AD6">
        <v>11.73</v>
      </c>
      <c r="AE6">
        <v>9.5500000000000007</v>
      </c>
      <c r="AF6">
        <v>-2.2999999999999989</v>
      </c>
      <c r="AG6">
        <v>-19.409282700421929</v>
      </c>
      <c r="AH6">
        <v>337800</v>
      </c>
      <c r="AI6">
        <v>237150</v>
      </c>
      <c r="AJ6">
        <v>700</v>
      </c>
      <c r="AK6">
        <v>9.1999999999999993</v>
      </c>
      <c r="AL6">
        <v>100</v>
      </c>
      <c r="AM6">
        <v>9.5500000000000007</v>
      </c>
      <c r="AN6">
        <v>17786.8</v>
      </c>
      <c r="AO6" s="3">
        <f t="shared" si="0"/>
        <v>110.8641425389755</v>
      </c>
    </row>
    <row r="7" spans="1:47" x14ac:dyDescent="0.25">
      <c r="A7">
        <v>18100</v>
      </c>
      <c r="B7" s="2">
        <v>44868</v>
      </c>
      <c r="C7">
        <v>18100</v>
      </c>
      <c r="D7" s="2">
        <v>44868</v>
      </c>
      <c r="E7" t="s">
        <v>40</v>
      </c>
      <c r="F7" t="s">
        <v>112</v>
      </c>
      <c r="G7">
        <v>1467</v>
      </c>
      <c r="H7">
        <v>732</v>
      </c>
      <c r="I7">
        <v>99.591836734693871</v>
      </c>
      <c r="J7">
        <v>21511</v>
      </c>
      <c r="K7">
        <v>14.52</v>
      </c>
      <c r="L7">
        <v>320.2</v>
      </c>
      <c r="M7">
        <v>-51.100000000000023</v>
      </c>
      <c r="N7">
        <v>-13.76245623485053</v>
      </c>
      <c r="O7">
        <v>77200</v>
      </c>
      <c r="P7">
        <v>26450</v>
      </c>
      <c r="Q7">
        <v>300</v>
      </c>
      <c r="R7">
        <v>321.75</v>
      </c>
      <c r="S7">
        <v>400</v>
      </c>
      <c r="T7">
        <v>327.7</v>
      </c>
      <c r="U7">
        <v>17786.8</v>
      </c>
      <c r="V7">
        <v>18100</v>
      </c>
      <c r="W7" s="2">
        <v>44868</v>
      </c>
      <c r="X7" t="s">
        <v>40</v>
      </c>
      <c r="Y7" t="s">
        <v>221</v>
      </c>
      <c r="Z7">
        <v>58117</v>
      </c>
      <c r="AA7">
        <v>19531</v>
      </c>
      <c r="AB7">
        <v>50.616804022184212</v>
      </c>
      <c r="AC7">
        <v>908724</v>
      </c>
      <c r="AD7">
        <v>12.07</v>
      </c>
      <c r="AE7">
        <v>22.2</v>
      </c>
      <c r="AF7">
        <v>-1.25</v>
      </c>
      <c r="AG7">
        <v>-5.3304904051172706</v>
      </c>
      <c r="AH7">
        <v>524150</v>
      </c>
      <c r="AI7">
        <v>204950</v>
      </c>
      <c r="AJ7">
        <v>550</v>
      </c>
      <c r="AK7">
        <v>21.8</v>
      </c>
      <c r="AL7">
        <v>500</v>
      </c>
      <c r="AM7">
        <v>22.3</v>
      </c>
      <c r="AN7">
        <v>17786.8</v>
      </c>
      <c r="AO7" s="3">
        <f t="shared" si="0"/>
        <v>39.616223585548738</v>
      </c>
    </row>
    <row r="8" spans="1:47" x14ac:dyDescent="0.25">
      <c r="A8">
        <v>18000</v>
      </c>
      <c r="B8" s="2">
        <v>44868</v>
      </c>
      <c r="C8">
        <v>18000</v>
      </c>
      <c r="D8" s="2">
        <v>44868</v>
      </c>
      <c r="E8" t="s">
        <v>40</v>
      </c>
      <c r="F8" t="s">
        <v>110</v>
      </c>
      <c r="G8">
        <v>11795</v>
      </c>
      <c r="H8">
        <v>1787</v>
      </c>
      <c r="I8">
        <v>17.85571542765787</v>
      </c>
      <c r="J8">
        <v>208627</v>
      </c>
      <c r="K8">
        <v>14.86</v>
      </c>
      <c r="L8">
        <v>247</v>
      </c>
      <c r="M8">
        <v>-48.199999999999989</v>
      </c>
      <c r="N8">
        <v>-16.32791327913279</v>
      </c>
      <c r="O8">
        <v>89400</v>
      </c>
      <c r="P8">
        <v>59300</v>
      </c>
      <c r="Q8">
        <v>50</v>
      </c>
      <c r="R8">
        <v>245.8</v>
      </c>
      <c r="S8">
        <v>1100</v>
      </c>
      <c r="T8">
        <v>247</v>
      </c>
      <c r="U8">
        <v>17786.8</v>
      </c>
      <c r="V8">
        <v>18000</v>
      </c>
      <c r="W8" s="2">
        <v>44868</v>
      </c>
      <c r="X8" t="s">
        <v>40</v>
      </c>
      <c r="Y8" t="s">
        <v>219</v>
      </c>
      <c r="Z8">
        <v>98771</v>
      </c>
      <c r="AA8">
        <v>21923</v>
      </c>
      <c r="AB8">
        <v>28.52774307724339</v>
      </c>
      <c r="AC8">
        <v>1646811</v>
      </c>
      <c r="AD8">
        <v>12.26</v>
      </c>
      <c r="AE8">
        <v>43.4</v>
      </c>
      <c r="AF8">
        <v>-5.0000000000004263E-2</v>
      </c>
      <c r="AG8">
        <v>-0.1150747986191122</v>
      </c>
      <c r="AH8">
        <v>645450</v>
      </c>
      <c r="AI8">
        <v>592100</v>
      </c>
      <c r="AJ8">
        <v>750</v>
      </c>
      <c r="AK8">
        <v>43.3</v>
      </c>
      <c r="AL8">
        <v>350</v>
      </c>
      <c r="AM8">
        <v>43.7</v>
      </c>
      <c r="AN8">
        <v>17786.8</v>
      </c>
      <c r="AO8" s="3">
        <f t="shared" si="0"/>
        <v>8.3739720220432385</v>
      </c>
    </row>
  </sheetData>
  <autoFilter ref="A1:AO1" xr:uid="{AFB093F9-2F04-4457-B748-68E39E4B4999}">
    <sortState xmlns:xlrd2="http://schemas.microsoft.com/office/spreadsheetml/2017/richdata2" ref="A2:AO8">
      <sortCondition descending="1" ref="AO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3426-DB21-400C-AF61-536CF0CB2A9E}">
  <dimension ref="A1:AO8"/>
  <sheetViews>
    <sheetView tabSelected="1" topLeftCell="V1" workbookViewId="0">
      <selection activeCell="AO2" sqref="AO2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7" t="s">
        <v>259</v>
      </c>
    </row>
    <row r="2" spans="1:41" x14ac:dyDescent="0.25">
      <c r="A2">
        <v>16900</v>
      </c>
      <c r="B2" s="2">
        <v>44868</v>
      </c>
      <c r="C2">
        <v>16900</v>
      </c>
      <c r="D2" s="2">
        <v>44868</v>
      </c>
      <c r="E2" t="s">
        <v>40</v>
      </c>
      <c r="F2" t="s">
        <v>88</v>
      </c>
      <c r="G2">
        <v>51229</v>
      </c>
      <c r="H2">
        <v>32008</v>
      </c>
      <c r="I2">
        <v>166.52619530721611</v>
      </c>
      <c r="J2">
        <v>242909</v>
      </c>
      <c r="K2">
        <v>19.54</v>
      </c>
      <c r="L2">
        <v>2.75</v>
      </c>
      <c r="M2">
        <v>-2.2000000000000002</v>
      </c>
      <c r="N2">
        <v>-44.44444444444445</v>
      </c>
      <c r="O2">
        <v>142550</v>
      </c>
      <c r="P2">
        <v>114100</v>
      </c>
      <c r="Q2">
        <v>1050</v>
      </c>
      <c r="R2">
        <v>2.6</v>
      </c>
      <c r="S2">
        <v>200</v>
      </c>
      <c r="T2">
        <v>2.75</v>
      </c>
      <c r="U2">
        <v>17786.8</v>
      </c>
      <c r="V2">
        <v>16900</v>
      </c>
      <c r="W2" s="2">
        <v>44868</v>
      </c>
      <c r="X2" t="s">
        <v>40</v>
      </c>
      <c r="Y2" t="s">
        <v>197</v>
      </c>
      <c r="Z2">
        <v>237</v>
      </c>
      <c r="AA2">
        <v>35</v>
      </c>
      <c r="AB2">
        <v>17.32673267326733</v>
      </c>
      <c r="AC2">
        <v>86</v>
      </c>
      <c r="AD2">
        <v>0</v>
      </c>
      <c r="AE2">
        <v>895.35</v>
      </c>
      <c r="AF2">
        <v>44.899999999999977</v>
      </c>
      <c r="AG2">
        <v>5.2795578811217574</v>
      </c>
      <c r="AH2">
        <v>27350</v>
      </c>
      <c r="AI2">
        <v>20000</v>
      </c>
      <c r="AJ2">
        <v>450</v>
      </c>
      <c r="AK2">
        <v>887.9</v>
      </c>
      <c r="AL2">
        <v>450</v>
      </c>
      <c r="AM2">
        <v>905.2</v>
      </c>
      <c r="AN2">
        <v>17786.8</v>
      </c>
      <c r="AO2" s="3">
        <f t="shared" ref="AO2:AO8" si="0">G2/Z2</f>
        <v>216.15611814345991</v>
      </c>
    </row>
    <row r="3" spans="1:41" x14ac:dyDescent="0.25">
      <c r="A3">
        <v>17200</v>
      </c>
      <c r="B3" s="2">
        <v>44868</v>
      </c>
      <c r="C3">
        <v>17200</v>
      </c>
      <c r="D3" s="2">
        <v>44868</v>
      </c>
      <c r="E3" t="s">
        <v>40</v>
      </c>
      <c r="F3" t="s">
        <v>94</v>
      </c>
      <c r="G3">
        <v>54790</v>
      </c>
      <c r="H3">
        <v>12402</v>
      </c>
      <c r="I3">
        <v>29.2582806454657</v>
      </c>
      <c r="J3">
        <v>420548</v>
      </c>
      <c r="K3">
        <v>16.98</v>
      </c>
      <c r="L3">
        <v>8.5</v>
      </c>
      <c r="M3">
        <v>-8.4499999999999993</v>
      </c>
      <c r="N3">
        <v>-49.852507374631273</v>
      </c>
      <c r="O3">
        <v>201950</v>
      </c>
      <c r="P3">
        <v>162850</v>
      </c>
      <c r="Q3">
        <v>1400</v>
      </c>
      <c r="R3">
        <v>7.5</v>
      </c>
      <c r="S3">
        <v>150</v>
      </c>
      <c r="T3">
        <v>8.5</v>
      </c>
      <c r="U3">
        <v>17786.8</v>
      </c>
      <c r="V3">
        <v>17200</v>
      </c>
      <c r="W3" s="2">
        <v>44868</v>
      </c>
      <c r="X3" t="s">
        <v>40</v>
      </c>
      <c r="Y3" t="s">
        <v>203</v>
      </c>
      <c r="Z3">
        <v>1061</v>
      </c>
      <c r="AA3">
        <v>-61</v>
      </c>
      <c r="AB3">
        <v>-5.4367201426024954</v>
      </c>
      <c r="AC3">
        <v>1570</v>
      </c>
      <c r="AD3">
        <v>0</v>
      </c>
      <c r="AE3">
        <v>601.79999999999995</v>
      </c>
      <c r="AF3">
        <v>45.199999999999932</v>
      </c>
      <c r="AG3">
        <v>8.120733021918781</v>
      </c>
      <c r="AH3">
        <v>140050</v>
      </c>
      <c r="AI3">
        <v>19750</v>
      </c>
      <c r="AJ3">
        <v>100</v>
      </c>
      <c r="AK3">
        <v>601.25</v>
      </c>
      <c r="AL3">
        <v>50</v>
      </c>
      <c r="AM3">
        <v>602.95000000000005</v>
      </c>
      <c r="AN3">
        <v>17786.8</v>
      </c>
      <c r="AO3" s="3">
        <f t="shared" si="0"/>
        <v>51.639962299717247</v>
      </c>
    </row>
    <row r="4" spans="1:41" x14ac:dyDescent="0.25">
      <c r="A4">
        <v>17000</v>
      </c>
      <c r="B4" s="2">
        <v>44868</v>
      </c>
      <c r="C4">
        <v>17000</v>
      </c>
      <c r="D4" s="2">
        <v>44868</v>
      </c>
      <c r="E4" t="s">
        <v>40</v>
      </c>
      <c r="F4" t="s">
        <v>90</v>
      </c>
      <c r="G4">
        <v>66743</v>
      </c>
      <c r="H4">
        <v>19698</v>
      </c>
      <c r="I4">
        <v>41.870549473907957</v>
      </c>
      <c r="J4">
        <v>426539</v>
      </c>
      <c r="K4">
        <v>18.149999999999999</v>
      </c>
      <c r="L4">
        <v>3.3</v>
      </c>
      <c r="M4">
        <v>-4.05</v>
      </c>
      <c r="N4">
        <v>-55.102040816326543</v>
      </c>
      <c r="O4">
        <v>511700</v>
      </c>
      <c r="P4">
        <v>185300</v>
      </c>
      <c r="Q4">
        <v>6150</v>
      </c>
      <c r="R4">
        <v>3.3</v>
      </c>
      <c r="S4">
        <v>2450</v>
      </c>
      <c r="T4">
        <v>3.45</v>
      </c>
      <c r="U4">
        <v>17786.8</v>
      </c>
      <c r="V4">
        <v>17000</v>
      </c>
      <c r="W4" s="2">
        <v>44868</v>
      </c>
      <c r="X4" t="s">
        <v>40</v>
      </c>
      <c r="Y4" t="s">
        <v>199</v>
      </c>
      <c r="Z4">
        <v>2195</v>
      </c>
      <c r="AA4">
        <v>23</v>
      </c>
      <c r="AB4">
        <v>1.058931860036832</v>
      </c>
      <c r="AC4">
        <v>3460</v>
      </c>
      <c r="AD4">
        <v>0</v>
      </c>
      <c r="AE4">
        <v>796.95</v>
      </c>
      <c r="AF4">
        <v>44.850000000000023</v>
      </c>
      <c r="AG4">
        <v>5.9633027522935809</v>
      </c>
      <c r="AH4">
        <v>46400</v>
      </c>
      <c r="AI4">
        <v>19450</v>
      </c>
      <c r="AJ4">
        <v>50</v>
      </c>
      <c r="AK4">
        <v>796.85</v>
      </c>
      <c r="AL4">
        <v>50</v>
      </c>
      <c r="AM4">
        <v>799.05</v>
      </c>
      <c r="AN4">
        <v>17786.8</v>
      </c>
      <c r="AO4" s="3">
        <f t="shared" si="0"/>
        <v>30.406833712984053</v>
      </c>
    </row>
    <row r="5" spans="1:41" x14ac:dyDescent="0.25">
      <c r="A5">
        <v>17300</v>
      </c>
      <c r="B5" s="2">
        <v>44868</v>
      </c>
      <c r="C5">
        <v>17300</v>
      </c>
      <c r="D5" s="2">
        <v>44868</v>
      </c>
      <c r="E5" t="s">
        <v>40</v>
      </c>
      <c r="F5" t="s">
        <v>96</v>
      </c>
      <c r="G5">
        <v>62931</v>
      </c>
      <c r="H5">
        <v>33078</v>
      </c>
      <c r="I5">
        <v>110.8029343784544</v>
      </c>
      <c r="J5">
        <v>440053</v>
      </c>
      <c r="K5">
        <v>16.18</v>
      </c>
      <c r="L5">
        <v>12.85</v>
      </c>
      <c r="M5">
        <v>-13.15</v>
      </c>
      <c r="N5">
        <v>-50.576923076923073</v>
      </c>
      <c r="O5">
        <v>244650</v>
      </c>
      <c r="P5">
        <v>133350</v>
      </c>
      <c r="Q5">
        <v>200</v>
      </c>
      <c r="R5">
        <v>12.8</v>
      </c>
      <c r="S5">
        <v>850</v>
      </c>
      <c r="T5">
        <v>13.1</v>
      </c>
      <c r="U5">
        <v>17786.8</v>
      </c>
      <c r="V5">
        <v>17300</v>
      </c>
      <c r="W5" s="2">
        <v>44868</v>
      </c>
      <c r="X5" t="s">
        <v>40</v>
      </c>
      <c r="Y5" t="s">
        <v>205</v>
      </c>
      <c r="Z5">
        <v>2081</v>
      </c>
      <c r="AA5">
        <v>-588</v>
      </c>
      <c r="AB5">
        <v>-22.030723117272391</v>
      </c>
      <c r="AC5">
        <v>4738</v>
      </c>
      <c r="AD5">
        <v>0</v>
      </c>
      <c r="AE5">
        <v>508.85</v>
      </c>
      <c r="AF5">
        <v>38.650000000000027</v>
      </c>
      <c r="AG5">
        <v>8.2199064227988163</v>
      </c>
      <c r="AH5">
        <v>158150</v>
      </c>
      <c r="AI5">
        <v>22200</v>
      </c>
      <c r="AJ5">
        <v>100</v>
      </c>
      <c r="AK5">
        <v>507</v>
      </c>
      <c r="AL5">
        <v>150</v>
      </c>
      <c r="AM5">
        <v>510.4</v>
      </c>
      <c r="AN5">
        <v>17786.8</v>
      </c>
      <c r="AO5" s="3">
        <f t="shared" si="0"/>
        <v>30.240749639596348</v>
      </c>
    </row>
    <row r="6" spans="1:41" x14ac:dyDescent="0.25">
      <c r="A6">
        <v>17400</v>
      </c>
      <c r="B6" s="2">
        <v>44868</v>
      </c>
      <c r="C6">
        <v>17400</v>
      </c>
      <c r="D6" s="2">
        <v>44868</v>
      </c>
      <c r="E6" t="s">
        <v>40</v>
      </c>
      <c r="F6" t="s">
        <v>98</v>
      </c>
      <c r="G6">
        <v>49309</v>
      </c>
      <c r="H6">
        <v>20045</v>
      </c>
      <c r="I6">
        <v>68.49712957900492</v>
      </c>
      <c r="J6">
        <v>510335</v>
      </c>
      <c r="K6">
        <v>15.71</v>
      </c>
      <c r="L6">
        <v>21</v>
      </c>
      <c r="M6">
        <v>-18.399999999999999</v>
      </c>
      <c r="N6">
        <v>-46.700507614213187</v>
      </c>
      <c r="O6">
        <v>140900</v>
      </c>
      <c r="P6">
        <v>125850</v>
      </c>
      <c r="Q6">
        <v>950</v>
      </c>
      <c r="R6">
        <v>21</v>
      </c>
      <c r="S6">
        <v>50</v>
      </c>
      <c r="T6">
        <v>22.2</v>
      </c>
      <c r="U6">
        <v>17786.8</v>
      </c>
      <c r="V6">
        <v>17400</v>
      </c>
      <c r="W6" s="2">
        <v>44868</v>
      </c>
      <c r="X6" t="s">
        <v>40</v>
      </c>
      <c r="Y6" t="s">
        <v>207</v>
      </c>
      <c r="Z6">
        <v>3000</v>
      </c>
      <c r="AA6">
        <v>-397</v>
      </c>
      <c r="AB6">
        <v>-11.68678245510745</v>
      </c>
      <c r="AC6">
        <v>8086</v>
      </c>
      <c r="AD6">
        <v>8.31</v>
      </c>
      <c r="AE6">
        <v>416.25</v>
      </c>
      <c r="AF6">
        <v>34.100000000000023</v>
      </c>
      <c r="AG6">
        <v>8.9231976972393099</v>
      </c>
      <c r="AH6">
        <v>137550</v>
      </c>
      <c r="AI6">
        <v>19000</v>
      </c>
      <c r="AJ6">
        <v>500</v>
      </c>
      <c r="AK6">
        <v>416</v>
      </c>
      <c r="AL6">
        <v>200</v>
      </c>
      <c r="AM6">
        <v>419</v>
      </c>
      <c r="AN6">
        <v>17786.8</v>
      </c>
      <c r="AO6" s="3">
        <f t="shared" si="0"/>
        <v>16.436333333333334</v>
      </c>
    </row>
    <row r="7" spans="1:41" x14ac:dyDescent="0.25">
      <c r="A7">
        <v>17600</v>
      </c>
      <c r="B7" s="2">
        <v>44868</v>
      </c>
      <c r="C7">
        <v>17600</v>
      </c>
      <c r="D7" s="2">
        <v>44868</v>
      </c>
      <c r="E7" t="s">
        <v>40</v>
      </c>
      <c r="F7" t="s">
        <v>102</v>
      </c>
      <c r="G7">
        <v>78323</v>
      </c>
      <c r="H7">
        <v>26528</v>
      </c>
      <c r="I7">
        <v>51.217298967081767</v>
      </c>
      <c r="J7">
        <v>1134108</v>
      </c>
      <c r="K7">
        <v>15.18</v>
      </c>
      <c r="L7">
        <v>55.5</v>
      </c>
      <c r="M7">
        <v>-31.45</v>
      </c>
      <c r="N7">
        <v>-36.170212765957451</v>
      </c>
      <c r="O7">
        <v>198600</v>
      </c>
      <c r="P7">
        <v>321300</v>
      </c>
      <c r="Q7">
        <v>1250</v>
      </c>
      <c r="R7">
        <v>55</v>
      </c>
      <c r="S7">
        <v>2850</v>
      </c>
      <c r="T7">
        <v>55.5</v>
      </c>
      <c r="U7">
        <v>17786.8</v>
      </c>
      <c r="V7">
        <v>17600</v>
      </c>
      <c r="W7" s="2">
        <v>44868</v>
      </c>
      <c r="X7" t="s">
        <v>40</v>
      </c>
      <c r="Y7" t="s">
        <v>211</v>
      </c>
      <c r="Z7">
        <v>16271</v>
      </c>
      <c r="AA7">
        <v>1911</v>
      </c>
      <c r="AB7">
        <v>13.30779944289694</v>
      </c>
      <c r="AC7">
        <v>164346</v>
      </c>
      <c r="AD7">
        <v>12.48</v>
      </c>
      <c r="AE7">
        <v>252</v>
      </c>
      <c r="AF7">
        <v>23.099999999999991</v>
      </c>
      <c r="AG7">
        <v>10.09174311926605</v>
      </c>
      <c r="AH7">
        <v>215200</v>
      </c>
      <c r="AI7">
        <v>52650</v>
      </c>
      <c r="AJ7">
        <v>50</v>
      </c>
      <c r="AK7">
        <v>251</v>
      </c>
      <c r="AL7">
        <v>2000</v>
      </c>
      <c r="AM7">
        <v>252</v>
      </c>
      <c r="AN7">
        <v>17786.8</v>
      </c>
      <c r="AO7" s="3">
        <f t="shared" si="0"/>
        <v>4.8136561981439367</v>
      </c>
    </row>
    <row r="8" spans="1:41" x14ac:dyDescent="0.25">
      <c r="A8">
        <v>17500</v>
      </c>
      <c r="B8" s="2">
        <v>44868</v>
      </c>
      <c r="C8">
        <v>17500</v>
      </c>
      <c r="D8" s="2">
        <v>44868</v>
      </c>
      <c r="E8" t="s">
        <v>40</v>
      </c>
      <c r="F8" t="s">
        <v>100</v>
      </c>
      <c r="G8">
        <v>80766</v>
      </c>
      <c r="H8">
        <v>27878</v>
      </c>
      <c r="I8">
        <v>52.71139010739676</v>
      </c>
      <c r="J8">
        <v>996275</v>
      </c>
      <c r="K8">
        <v>15.44</v>
      </c>
      <c r="L8">
        <v>34.75</v>
      </c>
      <c r="M8">
        <v>-24.85</v>
      </c>
      <c r="N8">
        <v>-41.694630872483224</v>
      </c>
      <c r="O8">
        <v>220350</v>
      </c>
      <c r="P8">
        <v>401050</v>
      </c>
      <c r="Q8">
        <v>50</v>
      </c>
      <c r="R8">
        <v>34.700000000000003</v>
      </c>
      <c r="S8">
        <v>100</v>
      </c>
      <c r="T8">
        <v>34.75</v>
      </c>
      <c r="U8">
        <v>17786.8</v>
      </c>
      <c r="V8">
        <v>17500</v>
      </c>
      <c r="W8" s="2">
        <v>44868</v>
      </c>
      <c r="X8" t="s">
        <v>40</v>
      </c>
      <c r="Y8" t="s">
        <v>209</v>
      </c>
      <c r="Z8">
        <v>19550</v>
      </c>
      <c r="AA8">
        <v>3577</v>
      </c>
      <c r="AB8">
        <v>22.394039942402809</v>
      </c>
      <c r="AC8">
        <v>90647</v>
      </c>
      <c r="AD8">
        <v>12.16</v>
      </c>
      <c r="AE8">
        <v>332.7</v>
      </c>
      <c r="AF8">
        <v>31.300000000000011</v>
      </c>
      <c r="AG8">
        <v>10.384870603848711</v>
      </c>
      <c r="AH8">
        <v>222050</v>
      </c>
      <c r="AI8">
        <v>51150</v>
      </c>
      <c r="AJ8">
        <v>50</v>
      </c>
      <c r="AK8">
        <v>331</v>
      </c>
      <c r="AL8">
        <v>150</v>
      </c>
      <c r="AM8">
        <v>332.55</v>
      </c>
      <c r="AN8">
        <v>17786.8</v>
      </c>
      <c r="AO8" s="3">
        <f t="shared" si="0"/>
        <v>4.1312531969309463</v>
      </c>
    </row>
  </sheetData>
  <autoFilter ref="A1:AO1" xr:uid="{63DBFDBA-D3EC-48D1-A5FD-86B03C5CC162}">
    <sortState xmlns:xlrd2="http://schemas.microsoft.com/office/spreadsheetml/2017/richdata2" ref="A3:AO8">
      <sortCondition descending="1" ref="AO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Call</vt:lpstr>
      <vt:lpstr>Put</vt:lpstr>
      <vt:lpstr>Call 1</vt:lpstr>
      <vt:lpstr>Put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</cp:lastModifiedBy>
  <dcterms:created xsi:type="dcterms:W3CDTF">2022-10-29T09:55:27Z</dcterms:created>
  <dcterms:modified xsi:type="dcterms:W3CDTF">2022-10-30T11:04:55Z</dcterms:modified>
</cp:coreProperties>
</file>