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sarth\OneDrive\Documents\My Projects\Project2_sem7\ML_model_pvt_training_data\cmg model test\test data GOR new Goldie 1 BHS\"/>
    </mc:Choice>
  </mc:AlternateContent>
  <xr:revisionPtr revIDLastSave="0" documentId="13_ncr:1_{D386EDE6-F6E3-4986-AC57-EF4A358BA6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O3" i="1"/>
  <c r="O4" i="1"/>
  <c r="O5" i="1"/>
  <c r="O6" i="1"/>
  <c r="O7" i="1"/>
  <c r="O8" i="1"/>
  <c r="O9" i="1"/>
  <c r="O10" i="1"/>
  <c r="O2" i="1"/>
  <c r="K3" i="1"/>
  <c r="M3" i="1" s="1"/>
  <c r="N3" i="1" s="1"/>
  <c r="K4" i="1"/>
  <c r="M4" i="1" s="1"/>
  <c r="N4" i="1" s="1"/>
  <c r="K5" i="1"/>
  <c r="M5" i="1" s="1"/>
  <c r="N5" i="1" s="1"/>
  <c r="K6" i="1"/>
  <c r="M6" i="1" s="1"/>
  <c r="N6" i="1" s="1"/>
  <c r="K7" i="1"/>
  <c r="M7" i="1" s="1"/>
  <c r="N7" i="1" s="1"/>
  <c r="K8" i="1"/>
  <c r="M8" i="1" s="1"/>
  <c r="N8" i="1" s="1"/>
  <c r="K9" i="1"/>
  <c r="M9" i="1" s="1"/>
  <c r="N9" i="1" s="1"/>
  <c r="K10" i="1"/>
  <c r="M10" i="1" s="1"/>
  <c r="N10" i="1" s="1"/>
  <c r="K2" i="1"/>
  <c r="M2" i="1" s="1"/>
  <c r="N2" i="1" s="1"/>
  <c r="H3" i="1" l="1"/>
  <c r="I3" i="1" s="1"/>
  <c r="I2" i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</calcChain>
</file>

<file path=xl/sharedStrings.xml><?xml version="1.0" encoding="utf-8"?>
<sst xmlns="http://schemas.openxmlformats.org/spreadsheetml/2006/main" count="15" uniqueCount="15">
  <si>
    <t>Bo</t>
  </si>
  <si>
    <t>p</t>
  </si>
  <si>
    <t>Rs</t>
  </si>
  <si>
    <t>Oil_dens</t>
  </si>
  <si>
    <t>Deviation factor Z</t>
  </si>
  <si>
    <t>Temp_F</t>
  </si>
  <si>
    <t>Gas_spgr</t>
  </si>
  <si>
    <t>API</t>
  </si>
  <si>
    <t>Standing</t>
  </si>
  <si>
    <t>spgr_water_187</t>
  </si>
  <si>
    <t>spgr_oil_187</t>
  </si>
  <si>
    <t>spgr_stock</t>
  </si>
  <si>
    <t>spgr_oil_60</t>
  </si>
  <si>
    <t>API_60</t>
  </si>
  <si>
    <t>gas_spgr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</si>
</sst>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4</xdr:row>
      <xdr:rowOff>0</xdr:rowOff>
    </xdr:from>
    <xdr:to>
      <xdr:col>13</xdr:col>
      <xdr:colOff>304800</xdr:colOff>
      <xdr:row>5</xdr:row>
      <xdr:rowOff>121920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CD3F638E-CFD8-80B1-B7DB-23417B4C2504}"/>
            </a:ext>
          </a:extLst>
        </xdr:cNvPr>
        <xdr:cNvSpPr>
          <a:spLocks noChangeAspect="1" noChangeArrowheads="1"/>
        </xdr:cNvSpPr>
      </xdr:nvSpPr>
      <xdr:spPr bwMode="auto">
        <a:xfrm>
          <a:off x="7924800" y="731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17</xdr:row>
      <xdr:rowOff>0</xdr:rowOff>
    </xdr:from>
    <xdr:to>
      <xdr:col>14</xdr:col>
      <xdr:colOff>304800</xdr:colOff>
      <xdr:row>18</xdr:row>
      <xdr:rowOff>121920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C41E6F46-BA76-BD9A-2EF0-1BE40209AD24}"/>
            </a:ext>
          </a:extLst>
        </xdr:cNvPr>
        <xdr:cNvSpPr>
          <a:spLocks noChangeAspect="1" noChangeArrowheads="1"/>
        </xdr:cNvSpPr>
      </xdr:nvSpPr>
      <xdr:spPr bwMode="auto">
        <a:xfrm>
          <a:off x="8534400" y="3108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304800</xdr:colOff>
      <xdr:row>13</xdr:row>
      <xdr:rowOff>121920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DDBD98F5-5A62-F1BF-92DA-A4A9BFA5958E}"/>
            </a:ext>
          </a:extLst>
        </xdr:cNvPr>
        <xdr:cNvSpPr>
          <a:spLocks noChangeAspect="1" noChangeArrowheads="1"/>
        </xdr:cNvSpPr>
      </xdr:nvSpPr>
      <xdr:spPr bwMode="auto">
        <a:xfrm>
          <a:off x="6705600" y="2194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13</xdr:col>
      <xdr:colOff>0</xdr:colOff>
      <xdr:row>15</xdr:row>
      <xdr:rowOff>0</xdr:rowOff>
    </xdr:from>
    <xdr:ext cx="304800" cy="304800"/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7A8A1938-1A25-41C2-BD44-9639E031508F}"/>
            </a:ext>
          </a:extLst>
        </xdr:cNvPr>
        <xdr:cNvSpPr>
          <a:spLocks noChangeAspect="1" noChangeArrowheads="1"/>
        </xdr:cNvSpPr>
      </xdr:nvSpPr>
      <xdr:spPr bwMode="auto">
        <a:xfrm>
          <a:off x="8191500" y="731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workbookViewId="0">
      <selection activeCell="V17" sqref="V17"/>
    </sheetView>
  </sheetViews>
  <sheetFormatPr defaultRowHeight="14.4" x14ac:dyDescent="0.3"/>
  <cols>
    <col min="12" max="12" width="9.6640625" bestFit="1" customWidth="1"/>
    <col min="13" max="14" width="12" bestFit="1" customWidth="1"/>
  </cols>
  <sheetData>
    <row r="1" spans="1:15" x14ac:dyDescent="0.3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14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6</v>
      </c>
    </row>
    <row r="2" spans="1:15" x14ac:dyDescent="0.3">
      <c r="A2">
        <v>1600</v>
      </c>
      <c r="B2">
        <v>316</v>
      </c>
      <c r="C2">
        <v>1.1691</v>
      </c>
      <c r="D2">
        <v>0.77569999999999995</v>
      </c>
      <c r="E2">
        <v>0.876</v>
      </c>
      <c r="F2">
        <v>143</v>
      </c>
      <c r="G2">
        <v>0.61199999999999999</v>
      </c>
      <c r="H2">
        <f>(141.5/D2)-131.5</f>
        <v>50.915882428774012</v>
      </c>
      <c r="I2">
        <f>G2*(((D2/18.2)+1.4)*10^((0.0125*H2)-0.00091*F2))^(1.2048)</f>
        <v>3.8771318852781653</v>
      </c>
      <c r="J2">
        <v>0.96789999999999998</v>
      </c>
      <c r="K2">
        <f>D2/J2</f>
        <v>0.80142576712470293</v>
      </c>
      <c r="L2" s="1">
        <v>0.79810000000000003</v>
      </c>
      <c r="M2">
        <f>K2+((3.31*10^(-4))*(F2-60))</f>
        <v>0.8288987671247029</v>
      </c>
      <c r="N2">
        <f>(141.5/M2)-131.5</f>
        <v>39.208421356250085</v>
      </c>
      <c r="O2">
        <f>G2+((3.31*10^(-4))*(F2-60))</f>
        <v>0.63947299999999996</v>
      </c>
    </row>
    <row r="3" spans="1:15" x14ac:dyDescent="0.3">
      <c r="A3">
        <v>1400</v>
      </c>
      <c r="B3">
        <v>279</v>
      </c>
      <c r="C3">
        <v>1.1547000000000001</v>
      </c>
      <c r="D3">
        <v>0.78120000000000001</v>
      </c>
      <c r="E3">
        <v>0.88600000000000001</v>
      </c>
      <c r="F3">
        <v>143</v>
      </c>
      <c r="G3">
        <v>0.61</v>
      </c>
      <c r="H3">
        <f>(141.5/D3)-131.5</f>
        <v>49.631592421915002</v>
      </c>
      <c r="I3">
        <f>G3*(((D3/18.2)+1.4)*10^((0.0125*H3)-0.00091*F3))^(1.2048)</f>
        <v>3.6970657577273531</v>
      </c>
      <c r="J3">
        <v>0.96789999999999998</v>
      </c>
      <c r="K3">
        <f>D3/J3</f>
        <v>0.8071081723318525</v>
      </c>
      <c r="L3" s="1">
        <v>0.79810000000000003</v>
      </c>
      <c r="M3">
        <f>K3+((3.31*10^(-4))*(F3-60))</f>
        <v>0.83458117233185247</v>
      </c>
      <c r="N3">
        <f>(141.5/M3)-131.5</f>
        <v>38.046120486571084</v>
      </c>
      <c r="O3">
        <f>G3+((3.31*10^(-4))*(F3-60))</f>
        <v>0.63747299999999996</v>
      </c>
    </row>
    <row r="4" spans="1:15" x14ac:dyDescent="0.3">
      <c r="A4">
        <v>1200</v>
      </c>
      <c r="B4">
        <v>242</v>
      </c>
      <c r="C4">
        <v>1.1403000000000001</v>
      </c>
      <c r="D4">
        <v>0.78669999999999995</v>
      </c>
      <c r="E4">
        <v>0.89700000000000002</v>
      </c>
      <c r="F4">
        <v>143</v>
      </c>
      <c r="G4">
        <v>0.61199999999999999</v>
      </c>
      <c r="H4">
        <f>(141.5/D4)-131.5</f>
        <v>48.36525994661244</v>
      </c>
      <c r="I4">
        <f>G4*(((D4/18.2)+1.4)*10^((0.0125*H4)-0.00091*F4))^(1.2048)</f>
        <v>3.5507276972654025</v>
      </c>
      <c r="J4">
        <v>0.96789999999999998</v>
      </c>
      <c r="K4">
        <f>D4/J4</f>
        <v>0.81279057753900197</v>
      </c>
      <c r="L4" s="1">
        <v>0.79810000000000003</v>
      </c>
      <c r="M4">
        <f>K4+((3.31*10^(-4))*(F4-60))</f>
        <v>0.84026357753900194</v>
      </c>
      <c r="N4">
        <f t="shared" ref="N4:N10" si="0">(141.5/M4)-131.5</f>
        <v>36.899540075783051</v>
      </c>
      <c r="O4">
        <f>G4+((3.31*10^(-4))*(F4-60))</f>
        <v>0.63947299999999996</v>
      </c>
    </row>
    <row r="5" spans="1:15" x14ac:dyDescent="0.3">
      <c r="A5">
        <v>1000</v>
      </c>
      <c r="B5">
        <v>204</v>
      </c>
      <c r="C5">
        <v>1.1242000000000001</v>
      </c>
      <c r="D5">
        <v>0.79259999999999997</v>
      </c>
      <c r="E5">
        <v>0.90800000000000003</v>
      </c>
      <c r="F5">
        <v>143</v>
      </c>
      <c r="G5">
        <v>0.61499999999999999</v>
      </c>
      <c r="H5">
        <f>(141.5/D5)-131.5</f>
        <v>47.026368912440091</v>
      </c>
      <c r="I5">
        <f>G5*(((D5/18.2)+1.4)*10^((0.0125*H5)-0.00091*F5))^(1.2048)</f>
        <v>3.4071784365885307</v>
      </c>
      <c r="J5">
        <v>0.96789999999999998</v>
      </c>
      <c r="K5">
        <f>D5/J5</f>
        <v>0.81888624857939873</v>
      </c>
      <c r="L5" s="1">
        <v>0.79810000000000003</v>
      </c>
      <c r="M5">
        <f>K5+((3.31*10^(-4))*(F5-60))</f>
        <v>0.8463592485793987</v>
      </c>
      <c r="N5">
        <f t="shared" si="0"/>
        <v>35.686688439342532</v>
      </c>
      <c r="O5">
        <f>G5+((3.31*10^(-4))*(F5-60))</f>
        <v>0.64247299999999996</v>
      </c>
    </row>
    <row r="6" spans="1:15" x14ac:dyDescent="0.3">
      <c r="A6">
        <v>800</v>
      </c>
      <c r="B6">
        <v>167</v>
      </c>
      <c r="C6">
        <v>1.1111</v>
      </c>
      <c r="D6">
        <v>0.7984</v>
      </c>
      <c r="E6">
        <v>0.92</v>
      </c>
      <c r="F6">
        <v>143</v>
      </c>
      <c r="G6">
        <v>0.621</v>
      </c>
      <c r="H6">
        <f>(141.5/D6)-131.5</f>
        <v>45.729458917835672</v>
      </c>
      <c r="I6">
        <f>G6*(((D6/18.2)+1.4)*10^((0.0125*H6)-0.00091*F6))^(1.2048)</f>
        <v>3.289996204054789</v>
      </c>
      <c r="J6">
        <v>0.96789999999999998</v>
      </c>
      <c r="K6">
        <f>D6/J6</f>
        <v>0.82487860316148365</v>
      </c>
      <c r="L6" s="1">
        <v>0.79810000000000003</v>
      </c>
      <c r="M6">
        <f>K6+((3.31*10^(-4))*(F6-60))</f>
        <v>0.85235160316148362</v>
      </c>
      <c r="N6">
        <f t="shared" si="0"/>
        <v>34.511302700854884</v>
      </c>
      <c r="O6">
        <f>G6+((3.31*10^(-4))*(F6-60))</f>
        <v>0.64847299999999997</v>
      </c>
    </row>
    <row r="7" spans="1:15" x14ac:dyDescent="0.3">
      <c r="A7">
        <v>600</v>
      </c>
      <c r="B7">
        <v>130</v>
      </c>
      <c r="C7">
        <v>1.0972</v>
      </c>
      <c r="D7">
        <v>0.80379999999999996</v>
      </c>
      <c r="E7">
        <v>0.93500000000000005</v>
      </c>
      <c r="F7">
        <v>143</v>
      </c>
      <c r="G7">
        <v>0.63300000000000001</v>
      </c>
      <c r="H7">
        <f>(141.5/D7)-131.5</f>
        <v>44.538815625777573</v>
      </c>
      <c r="I7">
        <f>G7*(((D7/18.2)+1.4)*10^((0.0125*H7)-0.00091*F7))^(1.2048)</f>
        <v>3.2187254126337246</v>
      </c>
      <c r="J7">
        <v>0.96789999999999998</v>
      </c>
      <c r="K7">
        <f>D7/J7</f>
        <v>0.83045769191032126</v>
      </c>
      <c r="L7" s="1">
        <v>0.79810000000000003</v>
      </c>
      <c r="M7">
        <f>K7+((3.31*10^(-4))*(F7-60))</f>
        <v>0.85793069191032123</v>
      </c>
      <c r="N7">
        <f t="shared" si="0"/>
        <v>33.431737883077005</v>
      </c>
      <c r="O7">
        <f>G7+((3.31*10^(-4))*(F7-60))</f>
        <v>0.66047299999999998</v>
      </c>
    </row>
    <row r="8" spans="1:15" x14ac:dyDescent="0.3">
      <c r="A8">
        <v>400</v>
      </c>
      <c r="B8">
        <v>90</v>
      </c>
      <c r="C8">
        <v>1.0827</v>
      </c>
      <c r="D8">
        <v>0.80930000000000002</v>
      </c>
      <c r="E8">
        <v>0.95099999999999996</v>
      </c>
      <c r="F8">
        <v>143</v>
      </c>
      <c r="G8">
        <v>0.65200000000000002</v>
      </c>
      <c r="H8">
        <f>(141.5/D8)-131.5</f>
        <v>43.342456443840348</v>
      </c>
      <c r="I8">
        <f>G8*(((D8/18.2)+1.4)*10^((0.0125*H8)-0.00091*F8))^(1.2048)</f>
        <v>3.181413529874995</v>
      </c>
      <c r="J8">
        <v>0.96789999999999998</v>
      </c>
      <c r="K8">
        <f>D8/J8</f>
        <v>0.83614009711747084</v>
      </c>
      <c r="L8" s="1">
        <v>0.79810000000000003</v>
      </c>
      <c r="M8">
        <f>K8+((3.31*10^(-4))*(F8-60))</f>
        <v>0.86361309711747081</v>
      </c>
      <c r="N8">
        <f t="shared" si="0"/>
        <v>32.346519317843104</v>
      </c>
      <c r="O8">
        <f>G8+((3.31*10^(-4))*(F8-60))</f>
        <v>0.67947299999999999</v>
      </c>
    </row>
    <row r="9" spans="1:15" x14ac:dyDescent="0.3">
      <c r="A9">
        <v>200</v>
      </c>
      <c r="B9">
        <v>49</v>
      </c>
      <c r="C9">
        <v>1.0669999999999999</v>
      </c>
      <c r="D9">
        <v>0.81540000000000001</v>
      </c>
      <c r="E9">
        <v>0.97099999999999997</v>
      </c>
      <c r="F9">
        <v>143</v>
      </c>
      <c r="G9">
        <v>0.69699999999999995</v>
      </c>
      <c r="H9">
        <f>(141.5/D9)-131.5</f>
        <v>42.034461613931796</v>
      </c>
      <c r="I9">
        <f>G9*(((D9/18.2)+1.4)*10^((0.0125*H9)-0.00091*F9))^(1.2048)</f>
        <v>3.2510848076088279</v>
      </c>
      <c r="J9">
        <v>0.96789999999999998</v>
      </c>
      <c r="K9">
        <f>D9/J9</f>
        <v>0.8424424010744912</v>
      </c>
      <c r="L9" s="1">
        <v>0.79810000000000003</v>
      </c>
      <c r="M9">
        <f>K9+((3.31*10^(-4))*(F9-60))</f>
        <v>0.86991540107449117</v>
      </c>
      <c r="N9">
        <f t="shared" si="0"/>
        <v>31.159495193697921</v>
      </c>
      <c r="O9">
        <f>G9+((3.31*10^(-4))*(F9-60))</f>
        <v>0.72447299999999992</v>
      </c>
    </row>
    <row r="10" spans="1:15" x14ac:dyDescent="0.3">
      <c r="A10">
        <v>0</v>
      </c>
      <c r="B10">
        <v>0</v>
      </c>
      <c r="C10">
        <v>1.0350999999999999</v>
      </c>
      <c r="D10">
        <v>0.8296</v>
      </c>
      <c r="E10">
        <v>1</v>
      </c>
      <c r="F10">
        <v>143</v>
      </c>
      <c r="G10">
        <v>0.95199999999999996</v>
      </c>
      <c r="H10">
        <f>(141.5/D10)-131.5</f>
        <v>39.064127290260359</v>
      </c>
      <c r="I10">
        <f>G10*(((D10/18.2)+1.4)*10^((0.0125*H10)-0.00091*F10))^(1.2048)</f>
        <v>4.0084984119346885</v>
      </c>
      <c r="J10">
        <v>0.96789999999999998</v>
      </c>
      <c r="K10">
        <f>D10/J10</f>
        <v>0.85711333815476809</v>
      </c>
      <c r="L10" s="1">
        <v>0.79810000000000003</v>
      </c>
      <c r="M10">
        <f>K10+((3.31*10^(-4))*(F10-60))</f>
        <v>0.88458633815476806</v>
      </c>
      <c r="N10">
        <f t="shared" si="0"/>
        <v>28.461774104681041</v>
      </c>
      <c r="O10">
        <f>G10+((3.31*10^(-4))*(F10-60))</f>
        <v>0.97947299999999993</v>
      </c>
    </row>
    <row r="13" spans="1:15" x14ac:dyDescent="0.3">
      <c r="L13" s="1"/>
    </row>
    <row r="14" spans="1:15" x14ac:dyDescent="0.3">
      <c r="L14" s="1"/>
    </row>
    <row r="15" spans="1:15" x14ac:dyDescent="0.3">
      <c r="L15" s="1"/>
    </row>
    <row r="16" spans="1:15" x14ac:dyDescent="0.3">
      <c r="L16" s="1"/>
    </row>
    <row r="17" spans="12:12" x14ac:dyDescent="0.3">
      <c r="L17" s="1"/>
    </row>
    <row r="18" spans="12:12" x14ac:dyDescent="0.3">
      <c r="L18" s="1"/>
    </row>
    <row r="19" spans="12:12" x14ac:dyDescent="0.3">
      <c r="L19" s="1"/>
    </row>
    <row r="20" spans="12:12" x14ac:dyDescent="0.3">
      <c r="L20" s="1"/>
    </row>
    <row r="21" spans="12:12" x14ac:dyDescent="0.3">
      <c r="L21" s="1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Sarthak Singh</dc:creator>
  <cp:lastModifiedBy>sarthak singh</cp:lastModifiedBy>
  <dcterms:created xsi:type="dcterms:W3CDTF">2015-06-05T18:17:20Z</dcterms:created>
  <dcterms:modified xsi:type="dcterms:W3CDTF">2023-09-07T16:58:27Z</dcterms:modified>
</cp:coreProperties>
</file>