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andbox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2" l="1"/>
  <c r="C11" i="2"/>
  <c r="C10" i="2"/>
  <c r="C9" i="2"/>
  <c r="C8" i="2"/>
  <c r="C7" i="2"/>
  <c r="C6" i="2"/>
  <c r="C5" i="2"/>
  <c r="F5" i="2" s="1"/>
  <c r="G5" i="2" s="1"/>
  <c r="I5" i="2" s="1"/>
  <c r="C4" i="2"/>
  <c r="H12" i="1"/>
  <c r="C12" i="1"/>
  <c r="F12" i="1" s="1"/>
  <c r="G12" i="1" s="1"/>
  <c r="I12" i="1" s="1"/>
  <c r="H8" i="1"/>
  <c r="C8" i="1"/>
  <c r="F8" i="1" s="1"/>
  <c r="G8" i="1" s="1"/>
  <c r="I8" i="1" s="1"/>
  <c r="J8" i="1" s="1"/>
  <c r="K8" i="1" s="1"/>
  <c r="L8" i="1" s="1"/>
  <c r="H7" i="1"/>
  <c r="H11" i="1"/>
  <c r="H4" i="1"/>
  <c r="C11" i="1"/>
  <c r="F11" i="1" s="1"/>
  <c r="G11" i="1" s="1"/>
  <c r="I11" i="1" s="1"/>
  <c r="J11" i="1" s="1"/>
  <c r="K11" i="1" s="1"/>
  <c r="L11" i="1" s="1"/>
  <c r="C7" i="1"/>
  <c r="F7" i="1" s="1"/>
  <c r="G7" i="1" s="1"/>
  <c r="I7" i="1" s="1"/>
  <c r="C4" i="1"/>
  <c r="F4" i="1" s="1"/>
  <c r="G4" i="1" s="1"/>
  <c r="I4" i="1" s="1"/>
  <c r="J4" i="1" s="1"/>
  <c r="K4" i="1" s="1"/>
  <c r="L4" i="1" s="1"/>
  <c r="L5" i="1" s="1"/>
  <c r="J7" i="1" l="1"/>
  <c r="K7" i="1" s="1"/>
  <c r="L7" i="1" s="1"/>
  <c r="L9" i="1" s="1"/>
  <c r="L13" i="1"/>
  <c r="F4" i="2"/>
  <c r="G4" i="2" s="1"/>
  <c r="I4" i="2" s="1"/>
  <c r="J4" i="2" s="1"/>
  <c r="K4" i="2" s="1"/>
  <c r="L4" i="2" s="1"/>
  <c r="H5" i="2"/>
  <c r="J5" i="2" s="1"/>
  <c r="K5" i="2" s="1"/>
  <c r="L5" i="2" s="1"/>
  <c r="H6" i="2"/>
  <c r="F7" i="2"/>
  <c r="G7" i="2" s="1"/>
  <c r="I7" i="2" s="1"/>
  <c r="F6" i="2"/>
  <c r="G6" i="2" s="1"/>
  <c r="I6" i="2" s="1"/>
  <c r="J12" i="1"/>
  <c r="K12" i="1" s="1"/>
  <c r="L12" i="1" s="1"/>
  <c r="J6" i="2" l="1"/>
  <c r="K6" i="2" s="1"/>
  <c r="L6" i="2" s="1"/>
  <c r="H7" i="2"/>
  <c r="J7" i="2" s="1"/>
  <c r="K7" i="2" s="1"/>
  <c r="L7" i="2" s="1"/>
  <c r="H8" i="2" l="1"/>
  <c r="F8" i="2"/>
  <c r="G8" i="2" s="1"/>
  <c r="I8" i="2" s="1"/>
  <c r="J8" i="2" l="1"/>
  <c r="K8" i="2" s="1"/>
  <c r="L8" i="2" s="1"/>
  <c r="H9" i="2"/>
  <c r="F9" i="2"/>
  <c r="G9" i="2" s="1"/>
  <c r="I9" i="2" s="1"/>
  <c r="J9" i="2" l="1"/>
  <c r="K9" i="2" s="1"/>
  <c r="L9" i="2" s="1"/>
  <c r="H10" i="2"/>
  <c r="F10" i="2"/>
  <c r="G10" i="2" s="1"/>
  <c r="I10" i="2" s="1"/>
  <c r="J10" i="2" l="1"/>
  <c r="K10" i="2" s="1"/>
  <c r="L10" i="2" s="1"/>
  <c r="H11" i="2"/>
  <c r="F11" i="2"/>
  <c r="G11" i="2" s="1"/>
  <c r="I11" i="2" s="1"/>
  <c r="J11" i="2" l="1"/>
  <c r="K11" i="2" s="1"/>
  <c r="L11" i="2" s="1"/>
</calcChain>
</file>

<file path=xl/sharedStrings.xml><?xml version="1.0" encoding="utf-8"?>
<sst xmlns="http://schemas.openxmlformats.org/spreadsheetml/2006/main" count="58" uniqueCount="22">
  <si>
    <t>Associativity</t>
  </si>
  <si>
    <t>Blocks</t>
  </si>
  <si>
    <t>Cache/LineSize</t>
  </si>
  <si>
    <t>Line Size</t>
  </si>
  <si>
    <t>Bytes</t>
  </si>
  <si>
    <t>Kbytes</t>
  </si>
  <si>
    <t>Cache Size</t>
  </si>
  <si>
    <t>Sets</t>
  </si>
  <si>
    <t>Blocks/Associativity</t>
  </si>
  <si>
    <t>Offset Bits</t>
  </si>
  <si>
    <t>log2(lineSize)</t>
  </si>
  <si>
    <t>Index Bits</t>
  </si>
  <si>
    <t>log2(sets)</t>
  </si>
  <si>
    <t>Tag Bits</t>
  </si>
  <si>
    <t>32 - Offset - Index</t>
  </si>
  <si>
    <t>Tag Store Bits</t>
  </si>
  <si>
    <t>(Tag Bits + 2) * Blocks</t>
  </si>
  <si>
    <t>Total Bits</t>
  </si>
  <si>
    <t>L1</t>
  </si>
  <si>
    <t>L2</t>
  </si>
  <si>
    <t>Total</t>
  </si>
  <si>
    <t>(LineSize * Blocks * 8) + TagStoreBits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</si>
</sst>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zoomScaleNormal="100" workbookViewId="0">
      <selection activeCell="F27" sqref="F27"/>
    </sheetView>
  </sheetViews>
  <sheetFormatPr defaultRowHeight="15" x14ac:dyDescent="0.25"/>
  <cols>
    <col min="1" max="1" width="5.42578125" style="5" customWidth="1"/>
    <col min="2" max="3" width="10.28515625" style="1" bestFit="1" customWidth="1"/>
    <col min="4" max="4" width="12.140625" style="1" bestFit="1" customWidth="1"/>
    <col min="5" max="5" width="8.7109375" style="1" bestFit="1" customWidth="1"/>
    <col min="6" max="6" width="11.140625" style="1" bestFit="1" customWidth="1"/>
    <col min="7" max="7" width="14.5703125" style="1" bestFit="1" customWidth="1"/>
    <col min="8" max="8" width="10.28515625" style="1" bestFit="1" customWidth="1"/>
    <col min="9" max="9" width="9.7109375" style="1" bestFit="1" customWidth="1"/>
    <col min="10" max="10" width="12.42578125" style="1" bestFit="1" customWidth="1"/>
    <col min="11" max="11" width="14.85546875" style="1" bestFit="1" customWidth="1"/>
    <col min="12" max="12" width="25.140625" style="1" bestFit="1" customWidth="1"/>
    <col min="13" max="16384" width="9.140625" style="1"/>
  </cols>
  <sheetData>
    <row r="2" spans="1:12" x14ac:dyDescent="0.25">
      <c r="B2" s="8" t="s">
        <v>6</v>
      </c>
      <c r="C2" s="8" t="s">
        <v>6</v>
      </c>
      <c r="D2" s="8" t="s">
        <v>0</v>
      </c>
      <c r="E2" s="8" t="s">
        <v>3</v>
      </c>
      <c r="F2" s="8" t="s">
        <v>1</v>
      </c>
      <c r="G2" s="8" t="s">
        <v>7</v>
      </c>
      <c r="H2" s="8" t="s">
        <v>9</v>
      </c>
      <c r="I2" s="8" t="s">
        <v>11</v>
      </c>
      <c r="J2" s="8" t="s">
        <v>13</v>
      </c>
      <c r="K2" s="8" t="s">
        <v>15</v>
      </c>
      <c r="L2" s="8" t="s">
        <v>17</v>
      </c>
    </row>
    <row r="3" spans="1:12" s="3" customFormat="1" ht="11.25" x14ac:dyDescent="0.2">
      <c r="A3" s="6"/>
      <c r="B3" s="3" t="s">
        <v>5</v>
      </c>
      <c r="C3" s="3" t="s">
        <v>4</v>
      </c>
      <c r="E3" s="3" t="s">
        <v>4</v>
      </c>
      <c r="F3" s="3" t="s">
        <v>2</v>
      </c>
      <c r="G3" s="3" t="s">
        <v>8</v>
      </c>
      <c r="H3" s="3" t="s">
        <v>10</v>
      </c>
      <c r="I3" s="3" t="s">
        <v>12</v>
      </c>
      <c r="J3" s="3" t="s">
        <v>14</v>
      </c>
      <c r="K3" s="3" t="s">
        <v>16</v>
      </c>
      <c r="L3" s="3" t="s">
        <v>21</v>
      </c>
    </row>
    <row r="4" spans="1:12" x14ac:dyDescent="0.25">
      <c r="A4" s="5" t="s">
        <v>18</v>
      </c>
      <c r="B4" s="7">
        <v>128</v>
      </c>
      <c r="C4" s="1">
        <f>B4*2^10</f>
        <v>131072</v>
      </c>
      <c r="D4" s="7">
        <v>32</v>
      </c>
      <c r="E4" s="7">
        <v>32</v>
      </c>
      <c r="F4" s="1">
        <f>C4/E4</f>
        <v>4096</v>
      </c>
      <c r="G4" s="1">
        <f>F4/D4</f>
        <v>128</v>
      </c>
      <c r="H4" s="1">
        <f>LOG(E4,2)</f>
        <v>5</v>
      </c>
      <c r="I4" s="1">
        <f>LOG(G4,2)</f>
        <v>7</v>
      </c>
      <c r="J4" s="1">
        <f>32-I4-H4</f>
        <v>20</v>
      </c>
      <c r="K4" s="1">
        <f>(J4+2)*F4</f>
        <v>90112</v>
      </c>
      <c r="L4" s="1">
        <f>K4+F4*E4*8</f>
        <v>1138688</v>
      </c>
    </row>
    <row r="5" spans="1:12" x14ac:dyDescent="0.25">
      <c r="A5" s="5" t="s">
        <v>20</v>
      </c>
      <c r="B5" s="2"/>
      <c r="D5" s="2"/>
      <c r="E5" s="2"/>
      <c r="L5" s="1">
        <f>L4</f>
        <v>1138688</v>
      </c>
    </row>
    <row r="6" spans="1:12" x14ac:dyDescent="0.25">
      <c r="B6" s="2"/>
      <c r="D6" s="2"/>
      <c r="E6" s="2"/>
    </row>
    <row r="7" spans="1:12" x14ac:dyDescent="0.25">
      <c r="A7" s="5" t="s">
        <v>18</v>
      </c>
      <c r="B7" s="7">
        <v>32</v>
      </c>
      <c r="C7" s="1">
        <f>B7*2^10</f>
        <v>32768</v>
      </c>
      <c r="D7" s="7">
        <v>2</v>
      </c>
      <c r="E7" s="7">
        <v>64</v>
      </c>
      <c r="F7" s="4">
        <f t="shared" ref="F7:F11" si="0">C7/E7</f>
        <v>512</v>
      </c>
      <c r="G7" s="1">
        <f t="shared" ref="G7:G11" si="1">F7/D7</f>
        <v>256</v>
      </c>
      <c r="H7" s="1">
        <f t="shared" ref="H7:H11" si="2">LOG(E7,2)</f>
        <v>6</v>
      </c>
      <c r="I7" s="1">
        <f t="shared" ref="I7:I11" si="3">LOG(G7,2)</f>
        <v>8</v>
      </c>
      <c r="J7" s="1">
        <f t="shared" ref="J7:J11" si="4">32-I7-H7</f>
        <v>18</v>
      </c>
      <c r="K7" s="1">
        <f>(J7+2)*F7</f>
        <v>10240</v>
      </c>
      <c r="L7" s="1">
        <f>K7+F7*E7*8</f>
        <v>272384</v>
      </c>
    </row>
    <row r="8" spans="1:12" x14ac:dyDescent="0.25">
      <c r="A8" s="5" t="s">
        <v>19</v>
      </c>
      <c r="B8" s="7">
        <v>96</v>
      </c>
      <c r="C8" s="1">
        <f>B8*2^10</f>
        <v>98304</v>
      </c>
      <c r="D8" s="7">
        <v>6</v>
      </c>
      <c r="E8" s="7">
        <v>1024</v>
      </c>
      <c r="F8" s="1">
        <f>C8/E8</f>
        <v>96</v>
      </c>
      <c r="G8" s="1">
        <f>F8/D8</f>
        <v>16</v>
      </c>
      <c r="H8" s="1">
        <f>LOG(E8,2)</f>
        <v>10</v>
      </c>
      <c r="I8" s="1">
        <f>LOG(G8,2)</f>
        <v>4</v>
      </c>
      <c r="J8" s="1">
        <f>32-I8-H8</f>
        <v>18</v>
      </c>
      <c r="K8" s="1">
        <f>(J8+2)*F8</f>
        <v>1920</v>
      </c>
      <c r="L8" s="1">
        <f>K8+F8*E8*8</f>
        <v>788352</v>
      </c>
    </row>
    <row r="9" spans="1:12" x14ac:dyDescent="0.25">
      <c r="A9" s="5" t="s">
        <v>20</v>
      </c>
      <c r="B9" s="2"/>
      <c r="D9" s="2"/>
      <c r="E9" s="2"/>
      <c r="F9" s="4"/>
      <c r="L9" s="1">
        <f>SUM(L7:L8)</f>
        <v>1060736</v>
      </c>
    </row>
    <row r="10" spans="1:12" x14ac:dyDescent="0.25">
      <c r="B10" s="2"/>
      <c r="D10" s="2"/>
      <c r="E10" s="2"/>
      <c r="F10" s="4"/>
    </row>
    <row r="11" spans="1:12" x14ac:dyDescent="0.25">
      <c r="A11" s="5" t="s">
        <v>18</v>
      </c>
      <c r="B11" s="7">
        <v>8</v>
      </c>
      <c r="C11" s="1">
        <f>B11*2^10</f>
        <v>8192</v>
      </c>
      <c r="D11" s="7">
        <v>1</v>
      </c>
      <c r="E11" s="7">
        <v>64</v>
      </c>
      <c r="F11" s="4">
        <f t="shared" si="0"/>
        <v>128</v>
      </c>
      <c r="G11" s="1">
        <f t="shared" si="1"/>
        <v>128</v>
      </c>
      <c r="H11" s="1">
        <f t="shared" si="2"/>
        <v>6</v>
      </c>
      <c r="I11" s="1">
        <f t="shared" si="3"/>
        <v>7</v>
      </c>
      <c r="J11" s="1">
        <f t="shared" si="4"/>
        <v>19</v>
      </c>
      <c r="K11" s="1">
        <f>(J11+2)*F11</f>
        <v>2688</v>
      </c>
      <c r="L11" s="1">
        <f>K11+F11*E11*8</f>
        <v>68224</v>
      </c>
    </row>
    <row r="12" spans="1:12" x14ac:dyDescent="0.25">
      <c r="A12" s="5" t="s">
        <v>19</v>
      </c>
      <c r="B12" s="7">
        <v>64</v>
      </c>
      <c r="C12" s="1">
        <f>B12*2^10</f>
        <v>65536</v>
      </c>
      <c r="D12" s="7">
        <v>32</v>
      </c>
      <c r="E12" s="7">
        <v>64</v>
      </c>
      <c r="F12" s="1">
        <f>C12/E12</f>
        <v>1024</v>
      </c>
      <c r="G12" s="1">
        <f>F12/D12</f>
        <v>32</v>
      </c>
      <c r="H12" s="1">
        <f>LOG(E12,2)</f>
        <v>6</v>
      </c>
      <c r="I12" s="1">
        <f>LOG(G12,2)</f>
        <v>5</v>
      </c>
      <c r="J12" s="1">
        <f>32-I12-H12</f>
        <v>21</v>
      </c>
      <c r="K12" s="1">
        <f>(J12+2)*F12</f>
        <v>23552</v>
      </c>
      <c r="L12" s="1">
        <f>K12+F12*E12*8</f>
        <v>547840</v>
      </c>
    </row>
    <row r="13" spans="1:12" x14ac:dyDescent="0.25">
      <c r="A13" s="5" t="s">
        <v>20</v>
      </c>
      <c r="B13" s="2"/>
      <c r="L13" s="1">
        <f>SUM(L11:L12)</f>
        <v>616064</v>
      </c>
    </row>
  </sheetData>
  <conditionalFormatting sqref="L5">
    <cfRule type="cellIs" dxfId="5" priority="9" operator="greaterThan">
      <formula>1500000</formula>
    </cfRule>
    <cfRule type="cellIs" dxfId="4" priority="10" operator="lessThan">
      <formula>1500000</formula>
    </cfRule>
  </conditionalFormatting>
  <conditionalFormatting sqref="L9">
    <cfRule type="cellIs" dxfId="3" priority="7" operator="greaterThan">
      <formula>1500000</formula>
    </cfRule>
    <cfRule type="cellIs" dxfId="2" priority="8" operator="lessThan">
      <formula>1500000</formula>
    </cfRule>
  </conditionalFormatting>
  <conditionalFormatting sqref="L13">
    <cfRule type="cellIs" dxfId="1" priority="1" operator="greaterThan">
      <formula>1500000</formula>
    </cfRule>
    <cfRule type="cellIs" dxfId="0" priority="2" operator="lessThan">
      <formula>1500000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2" workbookViewId="0">
      <selection activeCell="B8" sqref="B8"/>
    </sheetView>
  </sheetViews>
  <sheetFormatPr defaultRowHeight="15" x14ac:dyDescent="0.25"/>
  <cols>
    <col min="1" max="1" width="5.42578125" bestFit="1" customWidth="1"/>
    <col min="2" max="3" width="10.28515625" bestFit="1" customWidth="1"/>
    <col min="4" max="4" width="12.140625" bestFit="1" customWidth="1"/>
    <col min="5" max="5" width="8.7109375" bestFit="1" customWidth="1"/>
    <col min="6" max="6" width="11.140625" bestFit="1" customWidth="1"/>
    <col min="7" max="7" width="14.5703125" bestFit="1" customWidth="1"/>
    <col min="8" max="8" width="10.28515625" bestFit="1" customWidth="1"/>
    <col min="9" max="9" width="9.7109375" bestFit="1" customWidth="1"/>
    <col min="10" max="10" width="12.42578125" bestFit="1" customWidth="1"/>
    <col min="11" max="11" width="14.85546875" bestFit="1" customWidth="1"/>
    <col min="12" max="12" width="25.140625" bestFit="1" customWidth="1"/>
  </cols>
  <sheetData>
    <row r="1" spans="1:12" x14ac:dyDescent="0.25">
      <c r="A1" s="5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5"/>
      <c r="B2" s="8" t="s">
        <v>6</v>
      </c>
      <c r="C2" s="8" t="s">
        <v>6</v>
      </c>
      <c r="D2" s="8" t="s">
        <v>0</v>
      </c>
      <c r="E2" s="8" t="s">
        <v>3</v>
      </c>
      <c r="F2" s="8" t="s">
        <v>1</v>
      </c>
      <c r="G2" s="8" t="s">
        <v>7</v>
      </c>
      <c r="H2" s="8" t="s">
        <v>9</v>
      </c>
      <c r="I2" s="8" t="s">
        <v>11</v>
      </c>
      <c r="J2" s="8" t="s">
        <v>13</v>
      </c>
      <c r="K2" s="8" t="s">
        <v>15</v>
      </c>
      <c r="L2" s="8" t="s">
        <v>17</v>
      </c>
    </row>
    <row r="3" spans="1:12" x14ac:dyDescent="0.25">
      <c r="A3" s="6"/>
      <c r="B3" s="3" t="s">
        <v>5</v>
      </c>
      <c r="C3" s="3" t="s">
        <v>4</v>
      </c>
      <c r="D3" s="3"/>
      <c r="E3" s="3" t="s">
        <v>4</v>
      </c>
      <c r="F3" s="3" t="s">
        <v>2</v>
      </c>
      <c r="G3" s="3" t="s">
        <v>8</v>
      </c>
      <c r="H3" s="3" t="s">
        <v>10</v>
      </c>
      <c r="I3" s="3" t="s">
        <v>12</v>
      </c>
      <c r="J3" s="3" t="s">
        <v>14</v>
      </c>
      <c r="K3" s="3" t="s">
        <v>16</v>
      </c>
      <c r="L3" s="3" t="s">
        <v>21</v>
      </c>
    </row>
    <row r="4" spans="1:12" x14ac:dyDescent="0.25">
      <c r="A4" s="5" t="s">
        <v>18</v>
      </c>
      <c r="B4" s="7">
        <v>4</v>
      </c>
      <c r="C4" s="1">
        <f t="shared" ref="C4:C11" si="0">B4*2^10</f>
        <v>4096</v>
      </c>
      <c r="D4" s="7">
        <v>2</v>
      </c>
      <c r="E4" s="7">
        <v>32</v>
      </c>
      <c r="F4" s="1">
        <f t="shared" ref="F4:F11" si="1">C4/E4</f>
        <v>128</v>
      </c>
      <c r="G4" s="1">
        <f t="shared" ref="G4:G11" si="2">F4/D4</f>
        <v>64</v>
      </c>
      <c r="H4" s="1">
        <f t="shared" ref="H4:H11" si="3">LOG(E4,2)</f>
        <v>5</v>
      </c>
      <c r="I4" s="1">
        <f t="shared" ref="I4:I11" si="4">LOG(G4,2)</f>
        <v>6</v>
      </c>
      <c r="J4" s="1">
        <f t="shared" ref="J4:J11" si="5">32-I4-H4</f>
        <v>21</v>
      </c>
      <c r="K4" s="1">
        <f t="shared" ref="K4:K11" si="6">(J4+2)*F4</f>
        <v>2944</v>
      </c>
      <c r="L4" s="1">
        <f t="shared" ref="L4:L11" si="7">K4+F4*E4*8</f>
        <v>35712</v>
      </c>
    </row>
    <row r="5" spans="1:12" x14ac:dyDescent="0.25">
      <c r="A5" s="5" t="s">
        <v>18</v>
      </c>
      <c r="B5" s="7">
        <v>32</v>
      </c>
      <c r="C5" s="1">
        <f t="shared" si="0"/>
        <v>32768</v>
      </c>
      <c r="D5" s="7">
        <v>8</v>
      </c>
      <c r="E5" s="7">
        <v>32</v>
      </c>
      <c r="F5" s="1">
        <f t="shared" si="1"/>
        <v>1024</v>
      </c>
      <c r="G5" s="1">
        <f t="shared" si="2"/>
        <v>128</v>
      </c>
      <c r="H5" s="1">
        <f t="shared" si="3"/>
        <v>5</v>
      </c>
      <c r="I5" s="1">
        <f t="shared" si="4"/>
        <v>7</v>
      </c>
      <c r="J5" s="1">
        <f t="shared" si="5"/>
        <v>20</v>
      </c>
      <c r="K5" s="1">
        <f t="shared" si="6"/>
        <v>22528</v>
      </c>
      <c r="L5" s="1">
        <f t="shared" si="7"/>
        <v>284672</v>
      </c>
    </row>
    <row r="6" spans="1:12" x14ac:dyDescent="0.25">
      <c r="A6" s="5" t="s">
        <v>18</v>
      </c>
      <c r="B6" s="7">
        <v>64</v>
      </c>
      <c r="C6" s="1">
        <f t="shared" si="0"/>
        <v>65536</v>
      </c>
      <c r="D6" s="7">
        <v>2</v>
      </c>
      <c r="E6" s="7">
        <v>1024</v>
      </c>
      <c r="F6" s="1">
        <f t="shared" si="1"/>
        <v>64</v>
      </c>
      <c r="G6" s="1">
        <f t="shared" si="2"/>
        <v>32</v>
      </c>
      <c r="H6" s="1">
        <f t="shared" si="3"/>
        <v>10</v>
      </c>
      <c r="I6" s="1">
        <f t="shared" si="4"/>
        <v>5</v>
      </c>
      <c r="J6" s="1">
        <f t="shared" si="5"/>
        <v>17</v>
      </c>
      <c r="K6" s="1">
        <f t="shared" si="6"/>
        <v>1216</v>
      </c>
      <c r="L6" s="1">
        <f t="shared" si="7"/>
        <v>525504</v>
      </c>
    </row>
    <row r="7" spans="1:12" x14ac:dyDescent="0.25">
      <c r="A7" s="5" t="s">
        <v>18</v>
      </c>
      <c r="B7" s="7">
        <v>128</v>
      </c>
      <c r="C7" s="1">
        <f t="shared" si="0"/>
        <v>131072</v>
      </c>
      <c r="D7" s="7">
        <v>8</v>
      </c>
      <c r="E7" s="7">
        <v>1024</v>
      </c>
      <c r="F7" s="1">
        <f t="shared" si="1"/>
        <v>128</v>
      </c>
      <c r="G7" s="1">
        <f t="shared" si="2"/>
        <v>16</v>
      </c>
      <c r="H7" s="1">
        <f t="shared" si="3"/>
        <v>10</v>
      </c>
      <c r="I7" s="1">
        <f t="shared" si="4"/>
        <v>4</v>
      </c>
      <c r="J7" s="1">
        <f t="shared" si="5"/>
        <v>18</v>
      </c>
      <c r="K7" s="1">
        <f t="shared" si="6"/>
        <v>2560</v>
      </c>
      <c r="L7" s="1">
        <f t="shared" si="7"/>
        <v>1051136</v>
      </c>
    </row>
    <row r="8" spans="1:12" x14ac:dyDescent="0.25">
      <c r="A8" s="5" t="s">
        <v>18</v>
      </c>
      <c r="B8" s="7">
        <v>32</v>
      </c>
      <c r="C8" s="1">
        <f t="shared" si="0"/>
        <v>32768</v>
      </c>
      <c r="D8" s="7">
        <v>32</v>
      </c>
      <c r="E8" s="7">
        <v>32</v>
      </c>
      <c r="F8" s="1">
        <f t="shared" si="1"/>
        <v>1024</v>
      </c>
      <c r="G8" s="1">
        <f t="shared" si="2"/>
        <v>32</v>
      </c>
      <c r="H8" s="1">
        <f t="shared" si="3"/>
        <v>5</v>
      </c>
      <c r="I8" s="1">
        <f t="shared" si="4"/>
        <v>5</v>
      </c>
      <c r="J8" s="1">
        <f t="shared" si="5"/>
        <v>22</v>
      </c>
      <c r="K8" s="1">
        <f t="shared" si="6"/>
        <v>24576</v>
      </c>
      <c r="L8" s="1">
        <f t="shared" si="7"/>
        <v>286720</v>
      </c>
    </row>
    <row r="9" spans="1:12" x14ac:dyDescent="0.25">
      <c r="A9" s="5" t="s">
        <v>18</v>
      </c>
      <c r="B9" s="7">
        <v>32</v>
      </c>
      <c r="C9" s="1">
        <f t="shared" si="0"/>
        <v>32768</v>
      </c>
      <c r="D9" s="7">
        <v>32</v>
      </c>
      <c r="E9" s="7">
        <v>32</v>
      </c>
      <c r="F9" s="1">
        <f t="shared" si="1"/>
        <v>1024</v>
      </c>
      <c r="G9" s="1">
        <f t="shared" si="2"/>
        <v>32</v>
      </c>
      <c r="H9" s="1">
        <f t="shared" si="3"/>
        <v>5</v>
      </c>
      <c r="I9" s="1">
        <f t="shared" si="4"/>
        <v>5</v>
      </c>
      <c r="J9" s="1">
        <f t="shared" si="5"/>
        <v>22</v>
      </c>
      <c r="K9" s="1">
        <f t="shared" si="6"/>
        <v>24576</v>
      </c>
      <c r="L9" s="1">
        <f t="shared" si="7"/>
        <v>286720</v>
      </c>
    </row>
    <row r="10" spans="1:12" x14ac:dyDescent="0.25">
      <c r="A10" s="5" t="s">
        <v>18</v>
      </c>
      <c r="B10" s="7">
        <v>32</v>
      </c>
      <c r="C10" s="1">
        <f t="shared" si="0"/>
        <v>32768</v>
      </c>
      <c r="D10" s="7">
        <v>32</v>
      </c>
      <c r="E10" s="7">
        <v>32</v>
      </c>
      <c r="F10" s="1">
        <f t="shared" si="1"/>
        <v>1024</v>
      </c>
      <c r="G10" s="1">
        <f t="shared" si="2"/>
        <v>32</v>
      </c>
      <c r="H10" s="1">
        <f t="shared" si="3"/>
        <v>5</v>
      </c>
      <c r="I10" s="1">
        <f t="shared" si="4"/>
        <v>5</v>
      </c>
      <c r="J10" s="1">
        <f t="shared" si="5"/>
        <v>22</v>
      </c>
      <c r="K10" s="1">
        <f t="shared" si="6"/>
        <v>24576</v>
      </c>
      <c r="L10" s="1">
        <f t="shared" si="7"/>
        <v>286720</v>
      </c>
    </row>
    <row r="11" spans="1:12" x14ac:dyDescent="0.25">
      <c r="A11" s="5" t="s">
        <v>18</v>
      </c>
      <c r="B11" s="7">
        <v>32</v>
      </c>
      <c r="C11" s="1">
        <f t="shared" si="0"/>
        <v>32768</v>
      </c>
      <c r="D11" s="7">
        <v>32</v>
      </c>
      <c r="E11" s="7">
        <v>32</v>
      </c>
      <c r="F11" s="1">
        <f t="shared" si="1"/>
        <v>1024</v>
      </c>
      <c r="G11" s="1">
        <f t="shared" si="2"/>
        <v>32</v>
      </c>
      <c r="H11" s="1">
        <f t="shared" si="3"/>
        <v>5</v>
      </c>
      <c r="I11" s="1">
        <f t="shared" si="4"/>
        <v>5</v>
      </c>
      <c r="J11" s="1">
        <f t="shared" si="5"/>
        <v>22</v>
      </c>
      <c r="K11" s="1">
        <f t="shared" si="6"/>
        <v>24576</v>
      </c>
      <c r="L11" s="1">
        <f t="shared" si="7"/>
        <v>286720</v>
      </c>
    </row>
  </sheetData>
  <conditionalFormatting sqref="L4:L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Sandbox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Sarvagya Vaish</dc:creator>
  <cp:lastModifiedBy>Sarvagya Vaish</cp:lastModifiedBy>
  <dcterms:created xsi:type="dcterms:W3CDTF">2012-12-02T22:27:33Z</dcterms:created>
  <dcterms:modified xsi:type="dcterms:W3CDTF">2012-12-05T04:45:05Z</dcterms:modified>
</cp:coreProperties>
</file>