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Sheet1!$Q$8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Sheet1!$Q$2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Q17" i="1"/>
  <c r="N4"/>
  <c r="N5"/>
  <c r="N6"/>
  <c r="N7" s="1"/>
  <c r="N8" s="1"/>
  <c r="N9" s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N30" s="1"/>
  <c r="N31" s="1"/>
  <c r="N32" s="1"/>
  <c r="N33" s="1"/>
  <c r="N34" s="1"/>
  <c r="N35" s="1"/>
  <c r="N36" s="1"/>
  <c r="N37" s="1"/>
  <c r="N38" s="1"/>
  <c r="N39" s="1"/>
  <c r="N40" s="1"/>
  <c r="N41" s="1"/>
  <c r="N42" s="1"/>
  <c r="N43" s="1"/>
  <c r="N44" s="1"/>
  <c r="N45" s="1"/>
  <c r="N46" s="1"/>
  <c r="N47" s="1"/>
  <c r="N48" s="1"/>
  <c r="N49" s="1"/>
  <c r="N50" s="1"/>
  <c r="N51" s="1"/>
  <c r="N52" s="1"/>
  <c r="N53" s="1"/>
  <c r="N54" s="1"/>
  <c r="N55" s="1"/>
  <c r="N56" s="1"/>
  <c r="N57" s="1"/>
  <c r="N58" s="1"/>
  <c r="N59" s="1"/>
  <c r="N60" s="1"/>
  <c r="N61" s="1"/>
  <c r="N62" s="1"/>
  <c r="N63" s="1"/>
  <c r="N64" s="1"/>
  <c r="N65" s="1"/>
  <c r="N66" s="1"/>
  <c r="N67" s="1"/>
  <c r="N68" s="1"/>
  <c r="N69" s="1"/>
  <c r="N70" s="1"/>
  <c r="N71" s="1"/>
  <c r="N72" s="1"/>
  <c r="N73" s="1"/>
  <c r="N74" s="1"/>
  <c r="N75" s="1"/>
  <c r="N76" s="1"/>
  <c r="N77" s="1"/>
  <c r="N78" s="1"/>
  <c r="N79" s="1"/>
  <c r="N80" s="1"/>
  <c r="N81" s="1"/>
  <c r="N82" s="1"/>
  <c r="N83" s="1"/>
  <c r="N84" s="1"/>
  <c r="N85" s="1"/>
  <c r="N86" s="1"/>
  <c r="N87" s="1"/>
  <c r="N88" s="1"/>
  <c r="N89" s="1"/>
  <c r="N90" s="1"/>
  <c r="N91" s="1"/>
  <c r="N92" s="1"/>
  <c r="N93" s="1"/>
  <c r="N94" s="1"/>
  <c r="N95" s="1"/>
  <c r="N96" s="1"/>
  <c r="N97" s="1"/>
  <c r="N98" s="1"/>
  <c r="N99" s="1"/>
  <c r="N100" s="1"/>
  <c r="N101" s="1"/>
  <c r="N102" s="1"/>
  <c r="N103" s="1"/>
  <c r="N104" s="1"/>
  <c r="N105" s="1"/>
  <c r="N106" s="1"/>
  <c r="N107" s="1"/>
  <c r="N108" s="1"/>
  <c r="N109" s="1"/>
  <c r="N110" s="1"/>
  <c r="N111" s="1"/>
  <c r="N112" s="1"/>
  <c r="N113" s="1"/>
  <c r="N114" s="1"/>
  <c r="N115" s="1"/>
  <c r="N116" s="1"/>
  <c r="N117" s="1"/>
  <c r="N118" s="1"/>
  <c r="N119" s="1"/>
  <c r="N120" s="1"/>
  <c r="N121" s="1"/>
  <c r="N122" s="1"/>
  <c r="N123" s="1"/>
  <c r="N124" s="1"/>
  <c r="N125" s="1"/>
  <c r="N126" s="1"/>
  <c r="N127" s="1"/>
  <c r="N128" s="1"/>
  <c r="N129" s="1"/>
  <c r="N130" s="1"/>
  <c r="N131" s="1"/>
  <c r="N132" s="1"/>
  <c r="N133" s="1"/>
  <c r="N134" s="1"/>
  <c r="N135" s="1"/>
  <c r="N136" s="1"/>
  <c r="N137" s="1"/>
  <c r="N138" s="1"/>
  <c r="N139" s="1"/>
  <c r="N140" s="1"/>
  <c r="N141" s="1"/>
  <c r="N142" s="1"/>
  <c r="N143" s="1"/>
  <c r="N144" s="1"/>
  <c r="N145" s="1"/>
  <c r="N146" s="1"/>
  <c r="N147" s="1"/>
  <c r="N148" s="1"/>
  <c r="N149" s="1"/>
  <c r="N150" s="1"/>
  <c r="N151" s="1"/>
  <c r="N152" s="1"/>
  <c r="N153" s="1"/>
  <c r="N154" s="1"/>
  <c r="N155" s="1"/>
  <c r="N156" s="1"/>
  <c r="N157" s="1"/>
  <c r="N158" s="1"/>
  <c r="N159" s="1"/>
  <c r="N160" s="1"/>
  <c r="N161" s="1"/>
  <c r="N162" s="1"/>
  <c r="N163" s="1"/>
  <c r="N164" s="1"/>
  <c r="N165" s="1"/>
  <c r="N166" s="1"/>
  <c r="N167" s="1"/>
  <c r="N168" s="1"/>
  <c r="N169" s="1"/>
  <c r="N170" s="1"/>
  <c r="N171" s="1"/>
  <c r="N172" s="1"/>
  <c r="N173" s="1"/>
  <c r="N174" s="1"/>
  <c r="N175" s="1"/>
  <c r="N176" s="1"/>
  <c r="N177" s="1"/>
  <c r="N178" s="1"/>
  <c r="N179" s="1"/>
  <c r="N180" s="1"/>
  <c r="N181" s="1"/>
  <c r="N182" s="1"/>
  <c r="N183" s="1"/>
  <c r="N184" s="1"/>
  <c r="N185" s="1"/>
  <c r="N186" s="1"/>
  <c r="N187" s="1"/>
  <c r="N188" s="1"/>
  <c r="N189" s="1"/>
  <c r="N190" s="1"/>
  <c r="N191" s="1"/>
  <c r="N192" s="1"/>
  <c r="N193" s="1"/>
  <c r="N194" s="1"/>
  <c r="N195" s="1"/>
  <c r="N196" s="1"/>
  <c r="N197" s="1"/>
  <c r="N198" s="1"/>
  <c r="N199" s="1"/>
  <c r="N200" s="1"/>
  <c r="N201" s="1"/>
  <c r="N202" s="1"/>
  <c r="N203" s="1"/>
  <c r="N204" s="1"/>
  <c r="N205" s="1"/>
  <c r="N206" s="1"/>
  <c r="N207" s="1"/>
  <c r="N208" s="1"/>
  <c r="N209" s="1"/>
  <c r="N210" s="1"/>
  <c r="N211" s="1"/>
  <c r="N212" s="1"/>
  <c r="N213" s="1"/>
  <c r="N214" s="1"/>
  <c r="N215" s="1"/>
  <c r="N216" s="1"/>
  <c r="N217" s="1"/>
  <c r="N218" s="1"/>
  <c r="N219" s="1"/>
  <c r="N220" s="1"/>
  <c r="N221" s="1"/>
  <c r="N222" s="1"/>
  <c r="N223" s="1"/>
  <c r="N224" s="1"/>
  <c r="N225" s="1"/>
  <c r="N226" s="1"/>
  <c r="N227" s="1"/>
  <c r="N228" s="1"/>
  <c r="N229" s="1"/>
  <c r="N230" s="1"/>
  <c r="N231" s="1"/>
  <c r="N232" s="1"/>
  <c r="N233" s="1"/>
  <c r="N234" s="1"/>
  <c r="N235" s="1"/>
  <c r="N236" s="1"/>
  <c r="N237" s="1"/>
  <c r="N238" s="1"/>
  <c r="N239" s="1"/>
  <c r="N240" s="1"/>
  <c r="N241" s="1"/>
  <c r="N242" s="1"/>
  <c r="N243" s="1"/>
  <c r="N244" s="1"/>
  <c r="N245" s="1"/>
  <c r="N246" s="1"/>
  <c r="N247" s="1"/>
  <c r="N248" s="1"/>
  <c r="N249" s="1"/>
  <c r="N3"/>
  <c r="Q16" l="1"/>
  <c r="Q14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J3"/>
  <c r="I3"/>
  <c r="M3"/>
  <c r="Q2" l="1"/>
  <c r="R2" s="1"/>
  <c r="E3" l="1"/>
  <c r="F3" s="1"/>
  <c r="E11"/>
  <c r="F11" s="1"/>
  <c r="E19"/>
  <c r="F19" s="1"/>
  <c r="E27"/>
  <c r="F27" s="1"/>
  <c r="E35"/>
  <c r="F35" s="1"/>
  <c r="E43"/>
  <c r="F43" s="1"/>
  <c r="E51"/>
  <c r="F51" s="1"/>
  <c r="E59"/>
  <c r="F59" s="1"/>
  <c r="E67"/>
  <c r="F67" s="1"/>
  <c r="E75"/>
  <c r="F75" s="1"/>
  <c r="E83"/>
  <c r="F83" s="1"/>
  <c r="E91"/>
  <c r="F91" s="1"/>
  <c r="E99"/>
  <c r="F99" s="1"/>
  <c r="E107"/>
  <c r="F107" s="1"/>
  <c r="E115"/>
  <c r="F115" s="1"/>
  <c r="E123"/>
  <c r="F123" s="1"/>
  <c r="E131"/>
  <c r="F131" s="1"/>
  <c r="E139"/>
  <c r="F139" s="1"/>
  <c r="E147"/>
  <c r="F147" s="1"/>
  <c r="E155"/>
  <c r="F155" s="1"/>
  <c r="E163"/>
  <c r="F163" s="1"/>
  <c r="E171"/>
  <c r="F171" s="1"/>
  <c r="E179"/>
  <c r="F179" s="1"/>
  <c r="E187"/>
  <c r="F187" s="1"/>
  <c r="E195"/>
  <c r="F195" s="1"/>
  <c r="E203"/>
  <c r="F203" s="1"/>
  <c r="E211"/>
  <c r="F211" s="1"/>
  <c r="E219"/>
  <c r="F219" s="1"/>
  <c r="E227"/>
  <c r="F227" s="1"/>
  <c r="E235"/>
  <c r="F235" s="1"/>
  <c r="E243"/>
  <c r="F243" s="1"/>
  <c r="E129"/>
  <c r="F129" s="1"/>
  <c r="E193"/>
  <c r="F193" s="1"/>
  <c r="E217"/>
  <c r="F217" s="1"/>
  <c r="E241"/>
  <c r="F241" s="1"/>
  <c r="E23"/>
  <c r="F23" s="1"/>
  <c r="E55"/>
  <c r="F55" s="1"/>
  <c r="E95"/>
  <c r="F95" s="1"/>
  <c r="E135"/>
  <c r="F135" s="1"/>
  <c r="E183"/>
  <c r="F183" s="1"/>
  <c r="E223"/>
  <c r="F223" s="1"/>
  <c r="E70"/>
  <c r="F70" s="1"/>
  <c r="E126"/>
  <c r="F126" s="1"/>
  <c r="E182"/>
  <c r="F182" s="1"/>
  <c r="E230"/>
  <c r="F230" s="1"/>
  <c r="E5"/>
  <c r="F5" s="1"/>
  <c r="E53"/>
  <c r="F53" s="1"/>
  <c r="E93"/>
  <c r="F93" s="1"/>
  <c r="E141"/>
  <c r="F141" s="1"/>
  <c r="E181"/>
  <c r="F181" s="1"/>
  <c r="E213"/>
  <c r="F213" s="1"/>
  <c r="E10"/>
  <c r="F10" s="1"/>
  <c r="E18"/>
  <c r="F18" s="1"/>
  <c r="E26"/>
  <c r="F26" s="1"/>
  <c r="E34"/>
  <c r="F34" s="1"/>
  <c r="E42"/>
  <c r="F42" s="1"/>
  <c r="E50"/>
  <c r="F50" s="1"/>
  <c r="E58"/>
  <c r="F58" s="1"/>
  <c r="E66"/>
  <c r="F66" s="1"/>
  <c r="E74"/>
  <c r="F74" s="1"/>
  <c r="E82"/>
  <c r="F82" s="1"/>
  <c r="E90"/>
  <c r="F90" s="1"/>
  <c r="E98"/>
  <c r="F98" s="1"/>
  <c r="E106"/>
  <c r="F106" s="1"/>
  <c r="E114"/>
  <c r="F114" s="1"/>
  <c r="E122"/>
  <c r="F122" s="1"/>
  <c r="E130"/>
  <c r="F130" s="1"/>
  <c r="E138"/>
  <c r="F138" s="1"/>
  <c r="E146"/>
  <c r="F146" s="1"/>
  <c r="E154"/>
  <c r="F154" s="1"/>
  <c r="E162"/>
  <c r="F162" s="1"/>
  <c r="E170"/>
  <c r="F170" s="1"/>
  <c r="E178"/>
  <c r="F178" s="1"/>
  <c r="E186"/>
  <c r="F186" s="1"/>
  <c r="E194"/>
  <c r="F194" s="1"/>
  <c r="E202"/>
  <c r="F202" s="1"/>
  <c r="E210"/>
  <c r="F210" s="1"/>
  <c r="E218"/>
  <c r="F218" s="1"/>
  <c r="E226"/>
  <c r="F226" s="1"/>
  <c r="E234"/>
  <c r="F234" s="1"/>
  <c r="E242"/>
  <c r="F242" s="1"/>
  <c r="E2"/>
  <c r="F2" s="1"/>
  <c r="E17"/>
  <c r="F17" s="1"/>
  <c r="E33"/>
  <c r="F33" s="1"/>
  <c r="E49"/>
  <c r="F49" s="1"/>
  <c r="E65"/>
  <c r="F65" s="1"/>
  <c r="E81"/>
  <c r="F81" s="1"/>
  <c r="E89"/>
  <c r="F89" s="1"/>
  <c r="E105"/>
  <c r="F105" s="1"/>
  <c r="E121"/>
  <c r="F121" s="1"/>
  <c r="E145"/>
  <c r="F145" s="1"/>
  <c r="E153"/>
  <c r="F153" s="1"/>
  <c r="E169"/>
  <c r="F169" s="1"/>
  <c r="E185"/>
  <c r="F185" s="1"/>
  <c r="E201"/>
  <c r="F201" s="1"/>
  <c r="E225"/>
  <c r="F225" s="1"/>
  <c r="E249"/>
  <c r="F249" s="1"/>
  <c r="E39"/>
  <c r="F39" s="1"/>
  <c r="E79"/>
  <c r="F79" s="1"/>
  <c r="E111"/>
  <c r="F111" s="1"/>
  <c r="E143"/>
  <c r="F143" s="1"/>
  <c r="E167"/>
  <c r="F167" s="1"/>
  <c r="E199"/>
  <c r="F199" s="1"/>
  <c r="E239"/>
  <c r="F239" s="1"/>
  <c r="E22"/>
  <c r="F22" s="1"/>
  <c r="E54"/>
  <c r="F54" s="1"/>
  <c r="E86"/>
  <c r="F86" s="1"/>
  <c r="E110"/>
  <c r="F110" s="1"/>
  <c r="E142"/>
  <c r="F142" s="1"/>
  <c r="E174"/>
  <c r="F174" s="1"/>
  <c r="E206"/>
  <c r="F206" s="1"/>
  <c r="E238"/>
  <c r="F238" s="1"/>
  <c r="E21"/>
  <c r="F21" s="1"/>
  <c r="E69"/>
  <c r="F69" s="1"/>
  <c r="E133"/>
  <c r="F133" s="1"/>
  <c r="E189"/>
  <c r="F189" s="1"/>
  <c r="E237"/>
  <c r="F237" s="1"/>
  <c r="E9"/>
  <c r="F9" s="1"/>
  <c r="E25"/>
  <c r="F25" s="1"/>
  <c r="E41"/>
  <c r="F41" s="1"/>
  <c r="E57"/>
  <c r="F57" s="1"/>
  <c r="E73"/>
  <c r="F73" s="1"/>
  <c r="E97"/>
  <c r="F97" s="1"/>
  <c r="E113"/>
  <c r="F113" s="1"/>
  <c r="E137"/>
  <c r="F137" s="1"/>
  <c r="E161"/>
  <c r="F161" s="1"/>
  <c r="E177"/>
  <c r="F177" s="1"/>
  <c r="E209"/>
  <c r="F209" s="1"/>
  <c r="E233"/>
  <c r="F233" s="1"/>
  <c r="E7"/>
  <c r="F7" s="1"/>
  <c r="E63"/>
  <c r="F63" s="1"/>
  <c r="E103"/>
  <c r="F103" s="1"/>
  <c r="E151"/>
  <c r="F151" s="1"/>
  <c r="E191"/>
  <c r="F191" s="1"/>
  <c r="E231"/>
  <c r="F231" s="1"/>
  <c r="E46"/>
  <c r="F46" s="1"/>
  <c r="E158"/>
  <c r="F158" s="1"/>
  <c r="E85"/>
  <c r="F85" s="1"/>
  <c r="E8"/>
  <c r="F8" s="1"/>
  <c r="E16"/>
  <c r="F16" s="1"/>
  <c r="E24"/>
  <c r="F24" s="1"/>
  <c r="E32"/>
  <c r="F32" s="1"/>
  <c r="E40"/>
  <c r="F40" s="1"/>
  <c r="E48"/>
  <c r="F48" s="1"/>
  <c r="E56"/>
  <c r="F56" s="1"/>
  <c r="E64"/>
  <c r="F64" s="1"/>
  <c r="E72"/>
  <c r="F72" s="1"/>
  <c r="E80"/>
  <c r="F80" s="1"/>
  <c r="E88"/>
  <c r="F88" s="1"/>
  <c r="E96"/>
  <c r="F96" s="1"/>
  <c r="E104"/>
  <c r="F104" s="1"/>
  <c r="E112"/>
  <c r="F112" s="1"/>
  <c r="E120"/>
  <c r="F120" s="1"/>
  <c r="E128"/>
  <c r="F128" s="1"/>
  <c r="E136"/>
  <c r="F136" s="1"/>
  <c r="E144"/>
  <c r="F144" s="1"/>
  <c r="E152"/>
  <c r="F152" s="1"/>
  <c r="E160"/>
  <c r="F160" s="1"/>
  <c r="E168"/>
  <c r="F168" s="1"/>
  <c r="E176"/>
  <c r="F176" s="1"/>
  <c r="E184"/>
  <c r="F184" s="1"/>
  <c r="E192"/>
  <c r="F192" s="1"/>
  <c r="E200"/>
  <c r="F200" s="1"/>
  <c r="E208"/>
  <c r="F208" s="1"/>
  <c r="E216"/>
  <c r="F216" s="1"/>
  <c r="E224"/>
  <c r="F224" s="1"/>
  <c r="E232"/>
  <c r="F232" s="1"/>
  <c r="E240"/>
  <c r="F240" s="1"/>
  <c r="E248"/>
  <c r="F248" s="1"/>
  <c r="E31"/>
  <c r="F31" s="1"/>
  <c r="E71"/>
  <c r="F71" s="1"/>
  <c r="E119"/>
  <c r="F119" s="1"/>
  <c r="E159"/>
  <c r="F159" s="1"/>
  <c r="E207"/>
  <c r="F207" s="1"/>
  <c r="E247"/>
  <c r="F247" s="1"/>
  <c r="E38"/>
  <c r="F38" s="1"/>
  <c r="E102"/>
  <c r="F102" s="1"/>
  <c r="E166"/>
  <c r="F166" s="1"/>
  <c r="E222"/>
  <c r="F222" s="1"/>
  <c r="E45"/>
  <c r="F45" s="1"/>
  <c r="E101"/>
  <c r="F101" s="1"/>
  <c r="E149"/>
  <c r="F149" s="1"/>
  <c r="E205"/>
  <c r="F205" s="1"/>
  <c r="E15"/>
  <c r="F15" s="1"/>
  <c r="E47"/>
  <c r="F47" s="1"/>
  <c r="E87"/>
  <c r="F87" s="1"/>
  <c r="E127"/>
  <c r="F127" s="1"/>
  <c r="E175"/>
  <c r="F175" s="1"/>
  <c r="E215"/>
  <c r="F215" s="1"/>
  <c r="E14"/>
  <c r="F14" s="1"/>
  <c r="E78"/>
  <c r="F78" s="1"/>
  <c r="E134"/>
  <c r="F134" s="1"/>
  <c r="E190"/>
  <c r="F190" s="1"/>
  <c r="E246"/>
  <c r="F246" s="1"/>
  <c r="E29"/>
  <c r="F29" s="1"/>
  <c r="E77"/>
  <c r="F77" s="1"/>
  <c r="E125"/>
  <c r="F125" s="1"/>
  <c r="E157"/>
  <c r="F157" s="1"/>
  <c r="E197"/>
  <c r="F197" s="1"/>
  <c r="E245"/>
  <c r="F245" s="1"/>
  <c r="E6"/>
  <c r="F6" s="1"/>
  <c r="E30"/>
  <c r="F30" s="1"/>
  <c r="E62"/>
  <c r="F62" s="1"/>
  <c r="E94"/>
  <c r="F94" s="1"/>
  <c r="E118"/>
  <c r="F118" s="1"/>
  <c r="E150"/>
  <c r="F150" s="1"/>
  <c r="E198"/>
  <c r="F198" s="1"/>
  <c r="E214"/>
  <c r="F214" s="1"/>
  <c r="E13"/>
  <c r="F13" s="1"/>
  <c r="E61"/>
  <c r="F61" s="1"/>
  <c r="E117"/>
  <c r="F117" s="1"/>
  <c r="E173"/>
  <c r="F173" s="1"/>
  <c r="E221"/>
  <c r="F221" s="1"/>
  <c r="E37"/>
  <c r="F37" s="1"/>
  <c r="E109"/>
  <c r="F109" s="1"/>
  <c r="E165"/>
  <c r="F165" s="1"/>
  <c r="E229"/>
  <c r="F229" s="1"/>
  <c r="E124"/>
  <c r="F124" s="1"/>
  <c r="E60"/>
  <c r="F60" s="1"/>
  <c r="E196"/>
  <c r="F196" s="1"/>
  <c r="E68"/>
  <c r="F68" s="1"/>
  <c r="E204"/>
  <c r="F204" s="1"/>
  <c r="E76"/>
  <c r="F76" s="1"/>
  <c r="E148"/>
  <c r="F148" s="1"/>
  <c r="E20"/>
  <c r="F20" s="1"/>
  <c r="E188"/>
  <c r="F188" s="1"/>
  <c r="E132"/>
  <c r="F132" s="1"/>
  <c r="E4"/>
  <c r="F4" s="1"/>
  <c r="E140"/>
  <c r="F140" s="1"/>
  <c r="E12"/>
  <c r="F12" s="1"/>
  <c r="E212"/>
  <c r="F212" s="1"/>
  <c r="E84"/>
  <c r="F84" s="1"/>
  <c r="E220"/>
  <c r="F220" s="1"/>
  <c r="E156"/>
  <c r="F156" s="1"/>
  <c r="E92"/>
  <c r="F92" s="1"/>
  <c r="E28"/>
  <c r="F28" s="1"/>
  <c r="E228"/>
  <c r="F228" s="1"/>
  <c r="E164"/>
  <c r="F164" s="1"/>
  <c r="E100"/>
  <c r="F100" s="1"/>
  <c r="E36"/>
  <c r="F36" s="1"/>
  <c r="E236"/>
  <c r="F236" s="1"/>
  <c r="E172"/>
  <c r="F172" s="1"/>
  <c r="E108"/>
  <c r="F108" s="1"/>
  <c r="E44"/>
  <c r="F44" s="1"/>
  <c r="E244"/>
  <c r="F244" s="1"/>
  <c r="E180"/>
  <c r="F180" s="1"/>
  <c r="E116"/>
  <c r="F116" s="1"/>
  <c r="E52"/>
  <c r="F52" s="1"/>
  <c r="G12" l="1"/>
  <c r="K13"/>
  <c r="H13"/>
  <c r="G157"/>
  <c r="K158"/>
  <c r="H158"/>
  <c r="K208"/>
  <c r="H208"/>
  <c r="G207"/>
  <c r="G116"/>
  <c r="K117"/>
  <c r="H117"/>
  <c r="K77"/>
  <c r="H77"/>
  <c r="G76"/>
  <c r="K199"/>
  <c r="H199"/>
  <c r="G198"/>
  <c r="G205"/>
  <c r="K206"/>
  <c r="H206"/>
  <c r="K169"/>
  <c r="H169"/>
  <c r="G168"/>
  <c r="K232"/>
  <c r="H232"/>
  <c r="G231"/>
  <c r="K200"/>
  <c r="H200"/>
  <c r="G199"/>
  <c r="G36"/>
  <c r="K37"/>
  <c r="H37"/>
  <c r="G84"/>
  <c r="K85"/>
  <c r="H85"/>
  <c r="K166"/>
  <c r="H166"/>
  <c r="G165"/>
  <c r="G214"/>
  <c r="K215"/>
  <c r="H215"/>
  <c r="K246"/>
  <c r="H246"/>
  <c r="G245"/>
  <c r="K135"/>
  <c r="H135"/>
  <c r="G134"/>
  <c r="K16"/>
  <c r="H16"/>
  <c r="G15"/>
  <c r="K241"/>
  <c r="H241"/>
  <c r="G240"/>
  <c r="K177"/>
  <c r="H177"/>
  <c r="G176"/>
  <c r="K113"/>
  <c r="H113"/>
  <c r="G112"/>
  <c r="K49"/>
  <c r="H49"/>
  <c r="G48"/>
  <c r="K47"/>
  <c r="H47"/>
  <c r="G46"/>
  <c r="K210"/>
  <c r="H210"/>
  <c r="G209"/>
  <c r="K42"/>
  <c r="H42"/>
  <c r="G41"/>
  <c r="K239"/>
  <c r="H239"/>
  <c r="G238"/>
  <c r="K240"/>
  <c r="H240"/>
  <c r="G239"/>
  <c r="K226"/>
  <c r="H226"/>
  <c r="G225"/>
  <c r="K235"/>
  <c r="H235"/>
  <c r="G234"/>
  <c r="K171"/>
  <c r="G170"/>
  <c r="H171"/>
  <c r="K107"/>
  <c r="G106"/>
  <c r="H107"/>
  <c r="K43"/>
  <c r="G42"/>
  <c r="H43"/>
  <c r="G93"/>
  <c r="K94"/>
  <c r="H94"/>
  <c r="K184"/>
  <c r="H184"/>
  <c r="G183"/>
  <c r="K130"/>
  <c r="H130"/>
  <c r="G129"/>
  <c r="G187"/>
  <c r="H188"/>
  <c r="K188"/>
  <c r="G123"/>
  <c r="H124"/>
  <c r="K124"/>
  <c r="G59"/>
  <c r="K60"/>
  <c r="H60"/>
  <c r="K237"/>
  <c r="H237"/>
  <c r="G236"/>
  <c r="G220"/>
  <c r="H221"/>
  <c r="K221"/>
  <c r="K21"/>
  <c r="H21"/>
  <c r="G20"/>
  <c r="K230"/>
  <c r="H230"/>
  <c r="G229"/>
  <c r="G13"/>
  <c r="K14"/>
  <c r="H14"/>
  <c r="K7"/>
  <c r="H7"/>
  <c r="G6"/>
  <c r="G190"/>
  <c r="K191"/>
  <c r="H191"/>
  <c r="K48"/>
  <c r="H48"/>
  <c r="G47"/>
  <c r="K103"/>
  <c r="H103"/>
  <c r="G102"/>
  <c r="K249"/>
  <c r="H249"/>
  <c r="G248"/>
  <c r="K185"/>
  <c r="H185"/>
  <c r="G184"/>
  <c r="K121"/>
  <c r="H121"/>
  <c r="G120"/>
  <c r="K57"/>
  <c r="H57"/>
  <c r="G56"/>
  <c r="G158"/>
  <c r="K159"/>
  <c r="H159"/>
  <c r="K234"/>
  <c r="H234"/>
  <c r="G233"/>
  <c r="K58"/>
  <c r="H58"/>
  <c r="G57"/>
  <c r="K22"/>
  <c r="H22"/>
  <c r="G21"/>
  <c r="K23"/>
  <c r="H23"/>
  <c r="G22"/>
  <c r="K106"/>
  <c r="H106"/>
  <c r="G105"/>
  <c r="K243"/>
  <c r="G242"/>
  <c r="H243"/>
  <c r="K179"/>
  <c r="H179"/>
  <c r="G178"/>
  <c r="K115"/>
  <c r="G114"/>
  <c r="H115"/>
  <c r="K51"/>
  <c r="G50"/>
  <c r="H51"/>
  <c r="G141"/>
  <c r="K142"/>
  <c r="H142"/>
  <c r="K224"/>
  <c r="H224"/>
  <c r="G223"/>
  <c r="K194"/>
  <c r="H194"/>
  <c r="G193"/>
  <c r="G195"/>
  <c r="H196"/>
  <c r="K196"/>
  <c r="G131"/>
  <c r="K132"/>
  <c r="H132"/>
  <c r="G67"/>
  <c r="H68"/>
  <c r="K68"/>
  <c r="G3"/>
  <c r="K4"/>
  <c r="H4"/>
  <c r="G249"/>
  <c r="K62"/>
  <c r="H62"/>
  <c r="G61"/>
  <c r="K167"/>
  <c r="H167"/>
  <c r="G166"/>
  <c r="K129"/>
  <c r="H129"/>
  <c r="G128"/>
  <c r="K65"/>
  <c r="H65"/>
  <c r="G64"/>
  <c r="G85"/>
  <c r="K86"/>
  <c r="H86"/>
  <c r="K8"/>
  <c r="H8"/>
  <c r="G7"/>
  <c r="K74"/>
  <c r="H74"/>
  <c r="G73"/>
  <c r="G69"/>
  <c r="K70"/>
  <c r="H70"/>
  <c r="K55"/>
  <c r="H55"/>
  <c r="G54"/>
  <c r="K40"/>
  <c r="H40"/>
  <c r="G39"/>
  <c r="K122"/>
  <c r="H122"/>
  <c r="G121"/>
  <c r="K3"/>
  <c r="H3"/>
  <c r="K187"/>
  <c r="G186"/>
  <c r="H187"/>
  <c r="K123"/>
  <c r="H123"/>
  <c r="G122"/>
  <c r="K59"/>
  <c r="G58"/>
  <c r="H59"/>
  <c r="K182"/>
  <c r="H182"/>
  <c r="G181"/>
  <c r="K71"/>
  <c r="H71"/>
  <c r="G70"/>
  <c r="K218"/>
  <c r="H218"/>
  <c r="G217"/>
  <c r="G203"/>
  <c r="K204"/>
  <c r="H204"/>
  <c r="G139"/>
  <c r="H140"/>
  <c r="K140"/>
  <c r="G75"/>
  <c r="K76"/>
  <c r="H76"/>
  <c r="G11"/>
  <c r="H12"/>
  <c r="K12"/>
  <c r="K173"/>
  <c r="H173"/>
  <c r="G172"/>
  <c r="K125"/>
  <c r="H125"/>
  <c r="G124"/>
  <c r="K88"/>
  <c r="H88"/>
  <c r="G87"/>
  <c r="G132"/>
  <c r="K133"/>
  <c r="H133"/>
  <c r="K30"/>
  <c r="H30"/>
  <c r="G29"/>
  <c r="K72"/>
  <c r="H72"/>
  <c r="G71"/>
  <c r="K73"/>
  <c r="H73"/>
  <c r="G72"/>
  <c r="K64"/>
  <c r="H64"/>
  <c r="G63"/>
  <c r="G133"/>
  <c r="K134"/>
  <c r="H134"/>
  <c r="K80"/>
  <c r="H80"/>
  <c r="G79"/>
  <c r="K146"/>
  <c r="H146"/>
  <c r="G145"/>
  <c r="K18"/>
  <c r="H18"/>
  <c r="G17"/>
  <c r="K195"/>
  <c r="G194"/>
  <c r="H195"/>
  <c r="K131"/>
  <c r="G130"/>
  <c r="H131"/>
  <c r="K67"/>
  <c r="G66"/>
  <c r="H67"/>
  <c r="G213"/>
  <c r="K214"/>
  <c r="H214"/>
  <c r="G126"/>
  <c r="K127"/>
  <c r="H127"/>
  <c r="K242"/>
  <c r="H242"/>
  <c r="G241"/>
  <c r="G211"/>
  <c r="H212"/>
  <c r="K212"/>
  <c r="G147"/>
  <c r="K148"/>
  <c r="H148"/>
  <c r="G83"/>
  <c r="K84"/>
  <c r="H84"/>
  <c r="G19"/>
  <c r="K20"/>
  <c r="H20"/>
  <c r="H189"/>
  <c r="G188"/>
  <c r="K189"/>
  <c r="K247"/>
  <c r="H247"/>
  <c r="G246"/>
  <c r="K32"/>
  <c r="H32"/>
  <c r="G31"/>
  <c r="K109"/>
  <c r="H109"/>
  <c r="G108"/>
  <c r="G60"/>
  <c r="K61"/>
  <c r="H61"/>
  <c r="K63"/>
  <c r="H63"/>
  <c r="G62"/>
  <c r="G222"/>
  <c r="K223"/>
  <c r="H223"/>
  <c r="K137"/>
  <c r="H137"/>
  <c r="G136"/>
  <c r="K98"/>
  <c r="H98"/>
  <c r="G97"/>
  <c r="K5"/>
  <c r="H5"/>
  <c r="G4"/>
  <c r="G45"/>
  <c r="K46"/>
  <c r="H46"/>
  <c r="K154"/>
  <c r="H154"/>
  <c r="G153"/>
  <c r="K157"/>
  <c r="H157"/>
  <c r="G156"/>
  <c r="K31"/>
  <c r="H31"/>
  <c r="G30"/>
  <c r="K193"/>
  <c r="H193"/>
  <c r="G192"/>
  <c r="G92"/>
  <c r="K93"/>
  <c r="H93"/>
  <c r="K118"/>
  <c r="H118"/>
  <c r="G117"/>
  <c r="K128"/>
  <c r="H128"/>
  <c r="G127"/>
  <c r="K201"/>
  <c r="H201"/>
  <c r="G200"/>
  <c r="K9"/>
  <c r="H9"/>
  <c r="G8"/>
  <c r="G86"/>
  <c r="K87"/>
  <c r="H87"/>
  <c r="G44"/>
  <c r="K45"/>
  <c r="H45"/>
  <c r="G28"/>
  <c r="K29"/>
  <c r="H29"/>
  <c r="G196"/>
  <c r="H197"/>
  <c r="K197"/>
  <c r="G173"/>
  <c r="K174"/>
  <c r="H174"/>
  <c r="K95"/>
  <c r="H95"/>
  <c r="G94"/>
  <c r="K78"/>
  <c r="H78"/>
  <c r="G77"/>
  <c r="K176"/>
  <c r="H176"/>
  <c r="G175"/>
  <c r="K120"/>
  <c r="H120"/>
  <c r="G119"/>
  <c r="K209"/>
  <c r="H209"/>
  <c r="G208"/>
  <c r="K145"/>
  <c r="H145"/>
  <c r="G144"/>
  <c r="K81"/>
  <c r="H81"/>
  <c r="G80"/>
  <c r="K17"/>
  <c r="H17"/>
  <c r="G16"/>
  <c r="K104"/>
  <c r="H104"/>
  <c r="G103"/>
  <c r="K114"/>
  <c r="H114"/>
  <c r="G113"/>
  <c r="K190"/>
  <c r="H190"/>
  <c r="G189"/>
  <c r="G110"/>
  <c r="K111"/>
  <c r="H111"/>
  <c r="K112"/>
  <c r="H112"/>
  <c r="G111"/>
  <c r="K34"/>
  <c r="H34"/>
  <c r="G33"/>
  <c r="K203"/>
  <c r="G202"/>
  <c r="H203"/>
  <c r="K139"/>
  <c r="G138"/>
  <c r="H139"/>
  <c r="K75"/>
  <c r="G74"/>
  <c r="H75"/>
  <c r="K11"/>
  <c r="H11"/>
  <c r="G10"/>
  <c r="K183"/>
  <c r="H183"/>
  <c r="G182"/>
  <c r="K24"/>
  <c r="H24"/>
  <c r="G23"/>
  <c r="G219"/>
  <c r="K220"/>
  <c r="H220"/>
  <c r="G155"/>
  <c r="K156"/>
  <c r="H156"/>
  <c r="G91"/>
  <c r="H92"/>
  <c r="K92"/>
  <c r="G27"/>
  <c r="H28"/>
  <c r="K28"/>
  <c r="K245"/>
  <c r="H245"/>
  <c r="G244"/>
  <c r="G228"/>
  <c r="K229"/>
  <c r="H229"/>
  <c r="G140"/>
  <c r="K141"/>
  <c r="H141"/>
  <c r="G68"/>
  <c r="K69"/>
  <c r="H69"/>
  <c r="K222"/>
  <c r="H222"/>
  <c r="G221"/>
  <c r="K119"/>
  <c r="H119"/>
  <c r="G118"/>
  <c r="G125"/>
  <c r="K126"/>
  <c r="H126"/>
  <c r="K216"/>
  <c r="H216"/>
  <c r="G215"/>
  <c r="K102"/>
  <c r="H102"/>
  <c r="G101"/>
  <c r="K160"/>
  <c r="H160"/>
  <c r="G159"/>
  <c r="K217"/>
  <c r="H217"/>
  <c r="G216"/>
  <c r="K153"/>
  <c r="H153"/>
  <c r="G152"/>
  <c r="K89"/>
  <c r="H89"/>
  <c r="G88"/>
  <c r="K25"/>
  <c r="H25"/>
  <c r="G24"/>
  <c r="K152"/>
  <c r="H152"/>
  <c r="G151"/>
  <c r="K138"/>
  <c r="H138"/>
  <c r="G137"/>
  <c r="G237"/>
  <c r="K238"/>
  <c r="H238"/>
  <c r="G142"/>
  <c r="K143"/>
  <c r="H143"/>
  <c r="K144"/>
  <c r="H144"/>
  <c r="G143"/>
  <c r="K170"/>
  <c r="H170"/>
  <c r="G169"/>
  <c r="K50"/>
  <c r="H50"/>
  <c r="G49"/>
  <c r="K211"/>
  <c r="G210"/>
  <c r="H211"/>
  <c r="K147"/>
  <c r="G146"/>
  <c r="H147"/>
  <c r="K83"/>
  <c r="G82"/>
  <c r="H83"/>
  <c r="K19"/>
  <c r="G18"/>
  <c r="H19"/>
  <c r="G230"/>
  <c r="K231"/>
  <c r="H231"/>
  <c r="K56"/>
  <c r="H56"/>
  <c r="G55"/>
  <c r="G227"/>
  <c r="K228"/>
  <c r="H228"/>
  <c r="G163"/>
  <c r="H164"/>
  <c r="K164"/>
  <c r="G99"/>
  <c r="K100"/>
  <c r="H100"/>
  <c r="G35"/>
  <c r="K36"/>
  <c r="H36"/>
  <c r="H181"/>
  <c r="G180"/>
  <c r="K181"/>
  <c r="G37"/>
  <c r="K38"/>
  <c r="H38"/>
  <c r="K15"/>
  <c r="H15"/>
  <c r="G14"/>
  <c r="K225"/>
  <c r="H225"/>
  <c r="G224"/>
  <c r="K97"/>
  <c r="H97"/>
  <c r="G96"/>
  <c r="K33"/>
  <c r="H33"/>
  <c r="G32"/>
  <c r="K192"/>
  <c r="H192"/>
  <c r="G191"/>
  <c r="K162"/>
  <c r="H162"/>
  <c r="G161"/>
  <c r="K10"/>
  <c r="H10"/>
  <c r="G9"/>
  <c r="G174"/>
  <c r="K175"/>
  <c r="H175"/>
  <c r="K168"/>
  <c r="H168"/>
  <c r="G167"/>
  <c r="K186"/>
  <c r="H186"/>
  <c r="G185"/>
  <c r="K66"/>
  <c r="H66"/>
  <c r="G65"/>
  <c r="K219"/>
  <c r="G218"/>
  <c r="H219"/>
  <c r="K155"/>
  <c r="G154"/>
  <c r="H155"/>
  <c r="K91"/>
  <c r="G90"/>
  <c r="H91"/>
  <c r="K27"/>
  <c r="G26"/>
  <c r="H27"/>
  <c r="G5"/>
  <c r="K6"/>
  <c r="H6"/>
  <c r="K96"/>
  <c r="H96"/>
  <c r="G95"/>
  <c r="G235"/>
  <c r="K236"/>
  <c r="H236"/>
  <c r="G171"/>
  <c r="H172"/>
  <c r="K172"/>
  <c r="G107"/>
  <c r="H108"/>
  <c r="K108"/>
  <c r="G43"/>
  <c r="K44"/>
  <c r="H44"/>
  <c r="K205"/>
  <c r="H205"/>
  <c r="G204"/>
  <c r="K150"/>
  <c r="H150"/>
  <c r="G149"/>
  <c r="H213"/>
  <c r="G212"/>
  <c r="K213"/>
  <c r="G197"/>
  <c r="K198"/>
  <c r="H198"/>
  <c r="K233"/>
  <c r="H233"/>
  <c r="G232"/>
  <c r="K41"/>
  <c r="H41"/>
  <c r="G40"/>
  <c r="K178"/>
  <c r="H178"/>
  <c r="G177"/>
  <c r="K207"/>
  <c r="H207"/>
  <c r="G206"/>
  <c r="K202"/>
  <c r="H202"/>
  <c r="G201"/>
  <c r="K82"/>
  <c r="H82"/>
  <c r="G81"/>
  <c r="K227"/>
  <c r="G226"/>
  <c r="H227"/>
  <c r="K163"/>
  <c r="G162"/>
  <c r="H163"/>
  <c r="K99"/>
  <c r="G98"/>
  <c r="H99"/>
  <c r="K35"/>
  <c r="G34"/>
  <c r="H35"/>
  <c r="K54"/>
  <c r="H54"/>
  <c r="G53"/>
  <c r="K136"/>
  <c r="H136"/>
  <c r="G135"/>
  <c r="G243"/>
  <c r="H244"/>
  <c r="K244"/>
  <c r="G179"/>
  <c r="K180"/>
  <c r="H180"/>
  <c r="G115"/>
  <c r="H116"/>
  <c r="K116"/>
  <c r="G51"/>
  <c r="H52"/>
  <c r="K52"/>
  <c r="G164"/>
  <c r="K165"/>
  <c r="H165"/>
  <c r="K151"/>
  <c r="H151"/>
  <c r="G150"/>
  <c r="K161"/>
  <c r="H161"/>
  <c r="G160"/>
  <c r="G100"/>
  <c r="K101"/>
  <c r="H101"/>
  <c r="K110"/>
  <c r="H110"/>
  <c r="G109"/>
  <c r="K79"/>
  <c r="H79"/>
  <c r="G78"/>
  <c r="K248"/>
  <c r="H248"/>
  <c r="G247"/>
  <c r="K105"/>
  <c r="H105"/>
  <c r="G104"/>
  <c r="K26"/>
  <c r="H26"/>
  <c r="G25"/>
  <c r="K53"/>
  <c r="H53"/>
  <c r="G52"/>
  <c r="G148"/>
  <c r="K149"/>
  <c r="H149"/>
  <c r="K39"/>
  <c r="H39"/>
  <c r="G38"/>
  <c r="K90"/>
  <c r="H90"/>
  <c r="G89"/>
  <c r="Q15" l="1"/>
  <c r="L3"/>
  <c r="L4" s="1"/>
  <c r="L5" s="1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L93" s="1"/>
  <c r="L94" s="1"/>
  <c r="L95" s="1"/>
  <c r="L96" s="1"/>
  <c r="L97" s="1"/>
  <c r="L98" s="1"/>
  <c r="L99" s="1"/>
  <c r="L100" s="1"/>
  <c r="L101" s="1"/>
  <c r="L102" s="1"/>
  <c r="L103" s="1"/>
  <c r="L104" s="1"/>
  <c r="L105" s="1"/>
  <c r="L106" s="1"/>
  <c r="L107" s="1"/>
  <c r="L108" s="1"/>
  <c r="L109" s="1"/>
  <c r="L110" s="1"/>
  <c r="L111" s="1"/>
  <c r="L112" s="1"/>
  <c r="L113" s="1"/>
  <c r="L114" s="1"/>
  <c r="L115" s="1"/>
  <c r="L116" s="1"/>
  <c r="L117" s="1"/>
  <c r="L118" s="1"/>
  <c r="L119" s="1"/>
  <c r="L120" s="1"/>
  <c r="L121" s="1"/>
  <c r="L122" s="1"/>
  <c r="L123" s="1"/>
  <c r="L124" s="1"/>
  <c r="L125" s="1"/>
  <c r="L126" s="1"/>
  <c r="L127" s="1"/>
  <c r="L128" s="1"/>
  <c r="L129" s="1"/>
  <c r="L130" s="1"/>
  <c r="L131" s="1"/>
  <c r="L132" s="1"/>
  <c r="L133" s="1"/>
  <c r="L134" s="1"/>
  <c r="L135" s="1"/>
  <c r="L136" s="1"/>
  <c r="L137" s="1"/>
  <c r="L138" s="1"/>
  <c r="L139" s="1"/>
  <c r="L140" s="1"/>
  <c r="L141" s="1"/>
  <c r="L142" s="1"/>
  <c r="L143" s="1"/>
  <c r="L144" s="1"/>
  <c r="L145" s="1"/>
  <c r="L146" s="1"/>
  <c r="L147" s="1"/>
  <c r="L148" s="1"/>
  <c r="L149" s="1"/>
  <c r="L150" s="1"/>
  <c r="L151" s="1"/>
  <c r="L152" s="1"/>
  <c r="L153" s="1"/>
  <c r="L154" s="1"/>
  <c r="L155" s="1"/>
  <c r="L156" s="1"/>
  <c r="L157" s="1"/>
  <c r="L158" s="1"/>
  <c r="L159" s="1"/>
  <c r="L160" s="1"/>
  <c r="L161" s="1"/>
  <c r="L162" s="1"/>
  <c r="L163" s="1"/>
  <c r="L164" s="1"/>
  <c r="L165" s="1"/>
  <c r="L166" s="1"/>
  <c r="L167" s="1"/>
  <c r="L168" s="1"/>
  <c r="L169" s="1"/>
  <c r="L170" s="1"/>
  <c r="L171" s="1"/>
  <c r="L172" s="1"/>
  <c r="L173" s="1"/>
  <c r="L174" s="1"/>
  <c r="L175" s="1"/>
  <c r="L176" s="1"/>
  <c r="L177" s="1"/>
  <c r="L178" s="1"/>
  <c r="L179" s="1"/>
  <c r="L180" s="1"/>
  <c r="L181" s="1"/>
  <c r="L182" s="1"/>
  <c r="L183" s="1"/>
  <c r="L184" s="1"/>
  <c r="L185" s="1"/>
  <c r="L186" s="1"/>
  <c r="L187" s="1"/>
  <c r="L188" s="1"/>
  <c r="L189" s="1"/>
  <c r="L190" s="1"/>
  <c r="L191" s="1"/>
  <c r="L192" s="1"/>
  <c r="L193" s="1"/>
  <c r="L194" s="1"/>
  <c r="L195" s="1"/>
  <c r="L196" s="1"/>
  <c r="L197" s="1"/>
  <c r="L198" s="1"/>
  <c r="L199" s="1"/>
  <c r="L200" s="1"/>
  <c r="L201" s="1"/>
  <c r="L202" s="1"/>
  <c r="L203" s="1"/>
  <c r="L204" s="1"/>
  <c r="L205" s="1"/>
  <c r="L206" s="1"/>
  <c r="L207" s="1"/>
  <c r="L208" s="1"/>
  <c r="L209" s="1"/>
  <c r="L210" s="1"/>
  <c r="L211" s="1"/>
  <c r="L212" s="1"/>
  <c r="L213" s="1"/>
  <c r="L214" s="1"/>
  <c r="L215" s="1"/>
  <c r="L216" s="1"/>
  <c r="L217" s="1"/>
  <c r="L218" s="1"/>
  <c r="L219" s="1"/>
  <c r="L220" s="1"/>
  <c r="L221" s="1"/>
  <c r="L222" s="1"/>
  <c r="L223" s="1"/>
  <c r="L224" s="1"/>
  <c r="L225" s="1"/>
  <c r="L226" s="1"/>
  <c r="L227" s="1"/>
  <c r="L228" s="1"/>
  <c r="L229" s="1"/>
  <c r="L230" s="1"/>
  <c r="L231" s="1"/>
  <c r="L232" s="1"/>
  <c r="L233" s="1"/>
  <c r="L234" s="1"/>
  <c r="L235" s="1"/>
  <c r="L236" s="1"/>
  <c r="L237" s="1"/>
  <c r="L238" s="1"/>
  <c r="L239" s="1"/>
  <c r="L240" s="1"/>
  <c r="L241" s="1"/>
  <c r="L242" s="1"/>
  <c r="L243" s="1"/>
  <c r="L244" s="1"/>
  <c r="L245" s="1"/>
  <c r="L246" s="1"/>
  <c r="L247" s="1"/>
  <c r="L248" s="1"/>
  <c r="L249" s="1"/>
  <c r="Q13" s="1"/>
  <c r="Q5" a="1"/>
  <c r="Q6" l="1"/>
  <c r="Q5"/>
</calcChain>
</file>

<file path=xl/sharedStrings.xml><?xml version="1.0" encoding="utf-8"?>
<sst xmlns="http://schemas.openxmlformats.org/spreadsheetml/2006/main" count="31" uniqueCount="30">
  <si>
    <t>Date</t>
  </si>
  <si>
    <t>BSE</t>
  </si>
  <si>
    <t>ApolloHosp.BO</t>
  </si>
  <si>
    <t>LaurusLabs.BO</t>
  </si>
  <si>
    <t>X</t>
  </si>
  <si>
    <t>Delta X</t>
  </si>
  <si>
    <t>Lagged X</t>
  </si>
  <si>
    <t>Return 1</t>
  </si>
  <si>
    <t>Return 2</t>
  </si>
  <si>
    <t>Strategy Return</t>
  </si>
  <si>
    <t>Portfolio value</t>
  </si>
  <si>
    <t xml:space="preserve">Market Return </t>
  </si>
  <si>
    <t>Parameters</t>
  </si>
  <si>
    <t xml:space="preserve">Unit Root Test </t>
  </si>
  <si>
    <t xml:space="preserve">Coefficient </t>
  </si>
  <si>
    <t>Standard Error</t>
  </si>
  <si>
    <t xml:space="preserve">t-stat </t>
  </si>
  <si>
    <t xml:space="preserve">t-critical ( 10% ) </t>
  </si>
  <si>
    <t xml:space="preserve">t-critical ( 5% ) </t>
  </si>
  <si>
    <t xml:space="preserve">t-critical ( 1% ) </t>
  </si>
  <si>
    <t>Beta</t>
  </si>
  <si>
    <t>Slope</t>
  </si>
  <si>
    <t>Intercept</t>
  </si>
  <si>
    <t>Co-Integration</t>
  </si>
  <si>
    <t xml:space="preserve">Sharpe </t>
  </si>
  <si>
    <t>Treynor</t>
  </si>
  <si>
    <t>Portfolio Market Returns</t>
  </si>
  <si>
    <t>Alpha Jensens</t>
  </si>
  <si>
    <t>Average Rf Rate</t>
  </si>
  <si>
    <t>Average 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</si>
</sst>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9"/>
  <sheetViews>
    <sheetView tabSelected="1" topLeftCell="I1" workbookViewId="0">
      <selection activeCell="Q34" sqref="Q34"/>
    </sheetView>
  </sheetViews>
  <sheetFormatPr defaultRowHeight="15"/>
  <cols>
    <col min="1" max="1" width="10.7109375" bestFit="1" customWidth="1"/>
    <col min="2" max="2" width="12" bestFit="1" customWidth="1"/>
    <col min="3" max="3" width="14.5703125" bestFit="1" customWidth="1"/>
    <col min="4" max="4" width="13.85546875" bestFit="1" customWidth="1"/>
    <col min="5" max="5" width="14.28515625" bestFit="1" customWidth="1"/>
    <col min="6" max="6" width="12.7109375" bestFit="1" customWidth="1"/>
    <col min="8" max="8" width="12.7109375" bestFit="1" customWidth="1"/>
    <col min="9" max="10" width="8.42578125" bestFit="1" customWidth="1"/>
    <col min="11" max="11" width="14.85546875" bestFit="1" customWidth="1"/>
    <col min="12" max="13" width="14.28515625" bestFit="1" customWidth="1"/>
    <col min="14" max="14" width="23.28515625" bestFit="1" customWidth="1"/>
    <col min="16" max="16" width="15.140625" bestFit="1" customWidth="1"/>
    <col min="17" max="17" width="12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  <c r="Q1" t="s">
        <v>21</v>
      </c>
      <c r="R1" t="s">
        <v>22</v>
      </c>
    </row>
    <row r="2" spans="1:18">
      <c r="A2" s="1">
        <v>42737</v>
      </c>
      <c r="B2">
        <v>26595.449218999998</v>
      </c>
      <c r="C2">
        <v>1169.544922</v>
      </c>
      <c r="D2">
        <v>92.238265999999996</v>
      </c>
      <c r="E2">
        <f>$R$2 + $Q$2*C2</f>
        <v>102.93734669132022</v>
      </c>
      <c r="F2">
        <f>E2-D2</f>
        <v>10.699080691320219</v>
      </c>
      <c r="L2">
        <v>100</v>
      </c>
      <c r="N2">
        <v>100</v>
      </c>
      <c r="P2" t="s">
        <v>12</v>
      </c>
      <c r="Q2">
        <f>SLOPE(D:D,C:C)</f>
        <v>2.9140813564258003E-2</v>
      </c>
      <c r="R2">
        <f>AVERAGE(D:D)-Q2*AVERAGE(C:C)</f>
        <v>68.855856164293556</v>
      </c>
    </row>
    <row r="3" spans="1:18">
      <c r="A3" s="1">
        <v>42738</v>
      </c>
      <c r="B3">
        <v>26643.240234000001</v>
      </c>
      <c r="C3">
        <v>1183.646606</v>
      </c>
      <c r="D3">
        <v>90.537719999999993</v>
      </c>
      <c r="E3">
        <f t="shared" ref="E3:E66" si="0">$R$2 + $Q$2*C3</f>
        <v>103.34828123570631</v>
      </c>
      <c r="F3">
        <f t="shared" ref="F3:F66" si="1">E3-D3</f>
        <v>12.810561235706317</v>
      </c>
      <c r="G3">
        <f>F3-F2</f>
        <v>2.1114805443860973</v>
      </c>
      <c r="H3">
        <f>F2</f>
        <v>10.699080691320219</v>
      </c>
      <c r="I3" s="2">
        <f>C3/C2-1</f>
        <v>1.2057411164579479E-2</v>
      </c>
      <c r="J3" s="2">
        <f>D3/D2-1</f>
        <v>-1.8436448057252086E-2</v>
      </c>
      <c r="K3">
        <f>IF(F2&gt;0,J3-I3,I3-J3)</f>
        <v>-3.0493859221831565E-2</v>
      </c>
      <c r="L3">
        <f>L2*(K3+1)</f>
        <v>96.950614077816837</v>
      </c>
      <c r="M3" s="2">
        <f>B3/B2-1</f>
        <v>1.7969621271092251E-3</v>
      </c>
      <c r="N3" s="3">
        <f>N2*(M3+1)</f>
        <v>100.17969621271092</v>
      </c>
    </row>
    <row r="4" spans="1:18">
      <c r="A4" s="1">
        <v>42739</v>
      </c>
      <c r="B4">
        <v>26633.130859000001</v>
      </c>
      <c r="C4">
        <v>1197.158447</v>
      </c>
      <c r="D4">
        <v>90.195717000000002</v>
      </c>
      <c r="E4">
        <f t="shared" si="0"/>
        <v>103.7420272751972</v>
      </c>
      <c r="F4">
        <f t="shared" si="1"/>
        <v>13.5463102751972</v>
      </c>
      <c r="G4">
        <f t="shared" ref="G4:G67" si="2">F4-F3</f>
        <v>0.73574903949088366</v>
      </c>
      <c r="H4">
        <f t="shared" ref="H4:H67" si="3">F3</f>
        <v>12.810561235706317</v>
      </c>
      <c r="I4" s="2">
        <f t="shared" ref="I4:I67" si="4">C4/C3-1</f>
        <v>1.1415435089753512E-2</v>
      </c>
      <c r="J4" s="2">
        <f t="shared" ref="J4:J67" si="5">D4/D3-1</f>
        <v>-3.7774642436322337E-3</v>
      </c>
      <c r="K4">
        <f t="shared" ref="K4:K67" si="6">IF(F3&gt;0,J4-I4,I4-J4)</f>
        <v>-1.5192899333385745E-2</v>
      </c>
      <c r="L4">
        <f t="shared" ref="L4:L67" si="7">L3*(K4+1)</f>
        <v>95.47765315782263</v>
      </c>
      <c r="M4" s="2">
        <f t="shared" ref="M4:M67" si="8">B4/B3-1</f>
        <v>-3.7943489272374009E-4</v>
      </c>
      <c r="N4" s="3">
        <f t="shared" ref="N4:N67" si="9">N3*(M4+1)</f>
        <v>100.14168454042536</v>
      </c>
      <c r="P4" t="s">
        <v>13</v>
      </c>
    </row>
    <row r="5" spans="1:18">
      <c r="A5" s="1">
        <v>42740</v>
      </c>
      <c r="B5">
        <v>26878.240234000001</v>
      </c>
      <c r="C5">
        <v>1185.857422</v>
      </c>
      <c r="D5">
        <v>90.366714000000002</v>
      </c>
      <c r="E5">
        <f t="shared" si="0"/>
        <v>103.41270621258718</v>
      </c>
      <c r="F5">
        <f t="shared" si="1"/>
        <v>13.04599221258718</v>
      </c>
      <c r="G5">
        <f t="shared" si="2"/>
        <v>-0.50031806261002032</v>
      </c>
      <c r="H5">
        <f t="shared" si="3"/>
        <v>13.5463102751972</v>
      </c>
      <c r="I5" s="2">
        <f t="shared" si="4"/>
        <v>-9.439874085439226E-3</v>
      </c>
      <c r="J5" s="2">
        <f t="shared" si="5"/>
        <v>1.8958439013241346E-3</v>
      </c>
      <c r="K5">
        <f t="shared" si="6"/>
        <v>1.1335717986763361E-2</v>
      </c>
      <c r="L5">
        <f t="shared" si="7"/>
        <v>96.559960908057704</v>
      </c>
      <c r="M5" s="2">
        <f t="shared" si="8"/>
        <v>9.2031754095172058E-3</v>
      </c>
      <c r="N5" s="3">
        <f t="shared" si="9"/>
        <v>101.06330602905543</v>
      </c>
      <c r="P5" t="s">
        <v>14</v>
      </c>
      <c r="Q5">
        <f t="array" ref="Q5:Q6">LINEST(G3:G249,H3:H249,0,1)</f>
        <v>-3.5413400395578123E-2</v>
      </c>
    </row>
    <row r="6" spans="1:18">
      <c r="A6" s="1">
        <v>42741</v>
      </c>
      <c r="B6">
        <v>26759.230468999998</v>
      </c>
      <c r="C6">
        <v>1175.0479740000001</v>
      </c>
      <c r="D6">
        <v>89.663689000000005</v>
      </c>
      <c r="E6">
        <f t="shared" si="0"/>
        <v>103.09771010368664</v>
      </c>
      <c r="F6">
        <f t="shared" si="1"/>
        <v>13.434021103686632</v>
      </c>
      <c r="G6">
        <f t="shared" si="2"/>
        <v>0.38802889109945227</v>
      </c>
      <c r="H6">
        <f t="shared" si="3"/>
        <v>13.04599221258718</v>
      </c>
      <c r="I6" s="2">
        <f t="shared" si="4"/>
        <v>-9.1153015526683756E-3</v>
      </c>
      <c r="J6" s="2">
        <f t="shared" si="5"/>
        <v>-7.7796897649724528E-3</v>
      </c>
      <c r="K6">
        <f t="shared" si="6"/>
        <v>1.3356117876959228E-3</v>
      </c>
      <c r="L6">
        <f t="shared" si="7"/>
        <v>96.688927530065968</v>
      </c>
      <c r="M6" s="2">
        <f t="shared" si="8"/>
        <v>-4.4277364873560598E-3</v>
      </c>
      <c r="N6" s="3">
        <f t="shared" si="9"/>
        <v>100.61582434141775</v>
      </c>
      <c r="P6" t="s">
        <v>15</v>
      </c>
      <c r="Q6">
        <v>1.5532410095090906E-2</v>
      </c>
    </row>
    <row r="7" spans="1:18">
      <c r="A7" s="1">
        <v>42744</v>
      </c>
      <c r="B7">
        <v>26726.550781000002</v>
      </c>
      <c r="C7">
        <v>1170.871582</v>
      </c>
      <c r="D7">
        <v>90.053207</v>
      </c>
      <c r="E7">
        <f t="shared" si="0"/>
        <v>102.97600664304338</v>
      </c>
      <c r="F7">
        <f t="shared" si="1"/>
        <v>12.922799643043376</v>
      </c>
      <c r="G7">
        <f t="shared" si="2"/>
        <v>-0.51122146064325591</v>
      </c>
      <c r="H7">
        <f t="shared" si="3"/>
        <v>13.434021103686632</v>
      </c>
      <c r="I7" s="2">
        <f t="shared" si="4"/>
        <v>-3.5542310547399536E-3</v>
      </c>
      <c r="J7" s="2">
        <f t="shared" si="5"/>
        <v>4.3442111778380088E-3</v>
      </c>
      <c r="K7">
        <f t="shared" si="6"/>
        <v>7.8984422325779624E-3</v>
      </c>
      <c r="L7">
        <f t="shared" si="7"/>
        <v>97.452619438692125</v>
      </c>
      <c r="M7" s="2">
        <f t="shared" si="8"/>
        <v>-1.2212491699959971E-3</v>
      </c>
      <c r="N7" s="3">
        <f t="shared" si="9"/>
        <v>100.49294734945234</v>
      </c>
    </row>
    <row r="8" spans="1:18">
      <c r="A8" s="1">
        <v>42745</v>
      </c>
      <c r="B8">
        <v>26899.560547000001</v>
      </c>
      <c r="C8">
        <v>1178.536499</v>
      </c>
      <c r="D8">
        <v>89.749199000000004</v>
      </c>
      <c r="E8">
        <f t="shared" si="0"/>
        <v>103.19936856032589</v>
      </c>
      <c r="F8">
        <f t="shared" si="1"/>
        <v>13.45016956032589</v>
      </c>
      <c r="G8">
        <f t="shared" si="2"/>
        <v>0.52736991728251326</v>
      </c>
      <c r="H8">
        <f t="shared" si="3"/>
        <v>12.922799643043376</v>
      </c>
      <c r="I8" s="2">
        <f t="shared" si="4"/>
        <v>6.5463344723999395E-3</v>
      </c>
      <c r="J8" s="2">
        <f t="shared" si="5"/>
        <v>-3.3758708893065759E-3</v>
      </c>
      <c r="K8">
        <f t="shared" si="6"/>
        <v>-9.9222053617065153E-3</v>
      </c>
      <c r="L8">
        <f t="shared" si="7"/>
        <v>96.48567453558519</v>
      </c>
      <c r="M8" s="2">
        <f t="shared" si="8"/>
        <v>6.4733293651566548E-3</v>
      </c>
      <c r="N8" s="3">
        <f t="shared" si="9"/>
        <v>101.14347129652069</v>
      </c>
      <c r="P8" t="s">
        <v>16</v>
      </c>
      <c r="Q8">
        <v>-2.2799681555388949</v>
      </c>
    </row>
    <row r="9" spans="1:18">
      <c r="A9" s="1">
        <v>42746</v>
      </c>
      <c r="B9">
        <v>27140.410156000002</v>
      </c>
      <c r="C9">
        <v>1177.1114500000001</v>
      </c>
      <c r="D9">
        <v>90.243217000000001</v>
      </c>
      <c r="E9">
        <f t="shared" si="0"/>
        <v>103.15784147309697</v>
      </c>
      <c r="F9">
        <f t="shared" si="1"/>
        <v>12.914624473096964</v>
      </c>
      <c r="G9">
        <f t="shared" si="2"/>
        <v>-0.53554508722892535</v>
      </c>
      <c r="H9">
        <f t="shared" si="3"/>
        <v>13.45016956032589</v>
      </c>
      <c r="I9" s="2">
        <f t="shared" si="4"/>
        <v>-1.209168321226417E-3</v>
      </c>
      <c r="J9" s="2">
        <f t="shared" si="5"/>
        <v>5.5044279559530729E-3</v>
      </c>
      <c r="K9">
        <f t="shared" si="6"/>
        <v>6.7135962771794899E-3</v>
      </c>
      <c r="L9">
        <f t="shared" si="7"/>
        <v>97.133440400948459</v>
      </c>
      <c r="M9" s="2">
        <f t="shared" si="8"/>
        <v>8.9536633351008366E-3</v>
      </c>
      <c r="N9" s="3">
        <f t="shared" si="9"/>
        <v>102.04907588705316</v>
      </c>
      <c r="P9" t="s">
        <v>17</v>
      </c>
      <c r="Q9">
        <v>-1.6160000000000001</v>
      </c>
    </row>
    <row r="10" spans="1:18">
      <c r="A10" s="1">
        <v>42747</v>
      </c>
      <c r="B10">
        <v>27247.160156000002</v>
      </c>
      <c r="C10">
        <v>1181.7301030000001</v>
      </c>
      <c r="D10">
        <v>90.376213000000007</v>
      </c>
      <c r="E10">
        <f t="shared" si="0"/>
        <v>103.29243277908796</v>
      </c>
      <c r="F10">
        <f t="shared" si="1"/>
        <v>12.916219779087953</v>
      </c>
      <c r="G10">
        <f t="shared" si="2"/>
        <v>1.5953059909890044E-3</v>
      </c>
      <c r="H10">
        <f t="shared" si="3"/>
        <v>12.914624473096964</v>
      </c>
      <c r="I10" s="2">
        <f t="shared" si="4"/>
        <v>3.9237176734623347E-3</v>
      </c>
      <c r="J10" s="2">
        <f t="shared" si="5"/>
        <v>1.4737506531932176E-3</v>
      </c>
      <c r="K10">
        <f t="shared" si="6"/>
        <v>-2.4499670202691171E-3</v>
      </c>
      <c r="L10">
        <f t="shared" si="7"/>
        <v>96.895466675400854</v>
      </c>
      <c r="M10" s="2">
        <f t="shared" si="8"/>
        <v>3.9332493277151048E-3</v>
      </c>
      <c r="N10" s="3">
        <f t="shared" si="9"/>
        <v>102.45046034617987</v>
      </c>
      <c r="P10" t="s">
        <v>18</v>
      </c>
      <c r="Q10">
        <v>-1.9410000000000001</v>
      </c>
    </row>
    <row r="11" spans="1:18">
      <c r="A11" s="1">
        <v>42748</v>
      </c>
      <c r="B11">
        <v>27238.060547000001</v>
      </c>
      <c r="C11">
        <v>1170.3310550000001</v>
      </c>
      <c r="D11">
        <v>93.615814</v>
      </c>
      <c r="E11">
        <f t="shared" si="0"/>
        <v>102.96025524650994</v>
      </c>
      <c r="F11">
        <f t="shared" si="1"/>
        <v>9.3444412465099447</v>
      </c>
      <c r="G11">
        <f t="shared" si="2"/>
        <v>-3.5717785325780085</v>
      </c>
      <c r="H11">
        <f t="shared" si="3"/>
        <v>12.916219779087953</v>
      </c>
      <c r="I11" s="2">
        <f t="shared" si="4"/>
        <v>-9.6460672120154412E-3</v>
      </c>
      <c r="J11" s="2">
        <f t="shared" si="5"/>
        <v>3.5845726352795815E-2</v>
      </c>
      <c r="K11">
        <f t="shared" si="6"/>
        <v>4.5491793564811256E-2</v>
      </c>
      <c r="L11">
        <f t="shared" si="7"/>
        <v>101.30341524276425</v>
      </c>
      <c r="M11" s="2">
        <f t="shared" si="8"/>
        <v>-3.3396540952901344E-4</v>
      </c>
      <c r="N11" s="3">
        <f t="shared" si="9"/>
        <v>102.41624543623392</v>
      </c>
      <c r="P11" t="s">
        <v>19</v>
      </c>
      <c r="Q11">
        <v>-2.5670000000000002</v>
      </c>
    </row>
    <row r="12" spans="1:18">
      <c r="A12" s="1">
        <v>42751</v>
      </c>
      <c r="B12">
        <v>27288.169922000001</v>
      </c>
      <c r="C12">
        <v>1158.440552</v>
      </c>
      <c r="D12">
        <v>92.304787000000005</v>
      </c>
      <c r="E12">
        <f t="shared" si="0"/>
        <v>102.61375631540169</v>
      </c>
      <c r="F12">
        <f t="shared" si="1"/>
        <v>10.308969315401683</v>
      </c>
      <c r="G12">
        <f t="shared" si="2"/>
        <v>0.96452806889173814</v>
      </c>
      <c r="H12">
        <f t="shared" si="3"/>
        <v>9.3444412465099447</v>
      </c>
      <c r="I12" s="2">
        <f t="shared" si="4"/>
        <v>-1.0159948289161669E-2</v>
      </c>
      <c r="J12" s="2">
        <f t="shared" si="5"/>
        <v>-1.4004332644055206E-2</v>
      </c>
      <c r="K12">
        <f t="shared" si="6"/>
        <v>-3.8443843548935375E-3</v>
      </c>
      <c r="L12">
        <f t="shared" si="7"/>
        <v>100.91396597810768</v>
      </c>
      <c r="M12" s="2">
        <f t="shared" si="8"/>
        <v>1.8396821944621777E-3</v>
      </c>
      <c r="N12" s="3">
        <f t="shared" si="9"/>
        <v>102.60465877938663</v>
      </c>
    </row>
    <row r="13" spans="1:18">
      <c r="A13" s="1">
        <v>42752</v>
      </c>
      <c r="B13">
        <v>27235.660156000002</v>
      </c>
      <c r="C13">
        <v>1149.2032469999999</v>
      </c>
      <c r="D13">
        <v>90.670722999999995</v>
      </c>
      <c r="E13">
        <f t="shared" si="0"/>
        <v>102.34457373256049</v>
      </c>
      <c r="F13">
        <f t="shared" si="1"/>
        <v>11.673850732560496</v>
      </c>
      <c r="G13">
        <f t="shared" si="2"/>
        <v>1.3648814171588128</v>
      </c>
      <c r="H13">
        <f t="shared" si="3"/>
        <v>10.308969315401683</v>
      </c>
      <c r="I13" s="2">
        <f t="shared" si="4"/>
        <v>-7.9739137101617619E-3</v>
      </c>
      <c r="J13" s="2">
        <f t="shared" si="5"/>
        <v>-1.7702917184566069E-2</v>
      </c>
      <c r="K13">
        <f t="shared" si="6"/>
        <v>-9.7290034744043075E-3</v>
      </c>
      <c r="L13">
        <f t="shared" si="7"/>
        <v>99.932173652490761</v>
      </c>
      <c r="M13" s="2">
        <f t="shared" si="8"/>
        <v>-1.9242685071989563E-3</v>
      </c>
      <c r="N13" s="3">
        <f t="shared" si="9"/>
        <v>102.40721986580556</v>
      </c>
      <c r="P13" t="s">
        <v>9</v>
      </c>
      <c r="Q13" s="2">
        <f>(L249/L2)-1</f>
        <v>0.63421928429265373</v>
      </c>
    </row>
    <row r="14" spans="1:18">
      <c r="A14" s="1">
        <v>42753</v>
      </c>
      <c r="B14">
        <v>27257.640625</v>
      </c>
      <c r="C14">
        <v>1153.4288329999999</v>
      </c>
      <c r="D14">
        <v>90.813231999999999</v>
      </c>
      <c r="E14">
        <f t="shared" si="0"/>
        <v>102.46771074638623</v>
      </c>
      <c r="F14">
        <f t="shared" si="1"/>
        <v>11.654478746386232</v>
      </c>
      <c r="G14">
        <f t="shared" si="2"/>
        <v>-1.9371986174263611E-2</v>
      </c>
      <c r="H14">
        <f t="shared" si="3"/>
        <v>11.673850732560496</v>
      </c>
      <c r="I14" s="2">
        <f t="shared" si="4"/>
        <v>3.6769701191072812E-3</v>
      </c>
      <c r="J14" s="2">
        <f t="shared" si="5"/>
        <v>1.5717201240361689E-3</v>
      </c>
      <c r="K14">
        <f t="shared" si="6"/>
        <v>-2.1052499950711123E-3</v>
      </c>
      <c r="L14">
        <f t="shared" si="7"/>
        <v>99.721791444401404</v>
      </c>
      <c r="M14" s="2">
        <f t="shared" si="8"/>
        <v>8.070474104207026E-4</v>
      </c>
      <c r="N14" s="3">
        <f t="shared" si="9"/>
        <v>102.48986734740664</v>
      </c>
      <c r="P14" t="s">
        <v>20</v>
      </c>
      <c r="Q14">
        <f>SLOPE(K:K,M:M)</f>
        <v>-8.9925575048893383E-2</v>
      </c>
    </row>
    <row r="15" spans="1:18">
      <c r="A15" s="1">
        <v>42754</v>
      </c>
      <c r="B15">
        <v>27308.599609000001</v>
      </c>
      <c r="C15">
        <v>1160.209351</v>
      </c>
      <c r="D15">
        <v>91.212249999999997</v>
      </c>
      <c r="E15">
        <f t="shared" si="0"/>
        <v>102.66530055729334</v>
      </c>
      <c r="F15">
        <f t="shared" si="1"/>
        <v>11.453050557293338</v>
      </c>
      <c r="G15">
        <f t="shared" si="2"/>
        <v>-0.20142818909289417</v>
      </c>
      <c r="H15">
        <f t="shared" si="3"/>
        <v>11.654478746386232</v>
      </c>
      <c r="I15" s="2">
        <f t="shared" si="4"/>
        <v>5.878575085004778E-3</v>
      </c>
      <c r="J15" s="2">
        <f t="shared" si="5"/>
        <v>4.3938310663802493E-3</v>
      </c>
      <c r="K15">
        <f t="shared" si="6"/>
        <v>-1.4847440186245286E-3</v>
      </c>
      <c r="L15">
        <f t="shared" si="7"/>
        <v>99.5737301110278</v>
      </c>
      <c r="M15" s="2">
        <f t="shared" si="8"/>
        <v>1.8695302612972142E-3</v>
      </c>
      <c r="N15" s="3">
        <f t="shared" si="9"/>
        <v>102.68147525588896</v>
      </c>
      <c r="P15" t="s">
        <v>24</v>
      </c>
      <c r="Q15">
        <f>AVERAGE(K:K)/STDEV(K:K)</f>
        <v>0.11073572976718941</v>
      </c>
    </row>
    <row r="16" spans="1:18">
      <c r="A16" s="1">
        <v>42755</v>
      </c>
      <c r="B16">
        <v>27034.5</v>
      </c>
      <c r="C16">
        <v>1135.3964840000001</v>
      </c>
      <c r="D16">
        <v>90.699225999999996</v>
      </c>
      <c r="E16">
        <f t="shared" si="0"/>
        <v>101.9422334260516</v>
      </c>
      <c r="F16">
        <f t="shared" si="1"/>
        <v>11.243007426051605</v>
      </c>
      <c r="G16">
        <f t="shared" si="2"/>
        <v>-0.21004313124173279</v>
      </c>
      <c r="H16">
        <f t="shared" si="3"/>
        <v>11.453050557293338</v>
      </c>
      <c r="I16" s="2">
        <f t="shared" si="4"/>
        <v>-2.1386542849885948E-2</v>
      </c>
      <c r="J16" s="2">
        <f t="shared" si="5"/>
        <v>-5.6245076730373489E-3</v>
      </c>
      <c r="K16">
        <f t="shared" si="6"/>
        <v>1.5762035176848599E-2</v>
      </c>
      <c r="L16">
        <f t="shared" si="7"/>
        <v>101.14321474772785</v>
      </c>
      <c r="M16" s="2">
        <f t="shared" si="8"/>
        <v>-1.0037116986023165E-2</v>
      </c>
      <c r="N16" s="3">
        <f t="shared" si="9"/>
        <v>101.65084927644816</v>
      </c>
      <c r="P16" t="s">
        <v>25</v>
      </c>
      <c r="Q16">
        <f>ABS((Q13-6.3%)/Q14)</f>
        <v>6.3521337948862318</v>
      </c>
    </row>
    <row r="17" spans="1:17">
      <c r="A17" s="1">
        <v>42758</v>
      </c>
      <c r="B17">
        <v>27117.339843999998</v>
      </c>
      <c r="C17">
        <v>1129.156616</v>
      </c>
      <c r="D17">
        <v>90.670722999999995</v>
      </c>
      <c r="E17">
        <f t="shared" si="0"/>
        <v>101.76039859599803</v>
      </c>
      <c r="F17">
        <f t="shared" si="1"/>
        <v>11.089675595998031</v>
      </c>
      <c r="G17">
        <f t="shared" si="2"/>
        <v>-0.15333183005357398</v>
      </c>
      <c r="H17">
        <f t="shared" si="3"/>
        <v>11.243007426051605</v>
      </c>
      <c r="I17" s="2">
        <f t="shared" si="4"/>
        <v>-5.49576124986495E-3</v>
      </c>
      <c r="J17" s="2">
        <f t="shared" si="5"/>
        <v>-3.1425847007782171E-4</v>
      </c>
      <c r="K17">
        <f t="shared" si="6"/>
        <v>5.1815027797871283E-3</v>
      </c>
      <c r="L17">
        <f t="shared" si="7"/>
        <v>101.66728859609979</v>
      </c>
      <c r="M17" s="2">
        <f t="shared" si="8"/>
        <v>3.0642269692429114E-3</v>
      </c>
      <c r="N17" s="3">
        <f t="shared" si="9"/>
        <v>101.9623305502475</v>
      </c>
      <c r="P17" t="s">
        <v>27</v>
      </c>
      <c r="Q17" s="3">
        <f>Q13-(Q20+Q14*(Q21-Q20))</f>
        <v>0.59073313407826356</v>
      </c>
    </row>
    <row r="18" spans="1:17">
      <c r="A18" s="1">
        <v>42759</v>
      </c>
      <c r="B18">
        <v>27375.580077999999</v>
      </c>
      <c r="C18">
        <v>1153.084961</v>
      </c>
      <c r="D18">
        <v>90.879738000000003</v>
      </c>
      <c r="E18">
        <f t="shared" si="0"/>
        <v>102.45769003654426</v>
      </c>
      <c r="F18">
        <f t="shared" si="1"/>
        <v>11.577952036544261</v>
      </c>
      <c r="G18">
        <f t="shared" si="2"/>
        <v>0.48827644054622965</v>
      </c>
      <c r="H18">
        <f t="shared" si="3"/>
        <v>11.089675595998031</v>
      </c>
      <c r="I18" s="2">
        <f t="shared" si="4"/>
        <v>2.1191342866825114E-2</v>
      </c>
      <c r="J18" s="2">
        <f t="shared" si="5"/>
        <v>2.3052093673059382E-3</v>
      </c>
      <c r="K18">
        <f t="shared" si="6"/>
        <v>-1.8886133499519175E-2</v>
      </c>
      <c r="L18">
        <f t="shared" si="7"/>
        <v>99.747186611139711</v>
      </c>
      <c r="M18" s="2">
        <f t="shared" si="8"/>
        <v>9.5230666239978223E-3</v>
      </c>
      <c r="N18" s="3">
        <f t="shared" si="9"/>
        <v>102.93332461721559</v>
      </c>
    </row>
    <row r="19" spans="1:17">
      <c r="A19" s="1">
        <v>42760</v>
      </c>
      <c r="B19">
        <v>27708.140625</v>
      </c>
      <c r="C19">
        <v>1196.6179199999999</v>
      </c>
      <c r="D19">
        <v>90.765732</v>
      </c>
      <c r="E19">
        <f t="shared" si="0"/>
        <v>103.72627587866376</v>
      </c>
      <c r="F19">
        <f t="shared" si="1"/>
        <v>12.960543878663756</v>
      </c>
      <c r="G19">
        <f t="shared" si="2"/>
        <v>1.3825918421194956</v>
      </c>
      <c r="H19">
        <f t="shared" si="3"/>
        <v>11.577952036544261</v>
      </c>
      <c r="I19" s="2">
        <f t="shared" si="4"/>
        <v>3.775347044873989E-2</v>
      </c>
      <c r="J19" s="2">
        <f t="shared" si="5"/>
        <v>-1.254471046120309E-3</v>
      </c>
      <c r="K19">
        <f t="shared" si="6"/>
        <v>-3.9007941494860199E-2</v>
      </c>
      <c r="L19">
        <f t="shared" si="7"/>
        <v>95.85625419153547</v>
      </c>
      <c r="M19" s="2">
        <f t="shared" si="8"/>
        <v>1.2148073065573417E-2</v>
      </c>
      <c r="N19" s="3">
        <f t="shared" si="9"/>
        <v>104.18376616554791</v>
      </c>
    </row>
    <row r="20" spans="1:17">
      <c r="A20" s="1">
        <v>42762</v>
      </c>
      <c r="B20">
        <v>27882.460938</v>
      </c>
      <c r="C20">
        <v>1209.1964109999999</v>
      </c>
      <c r="D20">
        <v>89.996207999999996</v>
      </c>
      <c r="E20">
        <f t="shared" si="0"/>
        <v>104.09282333981446</v>
      </c>
      <c r="F20">
        <f t="shared" si="1"/>
        <v>14.096615339814463</v>
      </c>
      <c r="G20">
        <f t="shared" si="2"/>
        <v>1.1360714611507063</v>
      </c>
      <c r="H20">
        <f t="shared" si="3"/>
        <v>12.960543878663756</v>
      </c>
      <c r="I20" s="2">
        <f t="shared" si="4"/>
        <v>1.0511702014290414E-2</v>
      </c>
      <c r="J20" s="2">
        <f t="shared" si="5"/>
        <v>-8.4781335757860843E-3</v>
      </c>
      <c r="K20">
        <f t="shared" si="6"/>
        <v>-1.8989835590076498E-2</v>
      </c>
      <c r="L20">
        <f t="shared" si="7"/>
        <v>94.035959684157632</v>
      </c>
      <c r="M20" s="2">
        <f t="shared" si="8"/>
        <v>6.2913031718454526E-3</v>
      </c>
      <c r="N20" s="3">
        <f t="shared" si="9"/>
        <v>104.83921782408002</v>
      </c>
      <c r="P20" t="s">
        <v>28</v>
      </c>
      <c r="Q20" s="2">
        <v>6.3E-2</v>
      </c>
    </row>
    <row r="21" spans="1:17">
      <c r="A21" s="1">
        <v>42765</v>
      </c>
      <c r="B21">
        <v>27849.560547000001</v>
      </c>
      <c r="C21">
        <v>1217.2543949999999</v>
      </c>
      <c r="D21">
        <v>90.794235</v>
      </c>
      <c r="E21">
        <f t="shared" si="0"/>
        <v>104.32763954926222</v>
      </c>
      <c r="F21">
        <f t="shared" si="1"/>
        <v>13.533404549262215</v>
      </c>
      <c r="G21">
        <f t="shared" si="2"/>
        <v>-0.56321079055224743</v>
      </c>
      <c r="H21">
        <f t="shared" si="3"/>
        <v>14.096615339814463</v>
      </c>
      <c r="I21" s="2">
        <f t="shared" si="4"/>
        <v>6.6639165702915282E-3</v>
      </c>
      <c r="J21" s="2">
        <f t="shared" si="5"/>
        <v>8.8673402772703191E-3</v>
      </c>
      <c r="K21">
        <f t="shared" si="6"/>
        <v>2.203423706978791E-3</v>
      </c>
      <c r="L21">
        <f t="shared" si="7"/>
        <v>94.24316074703421</v>
      </c>
      <c r="M21" s="2">
        <f t="shared" si="8"/>
        <v>-1.1799672587422538E-3</v>
      </c>
      <c r="N21" s="3">
        <f t="shared" si="9"/>
        <v>104.71551097961546</v>
      </c>
      <c r="P21" t="s">
        <v>29</v>
      </c>
      <c r="Q21" s="2">
        <v>0.28000000000000003</v>
      </c>
    </row>
    <row r="22" spans="1:17">
      <c r="A22" s="1">
        <v>42766</v>
      </c>
      <c r="B22">
        <v>27655.960938</v>
      </c>
      <c r="C22">
        <v>1209.34375</v>
      </c>
      <c r="D22">
        <v>90.243217000000001</v>
      </c>
      <c r="E22">
        <f t="shared" si="0"/>
        <v>104.0971169181442</v>
      </c>
      <c r="F22">
        <f t="shared" si="1"/>
        <v>13.853899918144194</v>
      </c>
      <c r="G22">
        <f t="shared" si="2"/>
        <v>0.32049536888197849</v>
      </c>
      <c r="H22">
        <f t="shared" si="3"/>
        <v>13.533404549262215</v>
      </c>
      <c r="I22" s="2">
        <f t="shared" si="4"/>
        <v>-6.4987606801780728E-3</v>
      </c>
      <c r="J22" s="2">
        <f t="shared" si="5"/>
        <v>-6.068865495700293E-3</v>
      </c>
      <c r="K22">
        <f t="shared" si="6"/>
        <v>4.2989518447777986E-4</v>
      </c>
      <c r="L22">
        <f t="shared" si="7"/>
        <v>94.283675428009317</v>
      </c>
      <c r="M22" s="2">
        <f t="shared" si="8"/>
        <v>-6.9516216844166534E-3</v>
      </c>
      <c r="N22" s="3">
        <f t="shared" si="9"/>
        <v>103.98756836279479</v>
      </c>
      <c r="Q22" s="2"/>
    </row>
    <row r="23" spans="1:17">
      <c r="A23" s="1">
        <v>42767</v>
      </c>
      <c r="B23">
        <v>28141.640625</v>
      </c>
      <c r="C23">
        <v>1211.1617429999999</v>
      </c>
      <c r="D23">
        <v>90.395218</v>
      </c>
      <c r="E23">
        <f t="shared" si="0"/>
        <v>104.15009471321832</v>
      </c>
      <c r="F23">
        <f t="shared" si="1"/>
        <v>13.754876713218323</v>
      </c>
      <c r="G23">
        <f t="shared" si="2"/>
        <v>-9.90232049258708E-2</v>
      </c>
      <c r="H23">
        <f t="shared" si="3"/>
        <v>13.853899918144194</v>
      </c>
      <c r="I23" s="2">
        <f t="shared" si="4"/>
        <v>1.5032888705133196E-3</v>
      </c>
      <c r="J23" s="2">
        <f t="shared" si="5"/>
        <v>1.6843481987127706E-3</v>
      </c>
      <c r="K23">
        <f t="shared" si="6"/>
        <v>1.8105932819945103E-4</v>
      </c>
      <c r="L23">
        <f t="shared" si="7"/>
        <v>94.300746366942491</v>
      </c>
      <c r="M23" s="2">
        <f t="shared" si="8"/>
        <v>1.7561482968854847E-2</v>
      </c>
      <c r="N23" s="3">
        <f t="shared" si="9"/>
        <v>105.81374427357063</v>
      </c>
    </row>
    <row r="24" spans="1:17">
      <c r="A24" s="1">
        <v>42768</v>
      </c>
      <c r="B24">
        <v>28226.609375</v>
      </c>
      <c r="C24">
        <v>1209.884155</v>
      </c>
      <c r="D24">
        <v>90.252716000000007</v>
      </c>
      <c r="E24">
        <f t="shared" si="0"/>
        <v>104.11286475949839</v>
      </c>
      <c r="F24">
        <f t="shared" si="1"/>
        <v>13.860148759498387</v>
      </c>
      <c r="G24">
        <f t="shared" si="2"/>
        <v>0.10527204628006359</v>
      </c>
      <c r="H24">
        <f t="shared" si="3"/>
        <v>13.754876713218323</v>
      </c>
      <c r="I24" s="2">
        <f t="shared" si="4"/>
        <v>-1.0548450753038452E-3</v>
      </c>
      <c r="J24" s="2">
        <f t="shared" si="5"/>
        <v>-1.5764329480348893E-3</v>
      </c>
      <c r="K24">
        <f t="shared" si="6"/>
        <v>-5.2158787273104412E-4</v>
      </c>
      <c r="L24">
        <f t="shared" si="7"/>
        <v>94.251560241248001</v>
      </c>
      <c r="M24" s="2">
        <f t="shared" si="8"/>
        <v>3.0193246773437821E-3</v>
      </c>
      <c r="N24" s="3">
        <f t="shared" si="9"/>
        <v>106.13323032285797</v>
      </c>
      <c r="Q24" s="2"/>
    </row>
    <row r="25" spans="1:17">
      <c r="A25" s="1">
        <v>42769</v>
      </c>
      <c r="B25">
        <v>28240.519531000002</v>
      </c>
      <c r="C25">
        <v>1243.3937989999999</v>
      </c>
      <c r="D25">
        <v>95.468368999999996</v>
      </c>
      <c r="E25">
        <f t="shared" si="0"/>
        <v>105.08936304790704</v>
      </c>
      <c r="F25">
        <f t="shared" si="1"/>
        <v>9.6209940479070468</v>
      </c>
      <c r="G25">
        <f t="shared" si="2"/>
        <v>-4.2391547115913397</v>
      </c>
      <c r="H25">
        <f t="shared" si="3"/>
        <v>13.860148759498387</v>
      </c>
      <c r="I25" s="2">
        <f t="shared" si="4"/>
        <v>2.76965723218352E-2</v>
      </c>
      <c r="J25" s="2">
        <f t="shared" si="5"/>
        <v>5.7789429849401941E-2</v>
      </c>
      <c r="K25">
        <f t="shared" si="6"/>
        <v>3.0092857527566741E-2</v>
      </c>
      <c r="L25">
        <f t="shared" si="7"/>
        <v>97.087859015338751</v>
      </c>
      <c r="M25" s="2">
        <f t="shared" si="8"/>
        <v>4.9280293694509147E-4</v>
      </c>
      <c r="N25" s="3">
        <f t="shared" si="9"/>
        <v>106.18553309046854</v>
      </c>
    </row>
    <row r="26" spans="1:17">
      <c r="A26" s="1">
        <v>42772</v>
      </c>
      <c r="B26">
        <v>28439.279297000001</v>
      </c>
      <c r="C26">
        <v>1243.3447269999999</v>
      </c>
      <c r="D26">
        <v>105.757164</v>
      </c>
      <c r="E26">
        <f t="shared" si="0"/>
        <v>105.08793304990382</v>
      </c>
      <c r="F26">
        <f t="shared" si="1"/>
        <v>-0.66923095009617839</v>
      </c>
      <c r="G26">
        <f t="shared" si="2"/>
        <v>-10.290224998003225</v>
      </c>
      <c r="H26">
        <f t="shared" si="3"/>
        <v>9.6209940479070468</v>
      </c>
      <c r="I26" s="2">
        <f t="shared" si="4"/>
        <v>-3.9466177199409813E-5</v>
      </c>
      <c r="J26" s="2">
        <f t="shared" si="5"/>
        <v>0.1077717688881854</v>
      </c>
      <c r="K26">
        <f t="shared" si="6"/>
        <v>0.10781123506538481</v>
      </c>
      <c r="L26">
        <f t="shared" si="7"/>
        <v>107.55502100563638</v>
      </c>
      <c r="M26" s="2">
        <f t="shared" si="8"/>
        <v>7.0381058599795487E-3</v>
      </c>
      <c r="N26" s="3">
        <f t="shared" si="9"/>
        <v>106.93287811315761</v>
      </c>
    </row>
    <row r="27" spans="1:17">
      <c r="A27" s="1">
        <v>42773</v>
      </c>
      <c r="B27">
        <v>28335.160156000002</v>
      </c>
      <c r="C27">
        <v>1235.1883539999999</v>
      </c>
      <c r="D27">
        <v>106.327187</v>
      </c>
      <c r="E27">
        <f t="shared" si="0"/>
        <v>104.85024970495027</v>
      </c>
      <c r="F27">
        <f t="shared" si="1"/>
        <v>-1.4769372950497228</v>
      </c>
      <c r="G27">
        <f t="shared" si="2"/>
        <v>-0.80770634495354443</v>
      </c>
      <c r="H27">
        <f t="shared" si="3"/>
        <v>-0.66923095009617839</v>
      </c>
      <c r="I27" s="2">
        <f t="shared" si="4"/>
        <v>-6.5600254079816178E-3</v>
      </c>
      <c r="J27" s="2">
        <f t="shared" si="5"/>
        <v>5.3899232774432537E-3</v>
      </c>
      <c r="K27">
        <f t="shared" si="6"/>
        <v>-1.1949948685424872E-2</v>
      </c>
      <c r="L27">
        <f t="shared" si="7"/>
        <v>106.26974402375923</v>
      </c>
      <c r="M27" s="2">
        <f t="shared" si="8"/>
        <v>-3.6611033603436427E-3</v>
      </c>
      <c r="N27" s="3">
        <f t="shared" si="9"/>
        <v>106.54138579376631</v>
      </c>
    </row>
    <row r="28" spans="1:17">
      <c r="A28" s="1">
        <v>42774</v>
      </c>
      <c r="B28">
        <v>28289.919922000001</v>
      </c>
      <c r="C28">
        <v>1215.2398679999999</v>
      </c>
      <c r="D28">
        <v>104.68364699999999</v>
      </c>
      <c r="E28">
        <f t="shared" si="0"/>
        <v>104.26893459353505</v>
      </c>
      <c r="F28">
        <f t="shared" si="1"/>
        <v>-0.41471240646494323</v>
      </c>
      <c r="G28">
        <f t="shared" si="2"/>
        <v>1.0622248885847796</v>
      </c>
      <c r="H28">
        <f t="shared" si="3"/>
        <v>-1.4769372950497228</v>
      </c>
      <c r="I28" s="2">
        <f t="shared" si="4"/>
        <v>-1.6150157128181575E-2</v>
      </c>
      <c r="J28" s="2">
        <f t="shared" si="5"/>
        <v>-1.5457382503686445E-2</v>
      </c>
      <c r="K28">
        <f t="shared" si="6"/>
        <v>-6.9277462449512939E-4</v>
      </c>
      <c r="L28">
        <f t="shared" si="7"/>
        <v>106.19612304174798</v>
      </c>
      <c r="M28" s="2">
        <f t="shared" si="8"/>
        <v>-1.5966111979226483E-3</v>
      </c>
      <c r="N28" s="3">
        <f t="shared" si="9"/>
        <v>106.37128062416579</v>
      </c>
    </row>
    <row r="29" spans="1:17">
      <c r="A29" s="1">
        <v>42775</v>
      </c>
      <c r="B29">
        <v>28329.699218999998</v>
      </c>
      <c r="C29">
        <v>1217.9423830000001</v>
      </c>
      <c r="D29">
        <v>106.346199</v>
      </c>
      <c r="E29">
        <f t="shared" si="0"/>
        <v>104.34768807930467</v>
      </c>
      <c r="F29">
        <f t="shared" si="1"/>
        <v>-1.998510920695324</v>
      </c>
      <c r="G29">
        <f t="shared" si="2"/>
        <v>-1.5837985142303808</v>
      </c>
      <c r="H29">
        <f t="shared" si="3"/>
        <v>-0.41471240646494323</v>
      </c>
      <c r="I29" s="2">
        <f t="shared" si="4"/>
        <v>2.2238531430407438E-3</v>
      </c>
      <c r="J29" s="2">
        <f t="shared" si="5"/>
        <v>1.5881678252955833E-2</v>
      </c>
      <c r="K29">
        <f t="shared" si="6"/>
        <v>-1.3657825109915089E-2</v>
      </c>
      <c r="L29">
        <f t="shared" si="7"/>
        <v>104.74571496589276</v>
      </c>
      <c r="M29" s="2">
        <f t="shared" si="8"/>
        <v>1.406129713681592E-3</v>
      </c>
      <c r="N29" s="3">
        <f t="shared" si="9"/>
        <v>106.52085244253379</v>
      </c>
    </row>
    <row r="30" spans="1:17">
      <c r="A30" s="1">
        <v>42776</v>
      </c>
      <c r="B30">
        <v>28334.25</v>
      </c>
      <c r="C30">
        <v>1204.3320309999999</v>
      </c>
      <c r="D30">
        <v>101.70056200000001</v>
      </c>
      <c r="E30">
        <f t="shared" si="0"/>
        <v>103.95107134912874</v>
      </c>
      <c r="F30">
        <f t="shared" si="1"/>
        <v>2.250509349128734</v>
      </c>
      <c r="G30">
        <f t="shared" si="2"/>
        <v>4.249020269824058</v>
      </c>
      <c r="H30">
        <f t="shared" si="3"/>
        <v>-1.998510920695324</v>
      </c>
      <c r="I30" s="2">
        <f t="shared" si="4"/>
        <v>-1.1174873450479295E-2</v>
      </c>
      <c r="J30" s="2">
        <f t="shared" si="5"/>
        <v>-4.3684090674458331E-2</v>
      </c>
      <c r="K30">
        <f t="shared" si="6"/>
        <v>3.2509217223979037E-2</v>
      </c>
      <c r="L30">
        <f t="shared" si="7"/>
        <v>108.15091616699995</v>
      </c>
      <c r="M30" s="2">
        <f t="shared" si="8"/>
        <v>1.606364036843555E-4</v>
      </c>
      <c r="N30" s="3">
        <f t="shared" si="9"/>
        <v>106.53796356918755</v>
      </c>
    </row>
    <row r="31" spans="1:17">
      <c r="A31" s="1">
        <v>42779</v>
      </c>
      <c r="B31">
        <v>28351.619140999999</v>
      </c>
      <c r="C31">
        <v>1197.4532469999999</v>
      </c>
      <c r="D31">
        <v>98.498954999999995</v>
      </c>
      <c r="E31">
        <f t="shared" si="0"/>
        <v>103.75061798703595</v>
      </c>
      <c r="F31">
        <f t="shared" si="1"/>
        <v>5.2516629870359566</v>
      </c>
      <c r="G31">
        <f t="shared" si="2"/>
        <v>3.0011536379072226</v>
      </c>
      <c r="H31">
        <f t="shared" si="3"/>
        <v>2.250509349128734</v>
      </c>
      <c r="I31" s="2">
        <f t="shared" si="4"/>
        <v>-5.7117006132340054E-3</v>
      </c>
      <c r="J31" s="2">
        <f t="shared" si="5"/>
        <v>-3.1480720824335395E-2</v>
      </c>
      <c r="K31">
        <f t="shared" si="6"/>
        <v>-2.576902021110139E-2</v>
      </c>
      <c r="L31">
        <f t="shared" si="7"/>
        <v>105.36397302244339</v>
      </c>
      <c r="M31" s="2">
        <f t="shared" si="8"/>
        <v>6.1300867324876052E-4</v>
      </c>
      <c r="N31" s="3">
        <f t="shared" si="9"/>
        <v>106.60327226488573</v>
      </c>
    </row>
    <row r="32" spans="1:17">
      <c r="A32" s="1">
        <v>42780</v>
      </c>
      <c r="B32">
        <v>28339.310547000001</v>
      </c>
      <c r="C32">
        <v>1226.0985109999999</v>
      </c>
      <c r="D32">
        <v>97.026413000000005</v>
      </c>
      <c r="E32">
        <f t="shared" si="0"/>
        <v>104.5853642847589</v>
      </c>
      <c r="F32">
        <f t="shared" si="1"/>
        <v>7.5589512847588907</v>
      </c>
      <c r="G32">
        <f t="shared" si="2"/>
        <v>2.3072882977229341</v>
      </c>
      <c r="H32">
        <f t="shared" si="3"/>
        <v>5.2516629870359566</v>
      </c>
      <c r="I32" s="2">
        <f t="shared" si="4"/>
        <v>2.3921822477633636E-2</v>
      </c>
      <c r="J32" s="2">
        <f t="shared" si="5"/>
        <v>-1.4949823579346488E-2</v>
      </c>
      <c r="K32">
        <f t="shared" si="6"/>
        <v>-3.8871646056980125E-2</v>
      </c>
      <c r="L32">
        <f t="shared" si="7"/>
        <v>101.26830195595777</v>
      </c>
      <c r="M32" s="2">
        <f t="shared" si="8"/>
        <v>-4.3414077830206121E-4</v>
      </c>
      <c r="N32" s="3">
        <f t="shared" si="9"/>
        <v>106.55699143729511</v>
      </c>
    </row>
    <row r="33" spans="1:14">
      <c r="A33" s="1">
        <v>42781</v>
      </c>
      <c r="B33">
        <v>28155.560547000001</v>
      </c>
      <c r="C33">
        <v>1212.832275</v>
      </c>
      <c r="D33">
        <v>96.722397000000001</v>
      </c>
      <c r="E33">
        <f t="shared" si="0"/>
        <v>104.19877537478345</v>
      </c>
      <c r="F33">
        <f t="shared" si="1"/>
        <v>7.4763783747834509</v>
      </c>
      <c r="G33">
        <f t="shared" si="2"/>
        <v>-8.2572909975439757E-2</v>
      </c>
      <c r="H33">
        <f t="shared" si="3"/>
        <v>7.5589512847588907</v>
      </c>
      <c r="I33" s="2">
        <f t="shared" si="4"/>
        <v>-1.0819877751242046E-2</v>
      </c>
      <c r="J33" s="2">
        <f t="shared" si="5"/>
        <v>-3.1333323638379484E-3</v>
      </c>
      <c r="K33">
        <f t="shared" si="6"/>
        <v>7.6865453874040979E-3</v>
      </c>
      <c r="L33">
        <f t="shared" si="7"/>
        <v>102.0467053552476</v>
      </c>
      <c r="M33" s="2">
        <f t="shared" si="8"/>
        <v>-6.4839262654345919E-3</v>
      </c>
      <c r="N33" s="3">
        <f t="shared" si="9"/>
        <v>105.86608376174914</v>
      </c>
    </row>
    <row r="34" spans="1:14" ht="14.25" customHeight="1">
      <c r="A34" s="1">
        <v>42782</v>
      </c>
      <c r="B34">
        <v>28301.269531000002</v>
      </c>
      <c r="C34">
        <v>1233.6160890000001</v>
      </c>
      <c r="D34">
        <v>95.620368999999997</v>
      </c>
      <c r="E34">
        <f t="shared" si="0"/>
        <v>104.80443262371168</v>
      </c>
      <c r="F34">
        <f t="shared" si="1"/>
        <v>9.1840636237116797</v>
      </c>
      <c r="G34">
        <f t="shared" si="2"/>
        <v>1.7076852489282288</v>
      </c>
      <c r="H34">
        <f t="shared" si="3"/>
        <v>7.4763783747834509</v>
      </c>
      <c r="I34" s="2">
        <f t="shared" si="4"/>
        <v>1.7136593763552366E-2</v>
      </c>
      <c r="J34" s="2">
        <f t="shared" si="5"/>
        <v>-1.1393720939318785E-2</v>
      </c>
      <c r="K34">
        <f t="shared" si="6"/>
        <v>-2.8530314702871151E-2</v>
      </c>
      <c r="L34">
        <f t="shared" si="7"/>
        <v>99.135280737071213</v>
      </c>
      <c r="M34" s="2">
        <f t="shared" si="8"/>
        <v>5.1751405821514052E-3</v>
      </c>
      <c r="N34" s="3">
        <f t="shared" si="9"/>
        <v>106.41395562809801</v>
      </c>
    </row>
    <row r="35" spans="1:14">
      <c r="A35" s="1">
        <v>42783</v>
      </c>
      <c r="B35">
        <v>28468.75</v>
      </c>
      <c r="C35">
        <v>1249.977905</v>
      </c>
      <c r="D35">
        <v>95.154869000000005</v>
      </c>
      <c r="E35">
        <f t="shared" si="0"/>
        <v>105.28122925334036</v>
      </c>
      <c r="F35">
        <f t="shared" si="1"/>
        <v>10.126360253340351</v>
      </c>
      <c r="G35">
        <f t="shared" si="2"/>
        <v>0.94229662962867167</v>
      </c>
      <c r="H35">
        <f t="shared" si="3"/>
        <v>9.1840636237116797</v>
      </c>
      <c r="I35" s="2">
        <f t="shared" si="4"/>
        <v>1.3263296536009994E-2</v>
      </c>
      <c r="J35" s="2">
        <f t="shared" si="5"/>
        <v>-4.8682096175552969E-3</v>
      </c>
      <c r="K35">
        <f t="shared" si="6"/>
        <v>-1.8131506153565291E-2</v>
      </c>
      <c r="L35">
        <f t="shared" si="7"/>
        <v>97.33780878435158</v>
      </c>
      <c r="M35" s="2">
        <f t="shared" si="8"/>
        <v>5.9177723040497732E-3</v>
      </c>
      <c r="N35" s="3">
        <f t="shared" si="9"/>
        <v>107.04368918747835</v>
      </c>
    </row>
    <row r="36" spans="1:14">
      <c r="A36" s="1">
        <v>42786</v>
      </c>
      <c r="B36">
        <v>28661.580077999999</v>
      </c>
      <c r="C36">
        <v>1251.304443</v>
      </c>
      <c r="D36">
        <v>96.019385999999997</v>
      </c>
      <c r="E36">
        <f t="shared" si="0"/>
        <v>105.31988564988427</v>
      </c>
      <c r="F36">
        <f t="shared" si="1"/>
        <v>9.3004996498842729</v>
      </c>
      <c r="G36">
        <f t="shared" si="2"/>
        <v>-0.82586060345607848</v>
      </c>
      <c r="H36">
        <f t="shared" si="3"/>
        <v>10.126360253340351</v>
      </c>
      <c r="I36" s="2">
        <f t="shared" si="4"/>
        <v>1.0612491586401429E-3</v>
      </c>
      <c r="J36" s="2">
        <f t="shared" si="5"/>
        <v>9.0853679804865362E-3</v>
      </c>
      <c r="K36">
        <f t="shared" si="6"/>
        <v>8.0241188218463932E-3</v>
      </c>
      <c r="L36">
        <f t="shared" si="7"/>
        <v>98.118858927895374</v>
      </c>
      <c r="M36" s="2">
        <f t="shared" si="8"/>
        <v>6.7733946169044046E-3</v>
      </c>
      <c r="N36" s="3">
        <f t="shared" si="9"/>
        <v>107.76873833559441</v>
      </c>
    </row>
    <row r="37" spans="1:14">
      <c r="A37" s="1">
        <v>42787</v>
      </c>
      <c r="B37">
        <v>28761.589843999998</v>
      </c>
      <c r="C37">
        <v>1262.1632079999999</v>
      </c>
      <c r="D37">
        <v>98.137955000000005</v>
      </c>
      <c r="E37">
        <f t="shared" si="0"/>
        <v>105.63631889628735</v>
      </c>
      <c r="F37">
        <f t="shared" si="1"/>
        <v>7.4983638962873442</v>
      </c>
      <c r="G37">
        <f t="shared" si="2"/>
        <v>-1.8021357535969287</v>
      </c>
      <c r="H37">
        <f t="shared" si="3"/>
        <v>9.3004996498842729</v>
      </c>
      <c r="I37" s="2">
        <f t="shared" si="4"/>
        <v>8.6779560807488387E-3</v>
      </c>
      <c r="J37" s="2">
        <f t="shared" si="5"/>
        <v>2.2063971540080551E-2</v>
      </c>
      <c r="K37">
        <f t="shared" si="6"/>
        <v>1.3386015459331713E-2</v>
      </c>
      <c r="L37">
        <f t="shared" si="7"/>
        <v>99.432279490356166</v>
      </c>
      <c r="M37" s="2">
        <f t="shared" si="8"/>
        <v>3.4893319114936983E-3</v>
      </c>
      <c r="N37" s="3">
        <f t="shared" si="9"/>
        <v>108.14477923333021</v>
      </c>
    </row>
    <row r="38" spans="1:14">
      <c r="A38" s="1">
        <v>42788</v>
      </c>
      <c r="B38">
        <v>28864.710938</v>
      </c>
      <c r="C38">
        <v>1299.5543210000001</v>
      </c>
      <c r="D38">
        <v>98.992973000000006</v>
      </c>
      <c r="E38">
        <f t="shared" si="0"/>
        <v>106.72592634918045</v>
      </c>
      <c r="F38">
        <f t="shared" si="1"/>
        <v>7.7329533491804483</v>
      </c>
      <c r="G38">
        <f t="shared" si="2"/>
        <v>0.23458945289310407</v>
      </c>
      <c r="H38">
        <f t="shared" si="3"/>
        <v>7.4983638962873442</v>
      </c>
      <c r="I38" s="2">
        <f t="shared" si="4"/>
        <v>2.962462600953919E-2</v>
      </c>
      <c r="J38" s="2">
        <f t="shared" si="5"/>
        <v>8.712408975711794E-3</v>
      </c>
      <c r="K38">
        <f t="shared" si="6"/>
        <v>-2.0912217033827396E-2</v>
      </c>
      <c r="L38">
        <f t="shared" si="7"/>
        <v>97.352930081485653</v>
      </c>
      <c r="M38" s="2">
        <f t="shared" si="8"/>
        <v>3.5853753064181149E-3</v>
      </c>
      <c r="N38" s="3">
        <f t="shared" si="9"/>
        <v>108.53251885431143</v>
      </c>
    </row>
    <row r="39" spans="1:14">
      <c r="A39" s="1">
        <v>42789</v>
      </c>
      <c r="B39">
        <v>28892.970702999999</v>
      </c>
      <c r="C39">
        <v>1300.2913820000001</v>
      </c>
      <c r="D39">
        <v>98.869476000000006</v>
      </c>
      <c r="E39">
        <f t="shared" si="0"/>
        <v>106.74740490636694</v>
      </c>
      <c r="F39">
        <f t="shared" si="1"/>
        <v>7.8779289063669324</v>
      </c>
      <c r="G39">
        <f t="shared" si="2"/>
        <v>0.14497555718648414</v>
      </c>
      <c r="H39">
        <f t="shared" si="3"/>
        <v>7.7329533491804483</v>
      </c>
      <c r="I39" s="2">
        <f t="shared" si="4"/>
        <v>5.671644409852572E-4</v>
      </c>
      <c r="J39" s="2">
        <f t="shared" si="5"/>
        <v>-1.2475329940843105E-3</v>
      </c>
      <c r="K39">
        <f t="shared" si="6"/>
        <v>-1.8146974350695677E-3</v>
      </c>
      <c r="L39">
        <f t="shared" si="7"/>
        <v>97.176263968970275</v>
      </c>
      <c r="M39" s="2">
        <f t="shared" si="8"/>
        <v>9.7904202334464507E-4</v>
      </c>
      <c r="N39" s="3">
        <f t="shared" si="9"/>
        <v>108.63877675116925</v>
      </c>
    </row>
    <row r="40" spans="1:14">
      <c r="A40" s="1">
        <v>42793</v>
      </c>
      <c r="B40">
        <v>28812.880859000001</v>
      </c>
      <c r="C40">
        <v>1269.533447</v>
      </c>
      <c r="D40">
        <v>96.912407000000002</v>
      </c>
      <c r="E40">
        <f t="shared" si="0"/>
        <v>105.85109365691036</v>
      </c>
      <c r="F40">
        <f t="shared" si="1"/>
        <v>8.9386866569103631</v>
      </c>
      <c r="G40">
        <f t="shared" si="2"/>
        <v>1.0607577505434307</v>
      </c>
      <c r="H40">
        <f t="shared" si="3"/>
        <v>7.8779289063669324</v>
      </c>
      <c r="I40" s="2">
        <f t="shared" si="4"/>
        <v>-2.3654648047186755E-2</v>
      </c>
      <c r="J40" s="2">
        <f t="shared" si="5"/>
        <v>-1.9794471248133272E-2</v>
      </c>
      <c r="K40">
        <f t="shared" si="6"/>
        <v>3.860176799053483E-3</v>
      </c>
      <c r="L40">
        <f t="shared" si="7"/>
        <v>97.551381528562004</v>
      </c>
      <c r="M40" s="2">
        <f t="shared" si="8"/>
        <v>-2.7719490952753389E-3</v>
      </c>
      <c r="N40" s="3">
        <f t="shared" si="9"/>
        <v>108.33763559224202</v>
      </c>
    </row>
    <row r="41" spans="1:14">
      <c r="A41" s="1">
        <v>42794</v>
      </c>
      <c r="B41">
        <v>28743.320313</v>
      </c>
      <c r="C41">
        <v>1277.5913089999999</v>
      </c>
      <c r="D41">
        <v>96.912407000000002</v>
      </c>
      <c r="E41">
        <f t="shared" si="0"/>
        <v>106.08590631117889</v>
      </c>
      <c r="F41">
        <f t="shared" si="1"/>
        <v>9.1734993111788867</v>
      </c>
      <c r="G41">
        <f t="shared" si="2"/>
        <v>0.2348126542685236</v>
      </c>
      <c r="H41">
        <f t="shared" si="3"/>
        <v>8.9386866569103631</v>
      </c>
      <c r="I41" s="2">
        <f t="shared" si="4"/>
        <v>6.3471049298000626E-3</v>
      </c>
      <c r="J41" s="2">
        <f t="shared" si="5"/>
        <v>0</v>
      </c>
      <c r="K41">
        <f t="shared" si="6"/>
        <v>-6.3471049298000626E-3</v>
      </c>
      <c r="L41">
        <f t="shared" si="7"/>
        <v>96.932212673953259</v>
      </c>
      <c r="M41" s="2">
        <f t="shared" si="8"/>
        <v>-2.414216972624339E-3</v>
      </c>
      <c r="N41" s="3">
        <f t="shared" si="9"/>
        <v>108.07608503362124</v>
      </c>
    </row>
    <row r="42" spans="1:14">
      <c r="A42" s="1">
        <v>42795</v>
      </c>
      <c r="B42">
        <v>28984.490234000001</v>
      </c>
      <c r="C42">
        <v>1300.1441649999999</v>
      </c>
      <c r="D42">
        <v>97.377930000000006</v>
      </c>
      <c r="E42">
        <f t="shared" si="0"/>
        <v>106.74311488321645</v>
      </c>
      <c r="F42">
        <f t="shared" si="1"/>
        <v>9.3651848832164433</v>
      </c>
      <c r="G42">
        <f t="shared" si="2"/>
        <v>0.19168557203755654</v>
      </c>
      <c r="H42">
        <f t="shared" si="3"/>
        <v>9.1734993111788867</v>
      </c>
      <c r="I42" s="2">
        <f t="shared" si="4"/>
        <v>1.7652637303593233E-2</v>
      </c>
      <c r="J42" s="2">
        <f t="shared" si="5"/>
        <v>4.8035438847371381E-3</v>
      </c>
      <c r="K42">
        <f t="shared" si="6"/>
        <v>-1.2849093418856095E-2</v>
      </c>
      <c r="L42">
        <f t="shared" si="7"/>
        <v>95.686721618009202</v>
      </c>
      <c r="M42" s="2">
        <f t="shared" si="8"/>
        <v>8.390468407051932E-3</v>
      </c>
      <c r="N42" s="3">
        <f t="shared" si="9"/>
        <v>108.98289401065369</v>
      </c>
    </row>
    <row r="43" spans="1:14">
      <c r="A43" s="1">
        <v>42796</v>
      </c>
      <c r="B43">
        <v>28839.789063</v>
      </c>
      <c r="C43">
        <v>1293.117798</v>
      </c>
      <c r="D43">
        <v>96.703406999999999</v>
      </c>
      <c r="E43">
        <f t="shared" si="0"/>
        <v>106.53836083243539</v>
      </c>
      <c r="F43">
        <f t="shared" si="1"/>
        <v>9.8349538324353887</v>
      </c>
      <c r="G43">
        <f t="shared" si="2"/>
        <v>0.46976894921894541</v>
      </c>
      <c r="H43">
        <f t="shared" si="3"/>
        <v>9.3651848832164433</v>
      </c>
      <c r="I43" s="2">
        <f t="shared" si="4"/>
        <v>-5.404298376403438E-3</v>
      </c>
      <c r="J43" s="2">
        <f t="shared" si="5"/>
        <v>-6.9268570403993035E-3</v>
      </c>
      <c r="K43">
        <f t="shared" si="6"/>
        <v>-1.5225586639958655E-3</v>
      </c>
      <c r="L43">
        <f t="shared" si="7"/>
        <v>95.541032970980339</v>
      </c>
      <c r="M43" s="2">
        <f t="shared" si="8"/>
        <v>-4.9923655662662547E-3</v>
      </c>
      <c r="N43" s="3">
        <f t="shared" si="9"/>
        <v>108.43881156328287</v>
      </c>
    </row>
    <row r="44" spans="1:14">
      <c r="A44" s="1">
        <v>42797</v>
      </c>
      <c r="B44">
        <v>28832.449218999998</v>
      </c>
      <c r="C44">
        <v>1224.428101</v>
      </c>
      <c r="D44">
        <v>96.066886999999994</v>
      </c>
      <c r="E44">
        <f t="shared" si="0"/>
        <v>104.53668717837303</v>
      </c>
      <c r="F44">
        <f t="shared" si="1"/>
        <v>8.4698001783730348</v>
      </c>
      <c r="G44">
        <f t="shared" si="2"/>
        <v>-1.3651536540623539</v>
      </c>
      <c r="H44">
        <f t="shared" si="3"/>
        <v>9.8349538324353887</v>
      </c>
      <c r="I44" s="2">
        <f t="shared" si="4"/>
        <v>-5.3119442873834744E-2</v>
      </c>
      <c r="J44" s="2">
        <f t="shared" si="5"/>
        <v>-6.5821879471114064E-3</v>
      </c>
      <c r="K44">
        <f t="shared" si="6"/>
        <v>4.6537254926723337E-2</v>
      </c>
      <c r="L44">
        <f t="shared" si="7"/>
        <v>99.987250378313334</v>
      </c>
      <c r="M44" s="2">
        <f t="shared" si="8"/>
        <v>-2.5450408059390917E-4</v>
      </c>
      <c r="N44" s="3">
        <f t="shared" si="9"/>
        <v>108.41121344324526</v>
      </c>
    </row>
    <row r="45" spans="1:14">
      <c r="A45" s="1">
        <v>42800</v>
      </c>
      <c r="B45">
        <v>29048.189452999999</v>
      </c>
      <c r="C45">
        <v>1228.407837</v>
      </c>
      <c r="D45">
        <v>97.016914</v>
      </c>
      <c r="E45">
        <f t="shared" si="0"/>
        <v>104.65265992318399</v>
      </c>
      <c r="F45">
        <f t="shared" si="1"/>
        <v>7.6357459231839897</v>
      </c>
      <c r="G45">
        <f t="shared" si="2"/>
        <v>-0.83405425518904508</v>
      </c>
      <c r="H45">
        <f t="shared" si="3"/>
        <v>8.4698001783730348</v>
      </c>
      <c r="I45" s="2">
        <f t="shared" si="4"/>
        <v>3.2502814961121729E-3</v>
      </c>
      <c r="J45" s="2">
        <f t="shared" si="5"/>
        <v>9.8892243692667581E-3</v>
      </c>
      <c r="K45">
        <f t="shared" si="6"/>
        <v>6.6389428731545852E-3</v>
      </c>
      <c r="L45">
        <f t="shared" si="7"/>
        <v>100.65106002161876</v>
      </c>
      <c r="M45" s="2">
        <f t="shared" si="8"/>
        <v>7.482549691194107E-3</v>
      </c>
      <c r="N45" s="3">
        <f t="shared" si="9"/>
        <v>109.22240573491699</v>
      </c>
    </row>
    <row r="46" spans="1:14">
      <c r="A46" s="1">
        <v>42801</v>
      </c>
      <c r="B46">
        <v>28999.560547000001</v>
      </c>
      <c r="C46">
        <v>1237.00647</v>
      </c>
      <c r="D46">
        <v>98.878974999999997</v>
      </c>
      <c r="E46">
        <f t="shared" si="0"/>
        <v>104.90323108434447</v>
      </c>
      <c r="F46">
        <f t="shared" si="1"/>
        <v>6.0242560843444721</v>
      </c>
      <c r="G46">
        <f t="shared" si="2"/>
        <v>-1.6114898388395176</v>
      </c>
      <c r="H46">
        <f t="shared" si="3"/>
        <v>7.6357459231839897</v>
      </c>
      <c r="I46" s="2">
        <f t="shared" si="4"/>
        <v>6.999819393044282E-3</v>
      </c>
      <c r="J46" s="2">
        <f t="shared" si="5"/>
        <v>1.9193158421839662E-2</v>
      </c>
      <c r="K46">
        <f t="shared" si="6"/>
        <v>1.219333902879538E-2</v>
      </c>
      <c r="L46">
        <f t="shared" si="7"/>
        <v>101.87833252006999</v>
      </c>
      <c r="M46" s="2">
        <f t="shared" si="8"/>
        <v>-1.6740770049947784E-3</v>
      </c>
      <c r="N46" s="3">
        <f t="shared" si="9"/>
        <v>109.03955901704596</v>
      </c>
    </row>
    <row r="47" spans="1:14">
      <c r="A47" s="1">
        <v>42802</v>
      </c>
      <c r="B47">
        <v>28901.939452999999</v>
      </c>
      <c r="C47">
        <v>1226.7863769999999</v>
      </c>
      <c r="D47">
        <v>98.261459000000002</v>
      </c>
      <c r="E47">
        <f t="shared" si="0"/>
        <v>104.60540925962209</v>
      </c>
      <c r="F47">
        <f t="shared" si="1"/>
        <v>6.3439502596220905</v>
      </c>
      <c r="G47">
        <f t="shared" si="2"/>
        <v>0.31969417527761834</v>
      </c>
      <c r="H47">
        <f t="shared" si="3"/>
        <v>6.0242560843444721</v>
      </c>
      <c r="I47" s="2">
        <f t="shared" si="4"/>
        <v>-8.2619559782901586E-3</v>
      </c>
      <c r="J47" s="2">
        <f t="shared" si="5"/>
        <v>-6.2451699160513963E-3</v>
      </c>
      <c r="K47">
        <f t="shared" si="6"/>
        <v>2.0167860622387623E-3</v>
      </c>
      <c r="L47">
        <f t="shared" si="7"/>
        <v>102.08379932114057</v>
      </c>
      <c r="M47" s="2">
        <f t="shared" si="8"/>
        <v>-3.3662956320247295E-3</v>
      </c>
      <c r="N47" s="3">
        <f t="shared" si="9"/>
        <v>108.67249962580898</v>
      </c>
    </row>
    <row r="48" spans="1:14">
      <c r="A48" s="1">
        <v>42803</v>
      </c>
      <c r="B48">
        <v>28929.130859000001</v>
      </c>
      <c r="C48">
        <v>1204.282837</v>
      </c>
      <c r="D48">
        <v>97.995437999999993</v>
      </c>
      <c r="E48">
        <f t="shared" si="0"/>
        <v>103.94963779594627</v>
      </c>
      <c r="F48">
        <f t="shared" si="1"/>
        <v>5.9541997959462805</v>
      </c>
      <c r="G48">
        <f t="shared" si="2"/>
        <v>-0.38975046367581001</v>
      </c>
      <c r="H48">
        <f t="shared" si="3"/>
        <v>6.3439502596220905</v>
      </c>
      <c r="I48" s="2">
        <f t="shared" si="4"/>
        <v>-1.8343487034010231E-2</v>
      </c>
      <c r="J48" s="2">
        <f t="shared" si="5"/>
        <v>-2.7072771227629744E-3</v>
      </c>
      <c r="K48">
        <f t="shared" si="6"/>
        <v>1.5636209911247256E-2</v>
      </c>
      <c r="L48">
        <f t="shared" si="7"/>
        <v>103.68000303586356</v>
      </c>
      <c r="M48" s="2">
        <f t="shared" si="8"/>
        <v>9.408159630333035E-4</v>
      </c>
      <c r="N48" s="3">
        <f t="shared" si="9"/>
        <v>108.77474044819968</v>
      </c>
    </row>
    <row r="49" spans="1:14">
      <c r="A49" s="1">
        <v>42804</v>
      </c>
      <c r="B49">
        <v>28946.230468999998</v>
      </c>
      <c r="C49">
        <v>1184.825562</v>
      </c>
      <c r="D49">
        <v>97.073920999999999</v>
      </c>
      <c r="E49">
        <f t="shared" si="0"/>
        <v>103.38263697270277</v>
      </c>
      <c r="F49">
        <f t="shared" si="1"/>
        <v>6.3087159727027711</v>
      </c>
      <c r="G49">
        <f t="shared" si="2"/>
        <v>0.35451617675649061</v>
      </c>
      <c r="H49">
        <f t="shared" si="3"/>
        <v>5.9541997959462805</v>
      </c>
      <c r="I49" s="2">
        <f t="shared" si="4"/>
        <v>-1.6156731958806403E-2</v>
      </c>
      <c r="J49" s="2">
        <f t="shared" si="5"/>
        <v>-9.4036724444254149E-3</v>
      </c>
      <c r="K49">
        <f t="shared" si="6"/>
        <v>6.7530595143809879E-3</v>
      </c>
      <c r="L49">
        <f t="shared" si="7"/>
        <v>104.38016026681595</v>
      </c>
      <c r="M49" s="2">
        <f t="shared" si="8"/>
        <v>5.9108619900616333E-4</v>
      </c>
      <c r="N49" s="3">
        <f t="shared" si="9"/>
        <v>108.83903569607909</v>
      </c>
    </row>
    <row r="50" spans="1:14">
      <c r="A50" s="1">
        <v>42808</v>
      </c>
      <c r="B50">
        <v>29442.630859000001</v>
      </c>
      <c r="C50">
        <v>1179.6175539999999</v>
      </c>
      <c r="D50">
        <v>97.425438</v>
      </c>
      <c r="E50">
        <f t="shared" si="0"/>
        <v>103.23087138253359</v>
      </c>
      <c r="F50">
        <f t="shared" si="1"/>
        <v>5.8054333825335931</v>
      </c>
      <c r="G50">
        <f t="shared" si="2"/>
        <v>-0.50328259016917798</v>
      </c>
      <c r="H50">
        <f t="shared" si="3"/>
        <v>6.3087159727027711</v>
      </c>
      <c r="I50" s="2">
        <f t="shared" si="4"/>
        <v>-4.3955905130953488E-3</v>
      </c>
      <c r="J50" s="2">
        <f t="shared" si="5"/>
        <v>3.621127037816807E-3</v>
      </c>
      <c r="K50">
        <f t="shared" si="6"/>
        <v>8.0167175509121558E-3</v>
      </c>
      <c r="L50">
        <f t="shared" si="7"/>
        <v>105.21694652959394</v>
      </c>
      <c r="M50" s="2">
        <f t="shared" si="8"/>
        <v>1.7149051256660997E-2</v>
      </c>
      <c r="N50" s="3">
        <f t="shared" si="9"/>
        <v>110.70552189795671</v>
      </c>
    </row>
    <row r="51" spans="1:14">
      <c r="A51" s="1">
        <v>42809</v>
      </c>
      <c r="B51">
        <v>29398.109375</v>
      </c>
      <c r="C51">
        <v>1191.8027340000001</v>
      </c>
      <c r="D51">
        <v>99.876503</v>
      </c>
      <c r="E51">
        <f t="shared" si="0"/>
        <v>103.58595744116053</v>
      </c>
      <c r="F51">
        <f t="shared" si="1"/>
        <v>3.7094544411605312</v>
      </c>
      <c r="G51">
        <f t="shared" si="2"/>
        <v>-2.0959789413730618</v>
      </c>
      <c r="H51">
        <f t="shared" si="3"/>
        <v>5.8054333825335931</v>
      </c>
      <c r="I51" s="2">
        <f t="shared" si="4"/>
        <v>1.0329771677846766E-2</v>
      </c>
      <c r="J51" s="2">
        <f t="shared" si="5"/>
        <v>2.5158367776596524E-2</v>
      </c>
      <c r="K51">
        <f t="shared" si="6"/>
        <v>1.4828596098749758E-2</v>
      </c>
      <c r="L51">
        <f t="shared" si="7"/>
        <v>106.77716613242504</v>
      </c>
      <c r="M51" s="2">
        <f t="shared" si="8"/>
        <v>-1.5121435381645343E-3</v>
      </c>
      <c r="N51" s="3">
        <f t="shared" si="9"/>
        <v>110.53811925837958</v>
      </c>
    </row>
    <row r="52" spans="1:14">
      <c r="A52" s="1">
        <v>42810</v>
      </c>
      <c r="B52">
        <v>29585.849609000001</v>
      </c>
      <c r="C52">
        <v>1203.103638</v>
      </c>
      <c r="D52">
        <v>100.66501599999999</v>
      </c>
      <c r="E52">
        <f t="shared" si="0"/>
        <v>103.91527497773211</v>
      </c>
      <c r="F52">
        <f t="shared" si="1"/>
        <v>3.2502589777321163</v>
      </c>
      <c r="G52">
        <f t="shared" si="2"/>
        <v>-0.459195463428415</v>
      </c>
      <c r="H52">
        <f t="shared" si="3"/>
        <v>3.7094544411605312</v>
      </c>
      <c r="I52" s="2">
        <f t="shared" si="4"/>
        <v>9.4821933845303796E-3</v>
      </c>
      <c r="J52" s="2">
        <f t="shared" si="5"/>
        <v>7.8948799398792513E-3</v>
      </c>
      <c r="K52">
        <f t="shared" si="6"/>
        <v>-1.5873134446511283E-3</v>
      </c>
      <c r="L52">
        <f t="shared" si="7"/>
        <v>106.60767730104129</v>
      </c>
      <c r="M52" s="2">
        <f t="shared" si="8"/>
        <v>6.3861329177736792E-3</v>
      </c>
      <c r="N52" s="3">
        <f t="shared" si="9"/>
        <v>111.24403038044431</v>
      </c>
    </row>
    <row r="53" spans="1:14">
      <c r="A53" s="1">
        <v>42811</v>
      </c>
      <c r="B53">
        <v>29648.990234000001</v>
      </c>
      <c r="C53">
        <v>1196.372192</v>
      </c>
      <c r="D53">
        <v>100.47502900000001</v>
      </c>
      <c r="E53">
        <f t="shared" si="0"/>
        <v>103.71911516482824</v>
      </c>
      <c r="F53">
        <f t="shared" si="1"/>
        <v>3.2440861648282322</v>
      </c>
      <c r="G53">
        <f t="shared" si="2"/>
        <v>-6.1728129038840507E-3</v>
      </c>
      <c r="H53">
        <f t="shared" si="3"/>
        <v>3.2502589777321163</v>
      </c>
      <c r="I53" s="2">
        <f t="shared" si="4"/>
        <v>-5.5950674467165618E-3</v>
      </c>
      <c r="J53" s="2">
        <f t="shared" si="5"/>
        <v>-1.8873190265026318E-3</v>
      </c>
      <c r="K53">
        <f t="shared" si="6"/>
        <v>3.7077484202139299E-3</v>
      </c>
      <c r="L53">
        <f t="shared" si="7"/>
        <v>107.00295174813691</v>
      </c>
      <c r="M53" s="2">
        <f t="shared" si="8"/>
        <v>2.1341494611260003E-3</v>
      </c>
      <c r="N53" s="3">
        <f t="shared" si="9"/>
        <v>111.48144176793423</v>
      </c>
    </row>
    <row r="54" spans="1:14">
      <c r="A54" s="1">
        <v>42814</v>
      </c>
      <c r="B54">
        <v>29518.740234000001</v>
      </c>
      <c r="C54">
        <v>1195.3404539999999</v>
      </c>
      <c r="D54">
        <v>100.323021</v>
      </c>
      <c r="E54">
        <f t="shared" si="0"/>
        <v>103.68904948012307</v>
      </c>
      <c r="F54">
        <f t="shared" si="1"/>
        <v>3.3660284801230773</v>
      </c>
      <c r="G54">
        <f t="shared" si="2"/>
        <v>0.12194231529484512</v>
      </c>
      <c r="H54">
        <f t="shared" si="3"/>
        <v>3.2440861648282322</v>
      </c>
      <c r="I54" s="2">
        <f t="shared" si="4"/>
        <v>-8.6238881754296948E-4</v>
      </c>
      <c r="J54" s="2">
        <f t="shared" si="5"/>
        <v>-1.51289331800053E-3</v>
      </c>
      <c r="K54">
        <f t="shared" si="6"/>
        <v>-6.5050450045756048E-4</v>
      </c>
      <c r="L54">
        <f t="shared" si="7"/>
        <v>106.9333458464625</v>
      </c>
      <c r="M54" s="2">
        <f t="shared" si="8"/>
        <v>-4.393066980427407E-3</v>
      </c>
      <c r="N54" s="3">
        <f t="shared" si="9"/>
        <v>110.99169632717307</v>
      </c>
    </row>
    <row r="55" spans="1:14">
      <c r="A55" s="1">
        <v>42815</v>
      </c>
      <c r="B55">
        <v>29485.449218999998</v>
      </c>
      <c r="C55">
        <v>1174.2126459999999</v>
      </c>
      <c r="D55">
        <v>98.536957000000001</v>
      </c>
      <c r="E55">
        <f t="shared" si="0"/>
        <v>103.07336796617363</v>
      </c>
      <c r="F55">
        <f t="shared" si="1"/>
        <v>4.5364109661736336</v>
      </c>
      <c r="G55">
        <f t="shared" si="2"/>
        <v>1.1703824860505563</v>
      </c>
      <c r="H55">
        <f t="shared" si="3"/>
        <v>3.3660284801230773</v>
      </c>
      <c r="I55" s="2">
        <f t="shared" si="4"/>
        <v>-1.7675138433823956E-2</v>
      </c>
      <c r="J55" s="2">
        <f t="shared" si="5"/>
        <v>-1.7803132144515454E-2</v>
      </c>
      <c r="K55">
        <f t="shared" si="6"/>
        <v>-1.2799371069149856E-4</v>
      </c>
      <c r="L55">
        <f t="shared" si="7"/>
        <v>106.91965905073096</v>
      </c>
      <c r="M55" s="2">
        <f t="shared" si="8"/>
        <v>-1.1277925391157684E-3</v>
      </c>
      <c r="N55" s="3">
        <f t="shared" si="9"/>
        <v>110.86652072015148</v>
      </c>
    </row>
    <row r="56" spans="1:14">
      <c r="A56" s="1">
        <v>42816</v>
      </c>
      <c r="B56">
        <v>29167.679688</v>
      </c>
      <c r="C56">
        <v>1162.1748050000001</v>
      </c>
      <c r="D56">
        <v>97.320930000000004</v>
      </c>
      <c r="E56">
        <f t="shared" si="0"/>
        <v>102.72257548587646</v>
      </c>
      <c r="F56">
        <f t="shared" si="1"/>
        <v>5.4016454858764575</v>
      </c>
      <c r="G56">
        <f t="shared" si="2"/>
        <v>0.86523451970282395</v>
      </c>
      <c r="H56">
        <f t="shared" si="3"/>
        <v>4.5364109661736336</v>
      </c>
      <c r="I56" s="2">
        <f t="shared" si="4"/>
        <v>-1.0251840704498583E-2</v>
      </c>
      <c r="J56" s="2">
        <f t="shared" si="5"/>
        <v>-1.2340821525470891E-2</v>
      </c>
      <c r="K56">
        <f t="shared" si="6"/>
        <v>-2.0889808209723082E-3</v>
      </c>
      <c r="L56">
        <f t="shared" si="7"/>
        <v>106.69630593358909</v>
      </c>
      <c r="M56" s="2">
        <f t="shared" si="8"/>
        <v>-1.0777164310429854E-2</v>
      </c>
      <c r="N56" s="3">
        <f t="shared" si="9"/>
        <v>109.67169400982473</v>
      </c>
    </row>
    <row r="57" spans="1:14">
      <c r="A57" s="1">
        <v>42817</v>
      </c>
      <c r="B57">
        <v>29332.160156000002</v>
      </c>
      <c r="C57">
        <v>1165.9580080000001</v>
      </c>
      <c r="D57">
        <v>97.301925999999995</v>
      </c>
      <c r="E57">
        <f t="shared" si="0"/>
        <v>102.83282109917519</v>
      </c>
      <c r="F57">
        <f t="shared" si="1"/>
        <v>5.5308950991751971</v>
      </c>
      <c r="G57">
        <f t="shared" si="2"/>
        <v>0.12924961329873952</v>
      </c>
      <c r="H57">
        <f t="shared" si="3"/>
        <v>5.4016454858764575</v>
      </c>
      <c r="I57" s="2">
        <f t="shared" si="4"/>
        <v>3.2552787960327123E-3</v>
      </c>
      <c r="J57" s="2">
        <f t="shared" si="5"/>
        <v>-1.9527145907882737E-4</v>
      </c>
      <c r="K57">
        <f t="shared" si="6"/>
        <v>-3.4505502551115397E-3</v>
      </c>
      <c r="L57">
        <f t="shared" si="7"/>
        <v>106.32814496793048</v>
      </c>
      <c r="M57" s="2">
        <f t="shared" si="8"/>
        <v>5.6391344721078429E-3</v>
      </c>
      <c r="N57" s="3">
        <f t="shared" si="9"/>
        <v>110.29014744013</v>
      </c>
    </row>
    <row r="58" spans="1:14">
      <c r="A58" s="1">
        <v>42818</v>
      </c>
      <c r="B58">
        <v>29421.400390999999</v>
      </c>
      <c r="C58">
        <v>1157.900024</v>
      </c>
      <c r="D58">
        <v>96.931419000000005</v>
      </c>
      <c r="E58">
        <f t="shared" si="0"/>
        <v>102.59800488972743</v>
      </c>
      <c r="F58">
        <f t="shared" si="1"/>
        <v>5.666585889727429</v>
      </c>
      <c r="G58">
        <f t="shared" si="2"/>
        <v>0.13569079055223199</v>
      </c>
      <c r="H58">
        <f t="shared" si="3"/>
        <v>5.5308950991751971</v>
      </c>
      <c r="I58" s="2">
        <f t="shared" si="4"/>
        <v>-6.9110413451528574E-3</v>
      </c>
      <c r="J58" s="2">
        <f t="shared" si="5"/>
        <v>-3.8078074631326952E-3</v>
      </c>
      <c r="K58">
        <f t="shared" si="6"/>
        <v>3.1032338820201621E-3</v>
      </c>
      <c r="L58">
        <f t="shared" si="7"/>
        <v>106.65810607000734</v>
      </c>
      <c r="M58" s="2">
        <f t="shared" si="8"/>
        <v>3.0424024185529142E-3</v>
      </c>
      <c r="N58" s="3">
        <f t="shared" si="9"/>
        <v>110.6256944514444</v>
      </c>
    </row>
    <row r="59" spans="1:14">
      <c r="A59" s="1">
        <v>42821</v>
      </c>
      <c r="B59">
        <v>29237.150390999999</v>
      </c>
      <c r="C59">
        <v>1143.798462</v>
      </c>
      <c r="D59">
        <v>97.216423000000006</v>
      </c>
      <c r="E59">
        <f t="shared" si="0"/>
        <v>102.1870739005206</v>
      </c>
      <c r="F59">
        <f t="shared" si="1"/>
        <v>4.9706509005205959</v>
      </c>
      <c r="G59">
        <f t="shared" si="2"/>
        <v>-0.69593498920683317</v>
      </c>
      <c r="H59">
        <f t="shared" si="3"/>
        <v>5.666585889727429</v>
      </c>
      <c r="I59" s="2">
        <f t="shared" si="4"/>
        <v>-1.2178566117725609E-2</v>
      </c>
      <c r="J59" s="2">
        <f t="shared" si="5"/>
        <v>2.9402643945612983E-3</v>
      </c>
      <c r="K59">
        <f t="shared" si="6"/>
        <v>1.5118830512286907E-2</v>
      </c>
      <c r="L59">
        <f t="shared" si="7"/>
        <v>108.2706518984413</v>
      </c>
      <c r="M59" s="2">
        <f t="shared" si="8"/>
        <v>-6.2624483386712892E-3</v>
      </c>
      <c r="N59" s="3">
        <f t="shared" si="9"/>
        <v>109.9329067550126</v>
      </c>
    </row>
    <row r="60" spans="1:14">
      <c r="A60" s="1">
        <v>42822</v>
      </c>
      <c r="B60">
        <v>29409.519531000002</v>
      </c>
      <c r="C60">
        <v>1136.772217</v>
      </c>
      <c r="D60">
        <v>96.684394999999995</v>
      </c>
      <c r="E60">
        <f t="shared" si="0"/>
        <v>101.98232340491879</v>
      </c>
      <c r="F60">
        <f t="shared" si="1"/>
        <v>5.2979284049187925</v>
      </c>
      <c r="G60">
        <f t="shared" si="2"/>
        <v>0.32727750439819658</v>
      </c>
      <c r="H60">
        <f t="shared" si="3"/>
        <v>4.9706509005205959</v>
      </c>
      <c r="I60" s="2">
        <f t="shared" si="4"/>
        <v>-6.1429047453991359E-3</v>
      </c>
      <c r="J60" s="2">
        <f t="shared" si="5"/>
        <v>-5.4726144367605034E-3</v>
      </c>
      <c r="K60">
        <f t="shared" si="6"/>
        <v>6.7029030863863248E-4</v>
      </c>
      <c r="L60">
        <f t="shared" si="7"/>
        <v>108.34322466711882</v>
      </c>
      <c r="M60" s="2">
        <f t="shared" si="8"/>
        <v>5.8955519841996651E-3</v>
      </c>
      <c r="N60" s="3">
        <f t="shared" si="9"/>
        <v>110.58102192156095</v>
      </c>
    </row>
    <row r="61" spans="1:14">
      <c r="A61" s="1">
        <v>42823</v>
      </c>
      <c r="B61">
        <v>29531.429688</v>
      </c>
      <c r="C61">
        <v>1130.9251710000001</v>
      </c>
      <c r="D61">
        <v>97.862442000000001</v>
      </c>
      <c r="E61">
        <f t="shared" si="0"/>
        <v>101.81193572753116</v>
      </c>
      <c r="F61">
        <f t="shared" si="1"/>
        <v>3.9494937275311628</v>
      </c>
      <c r="G61">
        <f t="shared" si="2"/>
        <v>-1.3484346773876297</v>
      </c>
      <c r="H61">
        <f t="shared" si="3"/>
        <v>5.2979284049187925</v>
      </c>
      <c r="I61" s="2">
        <f t="shared" si="4"/>
        <v>-5.1435511112599697E-3</v>
      </c>
      <c r="J61" s="2">
        <f t="shared" si="5"/>
        <v>1.218445851577199E-2</v>
      </c>
      <c r="K61">
        <f t="shared" si="6"/>
        <v>1.7328009627031959E-2</v>
      </c>
      <c r="L61">
        <f t="shared" si="7"/>
        <v>110.22059710717436</v>
      </c>
      <c r="M61" s="2">
        <f t="shared" si="8"/>
        <v>4.145261770478692E-3</v>
      </c>
      <c r="N61" s="3">
        <f t="shared" si="9"/>
        <v>111.03940920427286</v>
      </c>
    </row>
    <row r="62" spans="1:14">
      <c r="A62" s="1">
        <v>42824</v>
      </c>
      <c r="B62">
        <v>29647.419922000001</v>
      </c>
      <c r="C62">
        <v>1136.428345</v>
      </c>
      <c r="D62">
        <v>98.546463000000003</v>
      </c>
      <c r="E62">
        <f t="shared" si="0"/>
        <v>101.97230269507682</v>
      </c>
      <c r="F62">
        <f t="shared" si="1"/>
        <v>3.4258396950768173</v>
      </c>
      <c r="G62">
        <f t="shared" si="2"/>
        <v>-0.5236540324543455</v>
      </c>
      <c r="H62">
        <f t="shared" si="3"/>
        <v>3.9494937275311628</v>
      </c>
      <c r="I62" s="2">
        <f t="shared" si="4"/>
        <v>4.8660814535887997E-3</v>
      </c>
      <c r="J62" s="2">
        <f t="shared" si="5"/>
        <v>6.9896171199161916E-3</v>
      </c>
      <c r="K62">
        <f t="shared" si="6"/>
        <v>2.1235356663273919E-3</v>
      </c>
      <c r="L62">
        <f t="shared" si="7"/>
        <v>110.45465447629535</v>
      </c>
      <c r="M62" s="2">
        <f t="shared" si="8"/>
        <v>3.9276877288176859E-3</v>
      </c>
      <c r="N62" s="3">
        <f t="shared" si="9"/>
        <v>111.47553732921965</v>
      </c>
    </row>
    <row r="63" spans="1:14">
      <c r="A63" s="1">
        <v>42825</v>
      </c>
      <c r="B63">
        <v>29620.5</v>
      </c>
      <c r="C63">
        <v>1146.4516599999999</v>
      </c>
      <c r="D63">
        <v>97.909942999999998</v>
      </c>
      <c r="E63">
        <f t="shared" si="0"/>
        <v>102.26439024878766</v>
      </c>
      <c r="F63">
        <f t="shared" si="1"/>
        <v>4.3544472487876646</v>
      </c>
      <c r="G63">
        <f t="shared" si="2"/>
        <v>0.92860755371084736</v>
      </c>
      <c r="H63">
        <f t="shared" si="3"/>
        <v>3.4258396950768173</v>
      </c>
      <c r="I63" s="2">
        <f t="shared" si="4"/>
        <v>8.8200149565962338E-3</v>
      </c>
      <c r="J63" s="2">
        <f t="shared" si="5"/>
        <v>-6.4590851931438653E-3</v>
      </c>
      <c r="K63">
        <f t="shared" si="6"/>
        <v>-1.5279100149740099E-2</v>
      </c>
      <c r="L63">
        <f t="shared" si="7"/>
        <v>108.76700674854709</v>
      </c>
      <c r="M63" s="2">
        <f t="shared" si="8"/>
        <v>-9.0800218267983457E-4</v>
      </c>
      <c r="N63" s="3">
        <f t="shared" si="9"/>
        <v>111.37431729800932</v>
      </c>
    </row>
    <row r="64" spans="1:14">
      <c r="A64" s="1">
        <v>42828</v>
      </c>
      <c r="B64">
        <v>29910.220702999999</v>
      </c>
      <c r="C64">
        <v>1153.87085</v>
      </c>
      <c r="D64">
        <v>98.954978999999994</v>
      </c>
      <c r="E64">
        <f t="shared" si="0"/>
        <v>102.48059148137547</v>
      </c>
      <c r="F64">
        <f t="shared" si="1"/>
        <v>3.5256124813754752</v>
      </c>
      <c r="G64">
        <f t="shared" si="2"/>
        <v>-0.82883476741218942</v>
      </c>
      <c r="H64">
        <f t="shared" si="3"/>
        <v>4.3544472487876646</v>
      </c>
      <c r="I64" s="2">
        <f t="shared" si="4"/>
        <v>6.4714372693219779E-3</v>
      </c>
      <c r="J64" s="2">
        <f t="shared" si="5"/>
        <v>1.0673441000777606E-2</v>
      </c>
      <c r="K64">
        <f t="shared" si="6"/>
        <v>4.202003731455628E-3</v>
      </c>
      <c r="L64">
        <f t="shared" si="7"/>
        <v>109.22404611676374</v>
      </c>
      <c r="M64" s="2">
        <f t="shared" si="8"/>
        <v>9.7810875238433237E-3</v>
      </c>
      <c r="N64" s="3">
        <f t="shared" si="9"/>
        <v>112.46367924340944</v>
      </c>
    </row>
    <row r="65" spans="1:14">
      <c r="A65" s="1">
        <v>42830</v>
      </c>
      <c r="B65">
        <v>29974.240234000001</v>
      </c>
      <c r="C65">
        <v>1138.4920649999999</v>
      </c>
      <c r="D65">
        <v>99.049980000000005</v>
      </c>
      <c r="E65">
        <f t="shared" si="0"/>
        <v>102.03244117484566</v>
      </c>
      <c r="F65">
        <f t="shared" si="1"/>
        <v>2.9824611748456533</v>
      </c>
      <c r="G65">
        <f t="shared" si="2"/>
        <v>-0.54315130652982191</v>
      </c>
      <c r="H65">
        <f t="shared" si="3"/>
        <v>3.5256124813754752</v>
      </c>
      <c r="I65" s="2">
        <f t="shared" si="4"/>
        <v>-1.3327995069812304E-2</v>
      </c>
      <c r="J65" s="2">
        <f t="shared" si="5"/>
        <v>9.6004264727311828E-4</v>
      </c>
      <c r="K65">
        <f t="shared" si="6"/>
        <v>1.4288037717085422E-2</v>
      </c>
      <c r="L65">
        <f t="shared" si="7"/>
        <v>110.78464340729275</v>
      </c>
      <c r="M65" s="2">
        <f t="shared" si="8"/>
        <v>2.1403897896874469E-3</v>
      </c>
      <c r="N65" s="3">
        <f t="shared" si="9"/>
        <v>112.70439535417272</v>
      </c>
    </row>
    <row r="66" spans="1:14">
      <c r="A66" s="1">
        <v>42831</v>
      </c>
      <c r="B66">
        <v>29927.339843999998</v>
      </c>
      <c r="C66">
        <v>1128.2227780000001</v>
      </c>
      <c r="D66">
        <v>98.413452000000007</v>
      </c>
      <c r="E66">
        <f t="shared" si="0"/>
        <v>101.7331857969408</v>
      </c>
      <c r="F66">
        <f t="shared" si="1"/>
        <v>3.3197337969407954</v>
      </c>
      <c r="G66">
        <f t="shared" si="2"/>
        <v>0.33727262209514208</v>
      </c>
      <c r="H66">
        <f t="shared" si="3"/>
        <v>2.9824611748456533</v>
      </c>
      <c r="I66" s="2">
        <f t="shared" si="4"/>
        <v>-9.0200777991367165E-3</v>
      </c>
      <c r="J66" s="2">
        <f t="shared" si="5"/>
        <v>-6.426331433888155E-3</v>
      </c>
      <c r="K66">
        <f t="shared" si="6"/>
        <v>2.5937463652485615E-3</v>
      </c>
      <c r="L66">
        <f t="shared" si="7"/>
        <v>111.07199067345577</v>
      </c>
      <c r="M66" s="2">
        <f t="shared" si="8"/>
        <v>-1.5646898681622723E-3</v>
      </c>
      <c r="N66" s="3">
        <f t="shared" si="9"/>
        <v>112.52804792866469</v>
      </c>
    </row>
    <row r="67" spans="1:14">
      <c r="A67" s="1">
        <v>42832</v>
      </c>
      <c r="B67">
        <v>29706.609375</v>
      </c>
      <c r="C67">
        <v>1140.6048579999999</v>
      </c>
      <c r="D67">
        <v>96.902923999999999</v>
      </c>
      <c r="E67">
        <f t="shared" ref="E67:E130" si="10">$R$2 + $Q$2*C67</f>
        <v>102.09400968175854</v>
      </c>
      <c r="F67">
        <f t="shared" ref="F67:F130" si="11">E67-D67</f>
        <v>5.1910856817585369</v>
      </c>
      <c r="G67">
        <f t="shared" si="2"/>
        <v>1.8713518848177415</v>
      </c>
      <c r="H67">
        <f t="shared" si="3"/>
        <v>3.3197337969407954</v>
      </c>
      <c r="I67" s="2">
        <f t="shared" si="4"/>
        <v>1.0974853762436565E-2</v>
      </c>
      <c r="J67" s="2">
        <f t="shared" si="5"/>
        <v>-1.5348796016219524E-2</v>
      </c>
      <c r="K67">
        <f t="shared" si="6"/>
        <v>-2.6323649778656089E-2</v>
      </c>
      <c r="L67">
        <f t="shared" si="7"/>
        <v>108.14817049074956</v>
      </c>
      <c r="M67" s="2">
        <f t="shared" si="8"/>
        <v>-7.3755459105481203E-3</v>
      </c>
      <c r="N67" s="3">
        <f t="shared" si="9"/>
        <v>111.69809214494246</v>
      </c>
    </row>
    <row r="68" spans="1:14">
      <c r="A68" s="1">
        <v>42835</v>
      </c>
      <c r="B68">
        <v>29575.740234000001</v>
      </c>
      <c r="C68">
        <v>1154.2641599999999</v>
      </c>
      <c r="D68">
        <v>97.672432000000001</v>
      </c>
      <c r="E68">
        <f t="shared" si="10"/>
        <v>102.49205285475843</v>
      </c>
      <c r="F68">
        <f t="shared" si="11"/>
        <v>4.8196208547584263</v>
      </c>
      <c r="G68">
        <f t="shared" ref="G68:G131" si="12">F68-F67</f>
        <v>-0.37146482700011063</v>
      </c>
      <c r="H68">
        <f t="shared" ref="H68:H131" si="13">F67</f>
        <v>5.1910856817585369</v>
      </c>
      <c r="I68" s="2">
        <f t="shared" ref="I68:I131" si="14">C68/C67-1</f>
        <v>1.1975489937813277E-2</v>
      </c>
      <c r="J68" s="2">
        <f t="shared" ref="J68:J131" si="15">D68/D67-1</f>
        <v>7.941019406184191E-3</v>
      </c>
      <c r="K68">
        <f t="shared" ref="K68:K131" si="16">IF(F67&gt;0,J68-I68,I68-J68)</f>
        <v>-4.0344705316290863E-3</v>
      </c>
      <c r="L68">
        <f t="shared" ref="L68:L131" si="17">L67*(K68+1)</f>
        <v>107.71184988385504</v>
      </c>
      <c r="M68" s="2">
        <f t="shared" ref="M68:M131" si="18">B68/B67-1</f>
        <v>-4.4053880181336158E-3</v>
      </c>
      <c r="N68" s="3">
        <f t="shared" ref="N68:N131" si="19">N67*(M68+1)</f>
        <v>111.20601870815875</v>
      </c>
    </row>
    <row r="69" spans="1:14">
      <c r="A69" s="1">
        <v>42836</v>
      </c>
      <c r="B69">
        <v>29788.349609000001</v>
      </c>
      <c r="C69">
        <v>1157.212158</v>
      </c>
      <c r="D69">
        <v>97.833931000000007</v>
      </c>
      <c r="E69">
        <f t="shared" si="10"/>
        <v>102.57795991486424</v>
      </c>
      <c r="F69">
        <f t="shared" si="11"/>
        <v>4.7440289148642307</v>
      </c>
      <c r="G69">
        <f t="shared" si="12"/>
        <v>-7.5591939894195548E-2</v>
      </c>
      <c r="H69">
        <f t="shared" si="13"/>
        <v>4.8196208547584263</v>
      </c>
      <c r="I69" s="2">
        <f t="shared" si="14"/>
        <v>2.5540063550097969E-3</v>
      </c>
      <c r="J69" s="2">
        <f t="shared" si="15"/>
        <v>1.6534757729795846E-3</v>
      </c>
      <c r="K69">
        <f t="shared" si="16"/>
        <v>-9.005305820302123E-4</v>
      </c>
      <c r="L69">
        <f t="shared" si="17"/>
        <v>107.61485206898757</v>
      </c>
      <c r="M69" s="2">
        <f t="shared" si="18"/>
        <v>7.1886408697756643E-3</v>
      </c>
      <c r="N69" s="3">
        <f t="shared" si="19"/>
        <v>112.00543883920926</v>
      </c>
    </row>
    <row r="70" spans="1:14">
      <c r="A70" s="1">
        <v>42837</v>
      </c>
      <c r="B70">
        <v>29643.480468999998</v>
      </c>
      <c r="C70">
        <v>1151.2177730000001</v>
      </c>
      <c r="D70">
        <v>97.206924000000001</v>
      </c>
      <c r="E70">
        <f t="shared" si="10"/>
        <v>102.40327865914685</v>
      </c>
      <c r="F70">
        <f t="shared" si="11"/>
        <v>5.1963546591468486</v>
      </c>
      <c r="G70">
        <f t="shared" si="12"/>
        <v>0.45232574428261785</v>
      </c>
      <c r="H70">
        <f t="shared" si="13"/>
        <v>4.7440289148642307</v>
      </c>
      <c r="I70" s="2">
        <f t="shared" si="14"/>
        <v>-5.1800224864211319E-3</v>
      </c>
      <c r="J70" s="2">
        <f t="shared" si="15"/>
        <v>-6.4088910012213285E-3</v>
      </c>
      <c r="K70">
        <f t="shared" si="16"/>
        <v>-1.2288685148001965E-3</v>
      </c>
      <c r="L70">
        <f t="shared" si="17"/>
        <v>107.48260756555511</v>
      </c>
      <c r="M70" s="2">
        <f t="shared" si="18"/>
        <v>-4.8632818501711528E-3</v>
      </c>
      <c r="N70" s="3">
        <f t="shared" si="19"/>
        <v>111.46072482138209</v>
      </c>
    </row>
    <row r="71" spans="1:14">
      <c r="A71" s="1">
        <v>42838</v>
      </c>
      <c r="B71">
        <v>29461.449218999998</v>
      </c>
      <c r="C71">
        <v>1152.9868160000001</v>
      </c>
      <c r="D71">
        <v>96.323395000000005</v>
      </c>
      <c r="E71">
        <f t="shared" si="10"/>
        <v>102.45483001139701</v>
      </c>
      <c r="F71">
        <f t="shared" si="11"/>
        <v>6.1314350113970022</v>
      </c>
      <c r="G71">
        <f t="shared" si="12"/>
        <v>0.93508035225015362</v>
      </c>
      <c r="H71">
        <f t="shared" si="13"/>
        <v>5.1963546591468486</v>
      </c>
      <c r="I71" s="2">
        <f t="shared" si="14"/>
        <v>1.5366710291397911E-3</v>
      </c>
      <c r="J71" s="2">
        <f t="shared" si="15"/>
        <v>-9.0891570645728059E-3</v>
      </c>
      <c r="K71">
        <f t="shared" si="16"/>
        <v>-1.0625828093712597E-2</v>
      </c>
      <c r="L71">
        <f t="shared" si="17"/>
        <v>106.34051585449956</v>
      </c>
      <c r="M71" s="2">
        <f t="shared" si="18"/>
        <v>-6.140684127505236E-3</v>
      </c>
      <c r="N71" s="3">
        <f t="shared" si="19"/>
        <v>110.7762797176312</v>
      </c>
    </row>
    <row r="72" spans="1:14">
      <c r="A72" s="1">
        <v>42842</v>
      </c>
      <c r="B72">
        <v>29413.660156000002</v>
      </c>
      <c r="C72">
        <v>1156.4750979999999</v>
      </c>
      <c r="D72">
        <v>97.548927000000006</v>
      </c>
      <c r="E72">
        <f t="shared" si="10"/>
        <v>102.55648138681855</v>
      </c>
      <c r="F72">
        <f t="shared" si="11"/>
        <v>5.0075543868185406</v>
      </c>
      <c r="G72">
        <f t="shared" si="12"/>
        <v>-1.1238806245784616</v>
      </c>
      <c r="H72">
        <f t="shared" si="13"/>
        <v>6.1314350113970022</v>
      </c>
      <c r="I72" s="2">
        <f t="shared" si="14"/>
        <v>3.0254309516750677E-3</v>
      </c>
      <c r="J72" s="2">
        <f t="shared" si="15"/>
        <v>1.2723098059407079E-2</v>
      </c>
      <c r="K72">
        <f t="shared" si="16"/>
        <v>9.6976671077320109E-3</v>
      </c>
      <c r="L72">
        <f t="shared" si="17"/>
        <v>107.37177077732099</v>
      </c>
      <c r="M72" s="2">
        <f t="shared" si="18"/>
        <v>-1.6220879918281694E-3</v>
      </c>
      <c r="N72" s="3">
        <f t="shared" si="19"/>
        <v>110.59659084452183</v>
      </c>
    </row>
    <row r="73" spans="1:14">
      <c r="A73" s="1">
        <v>42843</v>
      </c>
      <c r="B73">
        <v>29319.099609000001</v>
      </c>
      <c r="C73">
        <v>1145.862183</v>
      </c>
      <c r="D73">
        <v>97.501418999999999</v>
      </c>
      <c r="E73">
        <f t="shared" si="10"/>
        <v>102.24721240943023</v>
      </c>
      <c r="F73">
        <f t="shared" si="11"/>
        <v>4.7457934094302345</v>
      </c>
      <c r="G73">
        <f t="shared" si="12"/>
        <v>-0.26176097738830606</v>
      </c>
      <c r="H73">
        <f t="shared" si="13"/>
        <v>5.0075543868185406</v>
      </c>
      <c r="I73" s="2">
        <f t="shared" si="14"/>
        <v>-9.1769507344808821E-3</v>
      </c>
      <c r="J73" s="2">
        <f t="shared" si="15"/>
        <v>-4.8701714576526722E-4</v>
      </c>
      <c r="K73">
        <f t="shared" si="16"/>
        <v>8.6899335887156148E-3</v>
      </c>
      <c r="L73">
        <f t="shared" si="17"/>
        <v>108.3048243346787</v>
      </c>
      <c r="M73" s="2">
        <f t="shared" si="18"/>
        <v>-3.2148514159232588E-3</v>
      </c>
      <c r="N73" s="3">
        <f t="shared" si="19"/>
        <v>110.24103923784904</v>
      </c>
    </row>
    <row r="74" spans="1:14">
      <c r="A74" s="1">
        <v>42844</v>
      </c>
      <c r="B74">
        <v>29336.570313</v>
      </c>
      <c r="C74">
        <v>1135.7895510000001</v>
      </c>
      <c r="D74">
        <v>98.071449000000001</v>
      </c>
      <c r="E74">
        <f t="shared" si="10"/>
        <v>101.95368771821686</v>
      </c>
      <c r="F74">
        <f t="shared" si="11"/>
        <v>3.8822387182168541</v>
      </c>
      <c r="G74">
        <f t="shared" si="12"/>
        <v>-0.86355469121338047</v>
      </c>
      <c r="H74">
        <f t="shared" si="13"/>
        <v>4.7457934094302345</v>
      </c>
      <c r="I74" s="2">
        <f t="shared" si="14"/>
        <v>-8.7904393298228189E-3</v>
      </c>
      <c r="J74" s="2">
        <f t="shared" si="15"/>
        <v>5.8463764511982319E-3</v>
      </c>
      <c r="K74">
        <f t="shared" si="16"/>
        <v>1.4636815781021051E-2</v>
      </c>
      <c r="L74">
        <f t="shared" si="17"/>
        <v>109.89006209666124</v>
      </c>
      <c r="M74" s="2">
        <f t="shared" si="18"/>
        <v>5.9588132763255253E-4</v>
      </c>
      <c r="N74" s="3">
        <f t="shared" si="19"/>
        <v>110.30672981466968</v>
      </c>
    </row>
    <row r="75" spans="1:14">
      <c r="A75" s="1">
        <v>42845</v>
      </c>
      <c r="B75">
        <v>29422.390625</v>
      </c>
      <c r="C75">
        <v>1137.804077</v>
      </c>
      <c r="D75">
        <v>99.686501000000007</v>
      </c>
      <c r="E75">
        <f t="shared" si="10"/>
        <v>102.01239264480321</v>
      </c>
      <c r="F75">
        <f t="shared" si="11"/>
        <v>2.3258916448032068</v>
      </c>
      <c r="G75">
        <f t="shared" si="12"/>
        <v>-1.5563470734136473</v>
      </c>
      <c r="H75">
        <f t="shared" si="13"/>
        <v>3.8822387182168541</v>
      </c>
      <c r="I75" s="2">
        <f t="shared" si="14"/>
        <v>1.773678933941758E-3</v>
      </c>
      <c r="J75" s="2">
        <f t="shared" si="15"/>
        <v>1.6468116016109979E-2</v>
      </c>
      <c r="K75">
        <f t="shared" si="16"/>
        <v>1.4694437082168221E-2</v>
      </c>
      <c r="L75">
        <f t="shared" si="17"/>
        <v>111.50483470009618</v>
      </c>
      <c r="M75" s="2">
        <f t="shared" si="18"/>
        <v>2.9253696353854775E-3</v>
      </c>
      <c r="N75" s="3">
        <f t="shared" si="19"/>
        <v>110.62941777264818</v>
      </c>
    </row>
    <row r="76" spans="1:14">
      <c r="A76" s="1">
        <v>42846</v>
      </c>
      <c r="B76">
        <v>29365.300781000002</v>
      </c>
      <c r="C76">
        <v>1144.3881839999999</v>
      </c>
      <c r="D76">
        <v>98.479973000000001</v>
      </c>
      <c r="E76">
        <f t="shared" si="10"/>
        <v>102.20425887937733</v>
      </c>
      <c r="F76">
        <f t="shared" si="11"/>
        <v>3.7242858793773337</v>
      </c>
      <c r="G76">
        <f t="shared" si="12"/>
        <v>1.3983942345741269</v>
      </c>
      <c r="H76">
        <f t="shared" si="13"/>
        <v>2.3258916448032068</v>
      </c>
      <c r="I76" s="2">
        <f t="shared" si="14"/>
        <v>5.7866790364822229E-3</v>
      </c>
      <c r="J76" s="2">
        <f t="shared" si="15"/>
        <v>-1.2103223484592029E-2</v>
      </c>
      <c r="K76">
        <f t="shared" si="16"/>
        <v>-1.7889902521074252E-2</v>
      </c>
      <c r="L76">
        <f t="shared" si="17"/>
        <v>109.51002407668297</v>
      </c>
      <c r="M76" s="2">
        <f t="shared" si="18"/>
        <v>-1.940353682596041E-3</v>
      </c>
      <c r="N76" s="3">
        <f t="shared" si="19"/>
        <v>110.41475757446956</v>
      </c>
    </row>
    <row r="77" spans="1:14">
      <c r="A77" s="1">
        <v>42849</v>
      </c>
      <c r="B77">
        <v>29655.839843999998</v>
      </c>
      <c r="C77">
        <v>1144.289673</v>
      </c>
      <c r="D77">
        <v>98.584457</v>
      </c>
      <c r="E77">
        <f t="shared" si="10"/>
        <v>102.20138818869231</v>
      </c>
      <c r="F77">
        <f t="shared" si="11"/>
        <v>3.6169311886923055</v>
      </c>
      <c r="G77">
        <f t="shared" si="12"/>
        <v>-0.10735469068502823</v>
      </c>
      <c r="H77">
        <f t="shared" si="13"/>
        <v>3.7242858793773337</v>
      </c>
      <c r="I77" s="2">
        <f t="shared" si="14"/>
        <v>-8.6081804563598041E-5</v>
      </c>
      <c r="J77" s="2">
        <f t="shared" si="15"/>
        <v>1.0609669846273206E-3</v>
      </c>
      <c r="K77">
        <f t="shared" si="16"/>
        <v>1.1470487891909187E-3</v>
      </c>
      <c r="L77">
        <f t="shared" si="17"/>
        <v>109.63563741720439</v>
      </c>
      <c r="M77" s="2">
        <f t="shared" si="18"/>
        <v>9.893958354684429E-3</v>
      </c>
      <c r="N77" s="3">
        <f t="shared" si="19"/>
        <v>111.50719658765394</v>
      </c>
    </row>
    <row r="78" spans="1:14">
      <c r="A78" s="1">
        <v>42850</v>
      </c>
      <c r="B78">
        <v>29943.240234000001</v>
      </c>
      <c r="C78">
        <v>1148.564453</v>
      </c>
      <c r="D78">
        <v>99.040474000000003</v>
      </c>
      <c r="E78">
        <f t="shared" si="10"/>
        <v>102.32595875570053</v>
      </c>
      <c r="F78">
        <f t="shared" si="11"/>
        <v>3.2854847557005229</v>
      </c>
      <c r="G78">
        <f t="shared" si="12"/>
        <v>-0.33144643299178256</v>
      </c>
      <c r="H78">
        <f t="shared" si="13"/>
        <v>3.6169311886923055</v>
      </c>
      <c r="I78" s="2">
        <f t="shared" si="14"/>
        <v>3.7357498724888138E-3</v>
      </c>
      <c r="J78" s="2">
        <f t="shared" si="15"/>
        <v>4.6256480369923914E-3</v>
      </c>
      <c r="K78">
        <f t="shared" si="16"/>
        <v>8.898981645035775E-4</v>
      </c>
      <c r="L78">
        <f t="shared" si="17"/>
        <v>109.73320196970614</v>
      </c>
      <c r="M78" s="2">
        <f t="shared" si="18"/>
        <v>9.6911903865082305E-3</v>
      </c>
      <c r="N78" s="3">
        <f t="shared" si="19"/>
        <v>112.5878340592507</v>
      </c>
    </row>
    <row r="79" spans="1:14">
      <c r="A79" s="1">
        <v>42851</v>
      </c>
      <c r="B79">
        <v>30133.349609000001</v>
      </c>
      <c r="C79">
        <v>1195.438721</v>
      </c>
      <c r="D79">
        <v>98.128463999999994</v>
      </c>
      <c r="E79">
        <f t="shared" si="10"/>
        <v>103.69191306044959</v>
      </c>
      <c r="F79">
        <f t="shared" si="11"/>
        <v>5.5634490604495994</v>
      </c>
      <c r="G79">
        <f t="shared" si="12"/>
        <v>2.2779643047490765</v>
      </c>
      <c r="H79">
        <f t="shared" si="13"/>
        <v>3.2854847557005229</v>
      </c>
      <c r="I79" s="2">
        <f t="shared" si="14"/>
        <v>4.0811177707586577E-2</v>
      </c>
      <c r="J79" s="2">
        <f t="shared" si="15"/>
        <v>-9.2084575443369676E-3</v>
      </c>
      <c r="K79">
        <f t="shared" si="16"/>
        <v>-5.0019635251923544E-2</v>
      </c>
      <c r="L79">
        <f t="shared" si="17"/>
        <v>104.24438723215579</v>
      </c>
      <c r="M79" s="2">
        <f t="shared" si="18"/>
        <v>6.3489914088901145E-3</v>
      </c>
      <c r="N79" s="3">
        <f t="shared" si="19"/>
        <v>113.30265325043842</v>
      </c>
    </row>
    <row r="80" spans="1:14">
      <c r="A80" s="1">
        <v>42852</v>
      </c>
      <c r="B80">
        <v>30029.740234000001</v>
      </c>
      <c r="C80">
        <v>1224.4770510000001</v>
      </c>
      <c r="D80">
        <v>98.242455000000007</v>
      </c>
      <c r="E80">
        <f t="shared" si="10"/>
        <v>104.538113621197</v>
      </c>
      <c r="F80">
        <f t="shared" si="11"/>
        <v>6.295658621196992</v>
      </c>
      <c r="G80">
        <f t="shared" si="12"/>
        <v>0.73220956074739263</v>
      </c>
      <c r="H80">
        <f t="shared" si="13"/>
        <v>5.5634490604495994</v>
      </c>
      <c r="I80" s="2">
        <f t="shared" si="14"/>
        <v>2.4290939794646471E-2</v>
      </c>
      <c r="J80" s="2">
        <f t="shared" si="15"/>
        <v>1.161650711255513E-3</v>
      </c>
      <c r="K80">
        <f t="shared" si="16"/>
        <v>-2.3129289083390958E-2</v>
      </c>
      <c r="L80">
        <f t="shared" si="17"/>
        <v>101.83328866454231</v>
      </c>
      <c r="M80" s="2">
        <f t="shared" si="18"/>
        <v>-3.4383623574677502E-3</v>
      </c>
      <c r="N80" s="3">
        <f t="shared" si="19"/>
        <v>112.91307767250089</v>
      </c>
    </row>
    <row r="81" spans="1:14">
      <c r="A81" s="1">
        <v>42853</v>
      </c>
      <c r="B81">
        <v>29918.400390999999</v>
      </c>
      <c r="C81">
        <v>1213.0780030000001</v>
      </c>
      <c r="D81">
        <v>98.508446000000006</v>
      </c>
      <c r="E81">
        <f t="shared" si="10"/>
        <v>104.20593608861897</v>
      </c>
      <c r="F81">
        <f t="shared" si="11"/>
        <v>5.697490088618963</v>
      </c>
      <c r="G81">
        <f t="shared" si="12"/>
        <v>-0.59816853257802904</v>
      </c>
      <c r="H81">
        <f t="shared" si="13"/>
        <v>6.295658621196992</v>
      </c>
      <c r="I81" s="2">
        <f t="shared" si="14"/>
        <v>-9.309319427988183E-3</v>
      </c>
      <c r="J81" s="2">
        <f t="shared" si="15"/>
        <v>2.7074954509229698E-3</v>
      </c>
      <c r="K81">
        <f t="shared" si="16"/>
        <v>1.2016814878911153E-2</v>
      </c>
      <c r="L81">
        <f t="shared" si="17"/>
        <v>103.05700044293482</v>
      </c>
      <c r="M81" s="2">
        <f t="shared" si="18"/>
        <v>-3.7076525515176151E-3</v>
      </c>
      <c r="N81" s="3">
        <f t="shared" si="19"/>
        <v>112.49443521196874</v>
      </c>
    </row>
    <row r="82" spans="1:14">
      <c r="A82" s="1">
        <v>42857</v>
      </c>
      <c r="B82">
        <v>29921.179688</v>
      </c>
      <c r="C82">
        <v>1206.788818</v>
      </c>
      <c r="D82">
        <v>100.389511</v>
      </c>
      <c r="E82">
        <f t="shared" si="10"/>
        <v>104.02266412106283</v>
      </c>
      <c r="F82">
        <f t="shared" si="11"/>
        <v>3.6331531210628327</v>
      </c>
      <c r="G82">
        <f t="shared" si="12"/>
        <v>-2.0643369675561303</v>
      </c>
      <c r="H82">
        <f t="shared" si="13"/>
        <v>5.697490088618963</v>
      </c>
      <c r="I82" s="2">
        <f t="shared" si="14"/>
        <v>-5.1844852387452622E-3</v>
      </c>
      <c r="J82" s="2">
        <f t="shared" si="15"/>
        <v>1.9095469235196338E-2</v>
      </c>
      <c r="K82">
        <f t="shared" si="16"/>
        <v>2.4279954473941601E-2</v>
      </c>
      <c r="L82">
        <f t="shared" si="17"/>
        <v>105.55921972191025</v>
      </c>
      <c r="M82" s="2">
        <f t="shared" si="18"/>
        <v>9.2895908995194176E-5</v>
      </c>
      <c r="N82" s="3">
        <f t="shared" si="19"/>
        <v>112.50488548478465</v>
      </c>
    </row>
    <row r="83" spans="1:14">
      <c r="A83" s="1">
        <v>42858</v>
      </c>
      <c r="B83">
        <v>29894.800781000002</v>
      </c>
      <c r="C83">
        <v>1202.3176269999999</v>
      </c>
      <c r="D83">
        <v>102.992599</v>
      </c>
      <c r="E83">
        <f t="shared" si="10"/>
        <v>103.89236997772164</v>
      </c>
      <c r="F83">
        <f t="shared" si="11"/>
        <v>0.89977097772164427</v>
      </c>
      <c r="G83">
        <f t="shared" si="12"/>
        <v>-2.7333821433411885</v>
      </c>
      <c r="H83">
        <f t="shared" si="13"/>
        <v>3.6331531210628327</v>
      </c>
      <c r="I83" s="2">
        <f t="shared" si="14"/>
        <v>-3.7050318442709562E-3</v>
      </c>
      <c r="J83" s="2">
        <f t="shared" si="15"/>
        <v>2.5929880264084604E-2</v>
      </c>
      <c r="K83">
        <f t="shared" si="16"/>
        <v>2.963491210835556E-2</v>
      </c>
      <c r="L83">
        <f t="shared" si="17"/>
        <v>108.68745792059566</v>
      </c>
      <c r="M83" s="2">
        <f t="shared" si="18"/>
        <v>-8.8161320091861839E-4</v>
      </c>
      <c r="N83" s="3">
        <f t="shared" si="19"/>
        <v>112.40569969257342</v>
      </c>
    </row>
    <row r="84" spans="1:14">
      <c r="A84" s="1">
        <v>42859</v>
      </c>
      <c r="B84">
        <v>30126.210938</v>
      </c>
      <c r="C84">
        <v>1217.7456050000001</v>
      </c>
      <c r="D84">
        <v>106.925713</v>
      </c>
      <c r="E84">
        <f t="shared" si="10"/>
        <v>104.34195380829313</v>
      </c>
      <c r="F84">
        <f t="shared" si="11"/>
        <v>-2.583759191706875</v>
      </c>
      <c r="G84">
        <f t="shared" si="12"/>
        <v>-3.4835301694285192</v>
      </c>
      <c r="H84">
        <f t="shared" si="13"/>
        <v>0.89977097772164427</v>
      </c>
      <c r="I84" s="2">
        <f t="shared" si="14"/>
        <v>1.2831865435172674E-2</v>
      </c>
      <c r="J84" s="2">
        <f t="shared" si="15"/>
        <v>3.8188316812939105E-2</v>
      </c>
      <c r="K84">
        <f t="shared" si="16"/>
        <v>2.5356451377766431E-2</v>
      </c>
      <c r="L84">
        <f t="shared" si="17"/>
        <v>111.44338616273228</v>
      </c>
      <c r="M84" s="2">
        <f t="shared" si="18"/>
        <v>7.7408161604834991E-3</v>
      </c>
      <c r="N84" s="3">
        <f t="shared" si="19"/>
        <v>113.27581154928414</v>
      </c>
    </row>
    <row r="85" spans="1:14">
      <c r="A85" s="1">
        <v>42860</v>
      </c>
      <c r="B85">
        <v>29858.800781000002</v>
      </c>
      <c r="C85">
        <v>1235.8270259999999</v>
      </c>
      <c r="D85">
        <v>105.804695</v>
      </c>
      <c r="E85">
        <f t="shared" si="10"/>
        <v>104.86886112663097</v>
      </c>
      <c r="F85">
        <f t="shared" si="11"/>
        <v>-0.93583387336902035</v>
      </c>
      <c r="G85">
        <f t="shared" si="12"/>
        <v>1.6479253183378546</v>
      </c>
      <c r="H85">
        <f t="shared" si="13"/>
        <v>-2.583759191706875</v>
      </c>
      <c r="I85" s="2">
        <f t="shared" si="14"/>
        <v>1.4848274488332036E-2</v>
      </c>
      <c r="J85" s="2">
        <f t="shared" si="15"/>
        <v>-1.0484082533076089E-2</v>
      </c>
      <c r="K85">
        <f t="shared" si="16"/>
        <v>2.5332357021408125E-2</v>
      </c>
      <c r="L85">
        <f t="shared" si="17"/>
        <v>114.26650980868126</v>
      </c>
      <c r="M85" s="2">
        <f t="shared" si="18"/>
        <v>-8.876328906756048E-3</v>
      </c>
      <c r="N85" s="3">
        <f t="shared" si="19"/>
        <v>112.27033818879298</v>
      </c>
    </row>
    <row r="86" spans="1:14">
      <c r="A86" s="1">
        <v>42863</v>
      </c>
      <c r="B86">
        <v>29926.150390999999</v>
      </c>
      <c r="C86">
        <v>1242.362061</v>
      </c>
      <c r="D86">
        <v>106.47920999999999</v>
      </c>
      <c r="E86">
        <f t="shared" si="10"/>
        <v>105.05929736320189</v>
      </c>
      <c r="F86">
        <f t="shared" si="11"/>
        <v>-1.4199126367981023</v>
      </c>
      <c r="G86">
        <f t="shared" si="12"/>
        <v>-0.48407876342908196</v>
      </c>
      <c r="H86">
        <f t="shared" si="13"/>
        <v>-0.93583387336902035</v>
      </c>
      <c r="I86" s="2">
        <f t="shared" si="14"/>
        <v>5.2879851811884482E-3</v>
      </c>
      <c r="J86" s="2">
        <f t="shared" si="15"/>
        <v>6.3750951694534486E-3</v>
      </c>
      <c r="K86">
        <f t="shared" si="16"/>
        <v>-1.0871099882650004E-3</v>
      </c>
      <c r="L86">
        <f t="shared" si="17"/>
        <v>114.14228954454407</v>
      </c>
      <c r="M86" s="2">
        <f t="shared" si="18"/>
        <v>2.2556033142113741E-3</v>
      </c>
      <c r="N86" s="3">
        <f t="shared" si="19"/>
        <v>112.52357553569925</v>
      </c>
    </row>
    <row r="87" spans="1:14">
      <c r="A87" s="1">
        <v>42864</v>
      </c>
      <c r="B87">
        <v>29933.25</v>
      </c>
      <c r="C87">
        <v>1256.2177730000001</v>
      </c>
      <c r="D87">
        <v>105.671684</v>
      </c>
      <c r="E87">
        <f t="shared" si="10"/>
        <v>105.46306408339393</v>
      </c>
      <c r="F87">
        <f t="shared" si="11"/>
        <v>-0.20861991660606805</v>
      </c>
      <c r="G87">
        <f t="shared" si="12"/>
        <v>1.2112927201920343</v>
      </c>
      <c r="H87">
        <f t="shared" si="13"/>
        <v>-1.4199126367981023</v>
      </c>
      <c r="I87" s="2">
        <f t="shared" si="14"/>
        <v>1.1152716615353997E-2</v>
      </c>
      <c r="J87" s="2">
        <f t="shared" si="15"/>
        <v>-7.5838842155195874E-3</v>
      </c>
      <c r="K87">
        <f t="shared" si="16"/>
        <v>1.8736600830873584E-2</v>
      </c>
      <c r="L87">
        <f t="shared" si="17"/>
        <v>116.28092806166219</v>
      </c>
      <c r="M87" s="2">
        <f t="shared" si="18"/>
        <v>2.3723763020777611E-4</v>
      </c>
      <c r="N87" s="3">
        <f t="shared" si="19"/>
        <v>112.55027036210184</v>
      </c>
    </row>
    <row r="88" spans="1:14">
      <c r="A88" s="1">
        <v>42865</v>
      </c>
      <c r="B88">
        <v>30248.169922000001</v>
      </c>
      <c r="C88">
        <v>1282.30835</v>
      </c>
      <c r="D88">
        <v>105.62417600000001</v>
      </c>
      <c r="E88">
        <f t="shared" si="10"/>
        <v>106.22336472353486</v>
      </c>
      <c r="F88">
        <f t="shared" si="11"/>
        <v>0.59918872353485142</v>
      </c>
      <c r="G88">
        <f t="shared" si="12"/>
        <v>0.80780864014091947</v>
      </c>
      <c r="H88">
        <f t="shared" si="13"/>
        <v>-0.20861991660606805</v>
      </c>
      <c r="I88" s="2">
        <f t="shared" si="14"/>
        <v>2.0769151305424227E-2</v>
      </c>
      <c r="J88" s="2">
        <f t="shared" si="15"/>
        <v>-4.495811763536306E-4</v>
      </c>
      <c r="K88">
        <f t="shared" si="16"/>
        <v>2.1218732481777858E-2</v>
      </c>
      <c r="L88">
        <f t="shared" si="17"/>
        <v>118.74826196693546</v>
      </c>
      <c r="M88" s="2">
        <f t="shared" si="18"/>
        <v>1.0520739378450328E-2</v>
      </c>
      <c r="N88" s="3">
        <f t="shared" si="19"/>
        <v>113.73438242355564</v>
      </c>
    </row>
    <row r="89" spans="1:14">
      <c r="A89" s="1">
        <v>42866</v>
      </c>
      <c r="B89">
        <v>30250.980468999998</v>
      </c>
      <c r="C89">
        <v>1298.9157709999999</v>
      </c>
      <c r="D89">
        <v>104.93064099999999</v>
      </c>
      <c r="E89">
        <f t="shared" si="10"/>
        <v>106.707318482679</v>
      </c>
      <c r="F89">
        <f t="shared" si="11"/>
        <v>1.7766774826790055</v>
      </c>
      <c r="G89">
        <f t="shared" si="12"/>
        <v>1.1774887591441541</v>
      </c>
      <c r="H89">
        <f t="shared" si="13"/>
        <v>0.59918872353485142</v>
      </c>
      <c r="I89" s="2">
        <f t="shared" si="14"/>
        <v>1.2951191497739156E-2</v>
      </c>
      <c r="J89" s="2">
        <f t="shared" si="15"/>
        <v>-6.5660630573819434E-3</v>
      </c>
      <c r="K89">
        <f t="shared" si="16"/>
        <v>-1.95172545551211E-2</v>
      </c>
      <c r="L89">
        <f t="shared" si="17"/>
        <v>116.43062191014857</v>
      </c>
      <c r="M89" s="2">
        <f t="shared" si="18"/>
        <v>9.2916265917786234E-5</v>
      </c>
      <c r="N89" s="3">
        <f t="shared" si="19"/>
        <v>113.7449501976769</v>
      </c>
    </row>
    <row r="90" spans="1:14">
      <c r="A90" s="1">
        <v>42867</v>
      </c>
      <c r="B90">
        <v>30188.150390999999</v>
      </c>
      <c r="C90">
        <v>1287.95874</v>
      </c>
      <c r="D90">
        <v>105.757164</v>
      </c>
      <c r="E90">
        <f t="shared" si="10"/>
        <v>106.38802168509019</v>
      </c>
      <c r="F90">
        <f t="shared" si="11"/>
        <v>0.63085768509019147</v>
      </c>
      <c r="G90">
        <f t="shared" si="12"/>
        <v>-1.145819797588814</v>
      </c>
      <c r="H90">
        <f t="shared" si="13"/>
        <v>1.7766774826790055</v>
      </c>
      <c r="I90" s="2">
        <f t="shared" si="14"/>
        <v>-8.4355207971371637E-3</v>
      </c>
      <c r="J90" s="2">
        <f t="shared" si="15"/>
        <v>7.8768507665936127E-3</v>
      </c>
      <c r="K90">
        <f t="shared" si="16"/>
        <v>1.6312371563730776E-2</v>
      </c>
      <c r="L90">
        <f t="shared" si="17"/>
        <v>118.32988147614317</v>
      </c>
      <c r="M90" s="2">
        <f t="shared" si="18"/>
        <v>-2.0769600530595733E-3</v>
      </c>
      <c r="N90" s="3">
        <f t="shared" si="19"/>
        <v>113.50870647987908</v>
      </c>
    </row>
    <row r="91" spans="1:14">
      <c r="A91" s="1">
        <v>42870</v>
      </c>
      <c r="B91">
        <v>30322.119140999999</v>
      </c>
      <c r="C91">
        <v>1282.897827</v>
      </c>
      <c r="D91">
        <v>104.778648</v>
      </c>
      <c r="E91">
        <f t="shared" si="10"/>
        <v>106.24054256289227</v>
      </c>
      <c r="F91">
        <f t="shared" si="11"/>
        <v>1.4618945628922688</v>
      </c>
      <c r="G91">
        <f t="shared" si="12"/>
        <v>0.83103687780207736</v>
      </c>
      <c r="H91">
        <f t="shared" si="13"/>
        <v>0.63085768509019147</v>
      </c>
      <c r="I91" s="2">
        <f t="shared" si="14"/>
        <v>-3.9294061547344716E-3</v>
      </c>
      <c r="J91" s="2">
        <f t="shared" si="15"/>
        <v>-9.2524795767027213E-3</v>
      </c>
      <c r="K91">
        <f t="shared" si="16"/>
        <v>-5.3230734219682496E-3</v>
      </c>
      <c r="L91">
        <f t="shared" si="17"/>
        <v>117.70000282903285</v>
      </c>
      <c r="M91" s="2">
        <f t="shared" si="18"/>
        <v>4.4377925863234857E-3</v>
      </c>
      <c r="N91" s="3">
        <f t="shared" si="19"/>
        <v>114.01243457597866</v>
      </c>
    </row>
    <row r="92" spans="1:14">
      <c r="A92" s="1">
        <v>42871</v>
      </c>
      <c r="B92">
        <v>30582.599609000001</v>
      </c>
      <c r="C92">
        <v>1288.6958010000001</v>
      </c>
      <c r="D92">
        <v>109.642792</v>
      </c>
      <c r="E92">
        <f t="shared" si="10"/>
        <v>106.40950024227669</v>
      </c>
      <c r="F92">
        <f t="shared" si="11"/>
        <v>-3.2332917577233076</v>
      </c>
      <c r="G92">
        <f t="shared" si="12"/>
        <v>-4.6951863206155764</v>
      </c>
      <c r="H92">
        <f t="shared" si="13"/>
        <v>1.4618945628922688</v>
      </c>
      <c r="I92" s="2">
        <f t="shared" si="14"/>
        <v>4.5194355138618025E-3</v>
      </c>
      <c r="J92" s="2">
        <f t="shared" si="15"/>
        <v>4.6423046038921889E-2</v>
      </c>
      <c r="K92">
        <f t="shared" si="16"/>
        <v>4.1903610525060087E-2</v>
      </c>
      <c r="L92">
        <f t="shared" si="17"/>
        <v>122.63205790637912</v>
      </c>
      <c r="M92" s="2">
        <f t="shared" si="18"/>
        <v>8.590444051378654E-3</v>
      </c>
      <c r="N92" s="3">
        <f t="shared" si="19"/>
        <v>114.99185201636507</v>
      </c>
    </row>
    <row r="93" spans="1:14">
      <c r="A93" s="1">
        <v>42872</v>
      </c>
      <c r="B93">
        <v>30658.769531000002</v>
      </c>
      <c r="C93">
        <v>1259.411621</v>
      </c>
      <c r="D93">
        <v>109.33878300000001</v>
      </c>
      <c r="E93">
        <f t="shared" si="10"/>
        <v>105.55613541251452</v>
      </c>
      <c r="F93">
        <f t="shared" si="11"/>
        <v>-3.782647587485485</v>
      </c>
      <c r="G93">
        <f t="shared" si="12"/>
        <v>-0.54935582976217745</v>
      </c>
      <c r="H93">
        <f t="shared" si="13"/>
        <v>-3.2332917577233076</v>
      </c>
      <c r="I93" s="2">
        <f t="shared" si="14"/>
        <v>-2.2723888738735876E-2</v>
      </c>
      <c r="J93" s="2">
        <f t="shared" si="15"/>
        <v>-2.7727221685488468E-3</v>
      </c>
      <c r="K93">
        <f t="shared" si="16"/>
        <v>-1.9951166570187029E-2</v>
      </c>
      <c r="L93">
        <f t="shared" si="17"/>
        <v>120.18540529224413</v>
      </c>
      <c r="M93" s="2">
        <f t="shared" si="18"/>
        <v>2.4906294093320902E-3</v>
      </c>
      <c r="N93" s="3">
        <f t="shared" si="19"/>
        <v>115.27825410483059</v>
      </c>
    </row>
    <row r="94" spans="1:14">
      <c r="A94" s="1">
        <v>42873</v>
      </c>
      <c r="B94">
        <v>30434.789063</v>
      </c>
      <c r="C94">
        <v>1229.095581</v>
      </c>
      <c r="D94">
        <v>106.935219</v>
      </c>
      <c r="E94">
        <f t="shared" si="10"/>
        <v>104.67270134286792</v>
      </c>
      <c r="F94">
        <f t="shared" si="11"/>
        <v>-2.2625176571320793</v>
      </c>
      <c r="G94">
        <f t="shared" si="12"/>
        <v>1.5201299303534057</v>
      </c>
      <c r="H94">
        <f t="shared" si="13"/>
        <v>-3.782647587485485</v>
      </c>
      <c r="I94" s="2">
        <f t="shared" si="14"/>
        <v>-2.4071589855529818E-2</v>
      </c>
      <c r="J94" s="2">
        <f t="shared" si="15"/>
        <v>-2.1982721355148116E-2</v>
      </c>
      <c r="K94">
        <f t="shared" si="16"/>
        <v>-2.088868500381702E-3</v>
      </c>
      <c r="L94">
        <f t="shared" si="17"/>
        <v>119.93435378492354</v>
      </c>
      <c r="M94" s="2">
        <f t="shared" si="18"/>
        <v>-7.3055922147667873E-3</v>
      </c>
      <c r="N94" s="3">
        <f t="shared" si="19"/>
        <v>114.43607818911043</v>
      </c>
    </row>
    <row r="95" spans="1:14">
      <c r="A95" s="1">
        <v>42874</v>
      </c>
      <c r="B95">
        <v>30464.919922000001</v>
      </c>
      <c r="C95">
        <v>1235.2375489999999</v>
      </c>
      <c r="D95">
        <v>104.436638</v>
      </c>
      <c r="E95">
        <f t="shared" si="10"/>
        <v>104.85168328727357</v>
      </c>
      <c r="F95">
        <f t="shared" si="11"/>
        <v>0.41504528727357126</v>
      </c>
      <c r="G95">
        <f t="shared" si="12"/>
        <v>2.6775629444056506</v>
      </c>
      <c r="H95">
        <f t="shared" si="13"/>
        <v>-2.2625176571320793</v>
      </c>
      <c r="I95" s="2">
        <f t="shared" si="14"/>
        <v>4.9971443189167353E-3</v>
      </c>
      <c r="J95" s="2">
        <f t="shared" si="15"/>
        <v>-2.3365370393078844E-2</v>
      </c>
      <c r="K95">
        <f t="shared" si="16"/>
        <v>2.8362514711995579E-2</v>
      </c>
      <c r="L95">
        <f t="shared" si="17"/>
        <v>123.33599365862213</v>
      </c>
      <c r="M95" s="2">
        <f t="shared" si="18"/>
        <v>9.900137286191768E-4</v>
      </c>
      <c r="N95" s="3">
        <f t="shared" si="19"/>
        <v>114.54937147756699</v>
      </c>
    </row>
    <row r="96" spans="1:14">
      <c r="A96" s="1">
        <v>42877</v>
      </c>
      <c r="B96">
        <v>30570.970702999999</v>
      </c>
      <c r="C96">
        <v>1239.2664789999999</v>
      </c>
      <c r="D96">
        <v>103.84761</v>
      </c>
      <c r="E96">
        <f t="shared" si="10"/>
        <v>104.969089585267</v>
      </c>
      <c r="F96">
        <f t="shared" si="11"/>
        <v>1.1214795852669965</v>
      </c>
      <c r="G96">
        <f t="shared" si="12"/>
        <v>0.70643429799342528</v>
      </c>
      <c r="H96">
        <f t="shared" si="13"/>
        <v>0.41504528727357126</v>
      </c>
      <c r="I96" s="2">
        <f t="shared" si="14"/>
        <v>3.2616641254643586E-3</v>
      </c>
      <c r="J96" s="2">
        <f t="shared" si="15"/>
        <v>-5.6400513390711948E-3</v>
      </c>
      <c r="K96">
        <f t="shared" si="16"/>
        <v>-8.9017154645355534E-3</v>
      </c>
      <c r="L96">
        <f t="shared" si="17"/>
        <v>122.23809173653731</v>
      </c>
      <c r="M96" s="2">
        <f t="shared" si="18"/>
        <v>3.4810786068542043E-3</v>
      </c>
      <c r="N96" s="3">
        <f t="shared" si="19"/>
        <v>114.94812684404614</v>
      </c>
    </row>
    <row r="97" spans="1:14">
      <c r="A97" s="1">
        <v>42878</v>
      </c>
      <c r="B97">
        <v>30365.25</v>
      </c>
      <c r="C97">
        <v>1211.947876</v>
      </c>
      <c r="D97">
        <v>104.351135</v>
      </c>
      <c r="E97">
        <f t="shared" si="10"/>
        <v>104.17300326840802</v>
      </c>
      <c r="F97">
        <f t="shared" si="11"/>
        <v>-0.17813173159197504</v>
      </c>
      <c r="G97">
        <f t="shared" si="12"/>
        <v>-1.2996113168589716</v>
      </c>
      <c r="H97">
        <f t="shared" si="13"/>
        <v>1.1214795852669965</v>
      </c>
      <c r="I97" s="2">
        <f t="shared" si="14"/>
        <v>-2.2044171663582857E-2</v>
      </c>
      <c r="J97" s="2">
        <f t="shared" si="15"/>
        <v>4.8486912698326723E-3</v>
      </c>
      <c r="K97">
        <f t="shared" si="16"/>
        <v>2.6892862933415529E-2</v>
      </c>
      <c r="L97">
        <f t="shared" si="17"/>
        <v>125.52542398285028</v>
      </c>
      <c r="M97" s="2">
        <f t="shared" si="18"/>
        <v>-6.7292826583296161E-3</v>
      </c>
      <c r="N97" s="3">
        <f t="shared" si="19"/>
        <v>114.17460840746703</v>
      </c>
    </row>
    <row r="98" spans="1:14">
      <c r="A98" s="1">
        <v>42879</v>
      </c>
      <c r="B98">
        <v>30301.640625</v>
      </c>
      <c r="C98">
        <v>1198.435913</v>
      </c>
      <c r="D98">
        <v>100.37052199999999</v>
      </c>
      <c r="E98">
        <f t="shared" si="10"/>
        <v>103.77925367373788</v>
      </c>
      <c r="F98">
        <f t="shared" si="11"/>
        <v>3.4087316737378899</v>
      </c>
      <c r="G98">
        <f t="shared" si="12"/>
        <v>3.5868634053298649</v>
      </c>
      <c r="H98">
        <f t="shared" si="13"/>
        <v>-0.17813173159197504</v>
      </c>
      <c r="I98" s="2">
        <f t="shared" si="14"/>
        <v>-1.1148963802466327E-2</v>
      </c>
      <c r="J98" s="2">
        <f t="shared" si="15"/>
        <v>-3.8146331613930218E-2</v>
      </c>
      <c r="K98">
        <f t="shared" si="16"/>
        <v>2.699736781146389E-2</v>
      </c>
      <c r="L98">
        <f t="shared" si="17"/>
        <v>128.91428002380525</v>
      </c>
      <c r="M98" s="2">
        <f t="shared" si="18"/>
        <v>-2.094808210042709E-3</v>
      </c>
      <c r="N98" s="3">
        <f t="shared" si="19"/>
        <v>113.93543450039667</v>
      </c>
    </row>
    <row r="99" spans="1:14">
      <c r="A99" s="1">
        <v>42880</v>
      </c>
      <c r="B99">
        <v>30750.029297000001</v>
      </c>
      <c r="C99">
        <v>1183.351807</v>
      </c>
      <c r="D99">
        <v>104.189629</v>
      </c>
      <c r="E99">
        <f t="shared" si="10"/>
        <v>103.33969055300838</v>
      </c>
      <c r="F99">
        <f t="shared" si="11"/>
        <v>-0.84993844699161514</v>
      </c>
      <c r="G99">
        <f t="shared" si="12"/>
        <v>-4.258670120729505</v>
      </c>
      <c r="H99">
        <f t="shared" si="13"/>
        <v>3.4087316737378899</v>
      </c>
      <c r="I99" s="2">
        <f t="shared" si="14"/>
        <v>-1.2586493642568253E-2</v>
      </c>
      <c r="J99" s="2">
        <f t="shared" si="15"/>
        <v>3.8050086060128274E-2</v>
      </c>
      <c r="K99">
        <f t="shared" si="16"/>
        <v>5.0636579702696527E-2</v>
      </c>
      <c r="L99">
        <f t="shared" si="17"/>
        <v>135.44205823904639</v>
      </c>
      <c r="M99" s="2">
        <f t="shared" si="18"/>
        <v>1.4797504780320825E-2</v>
      </c>
      <c r="N99" s="3">
        <f t="shared" si="19"/>
        <v>115.62139463706421</v>
      </c>
    </row>
    <row r="100" spans="1:14">
      <c r="A100" s="1">
        <v>42881</v>
      </c>
      <c r="B100">
        <v>31028.210938</v>
      </c>
      <c r="C100">
        <v>1195.1439210000001</v>
      </c>
      <c r="D100">
        <v>105.443665</v>
      </c>
      <c r="E100">
        <f t="shared" si="10"/>
        <v>103.68332234861086</v>
      </c>
      <c r="F100">
        <f t="shared" si="11"/>
        <v>-1.7603426513891378</v>
      </c>
      <c r="G100">
        <f t="shared" si="12"/>
        <v>-0.91040420439752268</v>
      </c>
      <c r="H100">
        <f t="shared" si="13"/>
        <v>-0.84993844699161514</v>
      </c>
      <c r="I100" s="2">
        <f t="shared" si="14"/>
        <v>9.9650111913001105E-3</v>
      </c>
      <c r="J100" s="2">
        <f t="shared" si="15"/>
        <v>1.2036092383052921E-2</v>
      </c>
      <c r="K100">
        <f t="shared" si="16"/>
        <v>-2.0710811917528105E-3</v>
      </c>
      <c r="L100">
        <f t="shared" si="17"/>
        <v>135.16154673965522</v>
      </c>
      <c r="M100" s="2">
        <f t="shared" si="18"/>
        <v>9.0465488118132154E-3</v>
      </c>
      <c r="N100" s="3">
        <f t="shared" si="19"/>
        <v>116.66736922733833</v>
      </c>
    </row>
    <row r="101" spans="1:14">
      <c r="A101" s="1">
        <v>42884</v>
      </c>
      <c r="B101">
        <v>31109.279297000001</v>
      </c>
      <c r="C101">
        <v>1193.3258060000001</v>
      </c>
      <c r="D101">
        <v>102.916595</v>
      </c>
      <c r="E101">
        <f t="shared" si="10"/>
        <v>103.63034099835747</v>
      </c>
      <c r="F101">
        <f t="shared" si="11"/>
        <v>0.71374599835746722</v>
      </c>
      <c r="G101">
        <f t="shared" si="12"/>
        <v>2.474088649746605</v>
      </c>
      <c r="H101">
        <f t="shared" si="13"/>
        <v>-1.7603426513891378</v>
      </c>
      <c r="I101" s="2">
        <f t="shared" si="14"/>
        <v>-1.521251932971257E-3</v>
      </c>
      <c r="J101" s="2">
        <f t="shared" si="15"/>
        <v>-2.3966067567928295E-2</v>
      </c>
      <c r="K101">
        <f t="shared" si="16"/>
        <v>2.2444815634957038E-2</v>
      </c>
      <c r="L101">
        <f t="shared" si="17"/>
        <v>138.19522273716242</v>
      </c>
      <c r="M101" s="2">
        <f t="shared" si="18"/>
        <v>2.6127306908538817E-3</v>
      </c>
      <c r="N101" s="3">
        <f t="shared" si="19"/>
        <v>116.97218964353978</v>
      </c>
    </row>
    <row r="102" spans="1:14">
      <c r="A102" s="1">
        <v>42885</v>
      </c>
      <c r="B102">
        <v>31159.400390999999</v>
      </c>
      <c r="C102">
        <v>1186.9383539999999</v>
      </c>
      <c r="D102">
        <v>103.89511899999999</v>
      </c>
      <c r="E102">
        <f t="shared" si="10"/>
        <v>103.44420545047481</v>
      </c>
      <c r="F102">
        <f t="shared" si="11"/>
        <v>-0.45091354952518259</v>
      </c>
      <c r="G102">
        <f t="shared" si="12"/>
        <v>-1.1646595478826498</v>
      </c>
      <c r="H102">
        <f t="shared" si="13"/>
        <v>0.71374599835746722</v>
      </c>
      <c r="I102" s="2">
        <f t="shared" si="14"/>
        <v>-5.3526471713628565E-3</v>
      </c>
      <c r="J102" s="2">
        <f t="shared" si="15"/>
        <v>9.507932126981089E-3</v>
      </c>
      <c r="K102">
        <f t="shared" si="16"/>
        <v>1.4860579298343946E-2</v>
      </c>
      <c r="L102">
        <f t="shared" si="17"/>
        <v>140.24888380330034</v>
      </c>
      <c r="M102" s="2">
        <f t="shared" si="18"/>
        <v>1.6111300272017015E-3</v>
      </c>
      <c r="N102" s="3">
        <f t="shared" si="19"/>
        <v>117.16064705062202</v>
      </c>
    </row>
    <row r="103" spans="1:14">
      <c r="A103" s="1">
        <v>42886</v>
      </c>
      <c r="B103">
        <v>31145.800781000002</v>
      </c>
      <c r="C103">
        <v>1189.0020750000001</v>
      </c>
      <c r="D103">
        <v>108.141747</v>
      </c>
      <c r="E103">
        <f t="shared" si="10"/>
        <v>103.50434395938447</v>
      </c>
      <c r="F103">
        <f t="shared" si="11"/>
        <v>-4.6374030406155242</v>
      </c>
      <c r="G103">
        <f t="shared" si="12"/>
        <v>-4.1864894910903416</v>
      </c>
      <c r="H103">
        <f t="shared" si="13"/>
        <v>-0.45091354952518259</v>
      </c>
      <c r="I103" s="2">
        <f t="shared" si="14"/>
        <v>1.7386926566536065E-3</v>
      </c>
      <c r="J103" s="2">
        <f t="shared" si="15"/>
        <v>4.0874181971917389E-2</v>
      </c>
      <c r="K103">
        <f t="shared" si="16"/>
        <v>-3.9135489315263783E-2</v>
      </c>
      <c r="L103">
        <f t="shared" si="17"/>
        <v>134.76017510973861</v>
      </c>
      <c r="M103" s="2">
        <f t="shared" si="18"/>
        <v>-4.3645287872506877E-4</v>
      </c>
      <c r="N103" s="3">
        <f t="shared" si="19"/>
        <v>117.10951194894348</v>
      </c>
    </row>
    <row r="104" spans="1:14">
      <c r="A104" s="1">
        <v>42887</v>
      </c>
      <c r="B104">
        <v>31137.589843999998</v>
      </c>
      <c r="C104">
        <v>1230.9626459999999</v>
      </c>
      <c r="D104">
        <v>111.552345</v>
      </c>
      <c r="E104">
        <f t="shared" si="10"/>
        <v>104.72710913594528</v>
      </c>
      <c r="F104">
        <f t="shared" si="11"/>
        <v>-6.8252358640547186</v>
      </c>
      <c r="G104">
        <f t="shared" si="12"/>
        <v>-2.1878328234391944</v>
      </c>
      <c r="H104">
        <f t="shared" si="13"/>
        <v>-4.6374030406155242</v>
      </c>
      <c r="I104" s="2">
        <f t="shared" si="14"/>
        <v>3.5290578445794418E-2</v>
      </c>
      <c r="J104" s="2">
        <f t="shared" si="15"/>
        <v>3.1538218075948032E-2</v>
      </c>
      <c r="K104">
        <f t="shared" si="16"/>
        <v>3.7523603698463859E-3</v>
      </c>
      <c r="L104">
        <f t="shared" si="17"/>
        <v>135.26584385025396</v>
      </c>
      <c r="M104" s="2">
        <f t="shared" si="18"/>
        <v>-2.636290220224824E-4</v>
      </c>
      <c r="N104" s="3">
        <f t="shared" si="19"/>
        <v>117.07863848283884</v>
      </c>
    </row>
    <row r="105" spans="1:14">
      <c r="A105" s="1">
        <v>42888</v>
      </c>
      <c r="B105">
        <v>31273.289063</v>
      </c>
      <c r="C105">
        <v>1243.6395259999999</v>
      </c>
      <c r="D105">
        <v>113.93692</v>
      </c>
      <c r="E105">
        <f t="shared" si="10"/>
        <v>105.09652373260175</v>
      </c>
      <c r="F105">
        <f t="shared" si="11"/>
        <v>-8.8403962673982477</v>
      </c>
      <c r="G105">
        <f t="shared" si="12"/>
        <v>-2.0151604033435291</v>
      </c>
      <c r="H105">
        <f t="shared" si="13"/>
        <v>-6.8252358640547186</v>
      </c>
      <c r="I105" s="2">
        <f t="shared" si="14"/>
        <v>1.0298346616116616E-2</v>
      </c>
      <c r="J105" s="2">
        <f t="shared" si="15"/>
        <v>2.1376287517756776E-2</v>
      </c>
      <c r="K105">
        <f t="shared" si="16"/>
        <v>-1.107794090164016E-2</v>
      </c>
      <c r="L105">
        <f t="shared" si="17"/>
        <v>133.76737682607035</v>
      </c>
      <c r="M105" s="2">
        <f t="shared" si="18"/>
        <v>4.3580514638370538E-3</v>
      </c>
      <c r="N105" s="3">
        <f t="shared" si="19"/>
        <v>117.58887321466302</v>
      </c>
    </row>
    <row r="106" spans="1:14">
      <c r="A106" s="1">
        <v>42891</v>
      </c>
      <c r="B106">
        <v>31309.490234000001</v>
      </c>
      <c r="C106">
        <v>1247.9632570000001</v>
      </c>
      <c r="D106">
        <v>114.468925</v>
      </c>
      <c r="E106">
        <f t="shared" si="10"/>
        <v>105.22252077157475</v>
      </c>
      <c r="F106">
        <f t="shared" si="11"/>
        <v>-9.2464042284252486</v>
      </c>
      <c r="G106">
        <f t="shared" si="12"/>
        <v>-0.40600796102700087</v>
      </c>
      <c r="H106">
        <f t="shared" si="13"/>
        <v>-8.8403962673982477</v>
      </c>
      <c r="I106" s="2">
        <f t="shared" si="14"/>
        <v>3.4766754430095581E-3</v>
      </c>
      <c r="J106" s="2">
        <f t="shared" si="15"/>
        <v>4.6692942024411099E-3</v>
      </c>
      <c r="K106">
        <f t="shared" si="16"/>
        <v>-1.1926187594315518E-3</v>
      </c>
      <c r="L106">
        <f t="shared" si="17"/>
        <v>133.60784334306763</v>
      </c>
      <c r="M106" s="2">
        <f t="shared" si="18"/>
        <v>1.1575747893697308E-3</v>
      </c>
      <c r="N106" s="3">
        <f t="shared" si="19"/>
        <v>117.72499112980671</v>
      </c>
    </row>
    <row r="107" spans="1:14">
      <c r="A107" s="1">
        <v>42892</v>
      </c>
      <c r="B107">
        <v>31190.560547000001</v>
      </c>
      <c r="C107">
        <v>1283.3398440000001</v>
      </c>
      <c r="D107">
        <v>114.041428</v>
      </c>
      <c r="E107">
        <f t="shared" si="10"/>
        <v>106.25342329788151</v>
      </c>
      <c r="F107">
        <f t="shared" si="11"/>
        <v>-7.7880047021184851</v>
      </c>
      <c r="G107">
        <f t="shared" si="12"/>
        <v>1.4583995263067635</v>
      </c>
      <c r="H107">
        <f t="shared" si="13"/>
        <v>-9.2464042284252486</v>
      </c>
      <c r="I107" s="2">
        <f t="shared" si="14"/>
        <v>2.8347458790607627E-2</v>
      </c>
      <c r="J107" s="2">
        <f t="shared" si="15"/>
        <v>-3.7346118171373011E-3</v>
      </c>
      <c r="K107">
        <f t="shared" si="16"/>
        <v>3.2082070607744928E-2</v>
      </c>
      <c r="L107">
        <f t="shared" si="17"/>
        <v>137.89425960694845</v>
      </c>
      <c r="M107" s="2">
        <f t="shared" si="18"/>
        <v>-3.7985187913041063E-3</v>
      </c>
      <c r="N107" s="3">
        <f t="shared" si="19"/>
        <v>117.27781053879403</v>
      </c>
    </row>
    <row r="108" spans="1:14">
      <c r="A108" s="1">
        <v>42893</v>
      </c>
      <c r="B108">
        <v>31271.279297000001</v>
      </c>
      <c r="C108">
        <v>1286.288086</v>
      </c>
      <c r="D108">
        <v>115.91297900000001</v>
      </c>
      <c r="E108">
        <f t="shared" si="10"/>
        <v>106.33933746834582</v>
      </c>
      <c r="F108">
        <f t="shared" si="11"/>
        <v>-9.5736415316541894</v>
      </c>
      <c r="G108">
        <f t="shared" si="12"/>
        <v>-1.7856368295357044</v>
      </c>
      <c r="H108">
        <f t="shared" si="13"/>
        <v>-7.7880047021184851</v>
      </c>
      <c r="I108" s="2">
        <f t="shared" si="14"/>
        <v>2.2973197737012896E-3</v>
      </c>
      <c r="J108" s="2">
        <f t="shared" si="15"/>
        <v>1.6411150165534627E-2</v>
      </c>
      <c r="K108">
        <f t="shared" si="16"/>
        <v>-1.4113830391833337E-2</v>
      </c>
      <c r="L108">
        <f t="shared" si="17"/>
        <v>135.94804341484854</v>
      </c>
      <c r="M108" s="2">
        <f t="shared" si="18"/>
        <v>2.5879223901208448E-3</v>
      </c>
      <c r="N108" s="3">
        <f t="shared" si="19"/>
        <v>117.58131641055172</v>
      </c>
    </row>
    <row r="109" spans="1:14">
      <c r="A109" s="1">
        <v>42894</v>
      </c>
      <c r="B109">
        <v>31213.359375</v>
      </c>
      <c r="C109">
        <v>1303.4849850000001</v>
      </c>
      <c r="D109">
        <v>117.803543</v>
      </c>
      <c r="E109">
        <f t="shared" si="10"/>
        <v>106.8404690959882</v>
      </c>
      <c r="F109">
        <f t="shared" si="11"/>
        <v>-10.963073904011807</v>
      </c>
      <c r="G109">
        <f t="shared" si="12"/>
        <v>-1.3894323723576179</v>
      </c>
      <c r="H109">
        <f t="shared" si="13"/>
        <v>-9.5736415316541894</v>
      </c>
      <c r="I109" s="2">
        <f t="shared" si="14"/>
        <v>1.3369399271571991E-2</v>
      </c>
      <c r="J109" s="2">
        <f t="shared" si="15"/>
        <v>1.6310201120790735E-2</v>
      </c>
      <c r="K109">
        <f t="shared" si="16"/>
        <v>-2.9408018492187438E-3</v>
      </c>
      <c r="L109">
        <f t="shared" si="17"/>
        <v>135.54824715737649</v>
      </c>
      <c r="M109" s="2">
        <f t="shared" si="18"/>
        <v>-1.8521762877017345E-3</v>
      </c>
      <c r="N109" s="3">
        <f t="shared" si="19"/>
        <v>117.36353508441934</v>
      </c>
    </row>
    <row r="110" spans="1:14">
      <c r="A110" s="1">
        <v>42895</v>
      </c>
      <c r="B110">
        <v>31262.060547000001</v>
      </c>
      <c r="C110">
        <v>1328.5435789999999</v>
      </c>
      <c r="D110">
        <v>118.449562</v>
      </c>
      <c r="E110">
        <f t="shared" si="10"/>
        <v>107.57069691192463</v>
      </c>
      <c r="F110">
        <f t="shared" si="11"/>
        <v>-10.878865088075372</v>
      </c>
      <c r="G110">
        <f t="shared" si="12"/>
        <v>8.4208815936435144E-2</v>
      </c>
      <c r="H110">
        <f t="shared" si="13"/>
        <v>-10.963073904011807</v>
      </c>
      <c r="I110" s="2">
        <f t="shared" si="14"/>
        <v>1.9224305832721056E-2</v>
      </c>
      <c r="J110" s="2">
        <f t="shared" si="15"/>
        <v>5.483867323073488E-3</v>
      </c>
      <c r="K110">
        <f t="shared" si="16"/>
        <v>1.3740438509647568E-2</v>
      </c>
      <c r="L110">
        <f t="shared" si="17"/>
        <v>137.41073951253293</v>
      </c>
      <c r="M110" s="2">
        <f t="shared" si="18"/>
        <v>1.5602669169600958E-3</v>
      </c>
      <c r="N110" s="3">
        <f t="shared" si="19"/>
        <v>117.54665352546904</v>
      </c>
    </row>
    <row r="111" spans="1:14">
      <c r="A111" s="1">
        <v>42898</v>
      </c>
      <c r="B111">
        <v>31095.699218999998</v>
      </c>
      <c r="C111">
        <v>1316.2108149999999</v>
      </c>
      <c r="D111">
        <v>117.71804</v>
      </c>
      <c r="E111">
        <f t="shared" si="10"/>
        <v>107.21131013546864</v>
      </c>
      <c r="F111">
        <f t="shared" si="11"/>
        <v>-10.506729864531366</v>
      </c>
      <c r="G111">
        <f t="shared" si="12"/>
        <v>0.37213522354400652</v>
      </c>
      <c r="H111">
        <f t="shared" si="13"/>
        <v>-10.878865088075372</v>
      </c>
      <c r="I111" s="2">
        <f t="shared" si="14"/>
        <v>-9.2829201803699135E-3</v>
      </c>
      <c r="J111" s="2">
        <f t="shared" si="15"/>
        <v>-6.1758100886856182E-3</v>
      </c>
      <c r="K111">
        <f t="shared" si="16"/>
        <v>-3.1071100916842953E-3</v>
      </c>
      <c r="L111">
        <f t="shared" si="17"/>
        <v>136.98378921708775</v>
      </c>
      <c r="M111" s="2">
        <f t="shared" si="18"/>
        <v>-5.3215087262047378E-3</v>
      </c>
      <c r="N111" s="3">
        <f t="shared" si="19"/>
        <v>116.92112798299709</v>
      </c>
    </row>
    <row r="112" spans="1:14">
      <c r="A112" s="1">
        <v>42899</v>
      </c>
      <c r="B112">
        <v>31103.490234000001</v>
      </c>
      <c r="C112">
        <v>1308.939087</v>
      </c>
      <c r="D112">
        <v>117.49954200000001</v>
      </c>
      <c r="E112">
        <f t="shared" si="10"/>
        <v>106.99940606553065</v>
      </c>
      <c r="F112">
        <f t="shared" si="11"/>
        <v>-10.500135934469355</v>
      </c>
      <c r="G112">
        <f t="shared" si="12"/>
        <v>6.5939300620101449E-3</v>
      </c>
      <c r="H112">
        <f t="shared" si="13"/>
        <v>-10.506729864531366</v>
      </c>
      <c r="I112" s="2">
        <f t="shared" si="14"/>
        <v>-5.5247441497431327E-3</v>
      </c>
      <c r="J112" s="2">
        <f t="shared" si="15"/>
        <v>-1.8561131327025082E-3</v>
      </c>
      <c r="K112">
        <f t="shared" si="16"/>
        <v>-3.6686310170406244E-3</v>
      </c>
      <c r="L112">
        <f t="shared" si="17"/>
        <v>136.48124623913418</v>
      </c>
      <c r="M112" s="2">
        <f t="shared" si="18"/>
        <v>2.5054959996650972E-4</v>
      </c>
      <c r="N112" s="3">
        <f t="shared" si="19"/>
        <v>116.95042252484086</v>
      </c>
    </row>
    <row r="113" spans="1:14">
      <c r="A113" s="1">
        <v>42900</v>
      </c>
      <c r="B113">
        <v>31155.910156000002</v>
      </c>
      <c r="C113">
        <v>1302.7971190000001</v>
      </c>
      <c r="D113">
        <v>115.447456</v>
      </c>
      <c r="E113">
        <f t="shared" si="10"/>
        <v>106.820424121125</v>
      </c>
      <c r="F113">
        <f t="shared" si="11"/>
        <v>-8.6270318788750018</v>
      </c>
      <c r="G113">
        <f t="shared" si="12"/>
        <v>1.8731040555943537</v>
      </c>
      <c r="H113">
        <f t="shared" si="13"/>
        <v>-10.500135934469355</v>
      </c>
      <c r="I113" s="2">
        <f t="shared" si="14"/>
        <v>-4.6923253045157987E-3</v>
      </c>
      <c r="J113" s="2">
        <f t="shared" si="15"/>
        <v>-1.7464629777025009E-2</v>
      </c>
      <c r="K113">
        <f t="shared" si="16"/>
        <v>1.2772304472509211E-2</v>
      </c>
      <c r="L113">
        <f t="shared" si="17"/>
        <v>138.2244262708879</v>
      </c>
      <c r="M113" s="2">
        <f t="shared" si="18"/>
        <v>1.685338899449329E-3</v>
      </c>
      <c r="N113" s="3">
        <f t="shared" si="19"/>
        <v>117.14752362122901</v>
      </c>
    </row>
    <row r="114" spans="1:14">
      <c r="A114" s="1">
        <v>42901</v>
      </c>
      <c r="B114">
        <v>31075.730468999998</v>
      </c>
      <c r="C114">
        <v>1278.279297</v>
      </c>
      <c r="D114">
        <v>113.471405</v>
      </c>
      <c r="E114">
        <f t="shared" si="10"/>
        <v>106.10595484122135</v>
      </c>
      <c r="F114">
        <f t="shared" si="11"/>
        <v>-7.3654501587786569</v>
      </c>
      <c r="G114">
        <f t="shared" si="12"/>
        <v>1.2615817200963448</v>
      </c>
      <c r="H114">
        <f t="shared" si="13"/>
        <v>-8.6270318788750018</v>
      </c>
      <c r="I114" s="2">
        <f t="shared" si="14"/>
        <v>-1.8819370754227127E-2</v>
      </c>
      <c r="J114" s="2">
        <f t="shared" si="15"/>
        <v>-1.711645339330814E-2</v>
      </c>
      <c r="K114">
        <f t="shared" si="16"/>
        <v>-1.7029173609189874E-3</v>
      </c>
      <c r="L114">
        <f t="shared" si="17"/>
        <v>137.98904149568816</v>
      </c>
      <c r="M114" s="2">
        <f t="shared" si="18"/>
        <v>-2.5734984662151295E-3</v>
      </c>
      <c r="N114" s="3">
        <f t="shared" si="19"/>
        <v>116.84604464886888</v>
      </c>
    </row>
    <row r="115" spans="1:14">
      <c r="A115" s="1">
        <v>42902</v>
      </c>
      <c r="B115">
        <v>31056.400390999999</v>
      </c>
      <c r="C115">
        <v>1265.4552000000001</v>
      </c>
      <c r="D115">
        <v>114.649445</v>
      </c>
      <c r="E115">
        <f t="shared" si="10"/>
        <v>105.73225022141438</v>
      </c>
      <c r="F115">
        <f t="shared" si="11"/>
        <v>-8.9171947785856247</v>
      </c>
      <c r="G115">
        <f t="shared" si="12"/>
        <v>-1.5517446198069678</v>
      </c>
      <c r="H115">
        <f t="shared" si="13"/>
        <v>-7.3654501587786569</v>
      </c>
      <c r="I115" s="2">
        <f t="shared" si="14"/>
        <v>-1.0032312210717098E-2</v>
      </c>
      <c r="J115" s="2">
        <f t="shared" si="15"/>
        <v>1.0381822627471671E-2</v>
      </c>
      <c r="K115">
        <f t="shared" si="16"/>
        <v>-2.0414134838188769E-2</v>
      </c>
      <c r="L115">
        <f t="shared" si="17"/>
        <v>135.17211459640276</v>
      </c>
      <c r="M115" s="2">
        <f t="shared" si="18"/>
        <v>-6.2203133146887524E-4</v>
      </c>
      <c r="N115" s="3">
        <f t="shared" si="19"/>
        <v>116.77336274813908</v>
      </c>
    </row>
    <row r="116" spans="1:14">
      <c r="A116" s="1">
        <v>42905</v>
      </c>
      <c r="B116">
        <v>31311.570313</v>
      </c>
      <c r="C116">
        <v>1240.6423339999999</v>
      </c>
      <c r="D116">
        <v>115.39046500000001</v>
      </c>
      <c r="E116">
        <f t="shared" si="10"/>
        <v>105.00918311931346</v>
      </c>
      <c r="F116">
        <f t="shared" si="11"/>
        <v>-10.381281880686544</v>
      </c>
      <c r="G116">
        <f t="shared" si="12"/>
        <v>-1.464087102100919</v>
      </c>
      <c r="H116">
        <f t="shared" si="13"/>
        <v>-8.9171947785856247</v>
      </c>
      <c r="I116" s="2">
        <f t="shared" si="14"/>
        <v>-1.9607858105130993E-2</v>
      </c>
      <c r="J116" s="2">
        <f t="shared" si="15"/>
        <v>6.463354445370495E-3</v>
      </c>
      <c r="K116">
        <f t="shared" si="16"/>
        <v>-2.6071212550501488E-2</v>
      </c>
      <c r="L116">
        <f t="shared" si="17"/>
        <v>131.6480136658592</v>
      </c>
      <c r="M116" s="2">
        <f t="shared" si="18"/>
        <v>8.2163392662193413E-3</v>
      </c>
      <c r="N116" s="3">
        <f t="shared" si="19"/>
        <v>117.73281231373508</v>
      </c>
    </row>
    <row r="117" spans="1:14">
      <c r="A117" s="1">
        <v>42906</v>
      </c>
      <c r="B117">
        <v>31297.529297000001</v>
      </c>
      <c r="C117">
        <v>1243.786865</v>
      </c>
      <c r="D117">
        <v>114.791946</v>
      </c>
      <c r="E117">
        <f t="shared" si="10"/>
        <v>105.10081731093149</v>
      </c>
      <c r="F117">
        <f t="shared" si="11"/>
        <v>-9.6911286890685062</v>
      </c>
      <c r="G117">
        <f t="shared" si="12"/>
        <v>0.69015319161803745</v>
      </c>
      <c r="H117">
        <f t="shared" si="13"/>
        <v>-10.381281880686544</v>
      </c>
      <c r="I117" s="2">
        <f t="shared" si="14"/>
        <v>2.5345991458003425E-3</v>
      </c>
      <c r="J117" s="2">
        <f t="shared" si="15"/>
        <v>-5.186901708039815E-3</v>
      </c>
      <c r="K117">
        <f t="shared" si="16"/>
        <v>7.7215008538401575E-3</v>
      </c>
      <c r="L117">
        <f t="shared" si="17"/>
        <v>132.66453391578651</v>
      </c>
      <c r="M117" s="2">
        <f t="shared" si="18"/>
        <v>-4.4842899476582598E-4</v>
      </c>
      <c r="N117" s="3">
        <f t="shared" si="19"/>
        <v>117.68001750705828</v>
      </c>
    </row>
    <row r="118" spans="1:14">
      <c r="A118" s="1">
        <v>42907</v>
      </c>
      <c r="B118">
        <v>31283.640625</v>
      </c>
      <c r="C118">
        <v>1250.518311</v>
      </c>
      <c r="D118">
        <v>116.416496</v>
      </c>
      <c r="E118">
        <f t="shared" si="10"/>
        <v>105.29697712383536</v>
      </c>
      <c r="F118">
        <f t="shared" si="11"/>
        <v>-11.119518876164634</v>
      </c>
      <c r="G118">
        <f t="shared" si="12"/>
        <v>-1.4283901870961273</v>
      </c>
      <c r="H118">
        <f t="shared" si="13"/>
        <v>-9.6911286890685062</v>
      </c>
      <c r="I118" s="2">
        <f t="shared" si="14"/>
        <v>5.4120574749758621E-3</v>
      </c>
      <c r="J118" s="2">
        <f t="shared" si="15"/>
        <v>1.4152125271924554E-2</v>
      </c>
      <c r="K118">
        <f t="shared" si="16"/>
        <v>-8.7400677969486917E-3</v>
      </c>
      <c r="L118">
        <f t="shared" si="17"/>
        <v>131.50503689511194</v>
      </c>
      <c r="M118" s="2">
        <f t="shared" si="18"/>
        <v>-4.4376256886613508E-4</v>
      </c>
      <c r="N118" s="3">
        <f t="shared" si="19"/>
        <v>117.62779552018513</v>
      </c>
    </row>
    <row r="119" spans="1:14">
      <c r="A119" s="1">
        <v>42908</v>
      </c>
      <c r="B119">
        <v>31290.740234000001</v>
      </c>
      <c r="C119">
        <v>1260.541626</v>
      </c>
      <c r="D119">
        <v>114.81094400000001</v>
      </c>
      <c r="E119">
        <f t="shared" si="10"/>
        <v>105.58906467754619</v>
      </c>
      <c r="F119">
        <f t="shared" si="11"/>
        <v>-9.221879322453816</v>
      </c>
      <c r="G119">
        <f t="shared" si="12"/>
        <v>1.8976395537108175</v>
      </c>
      <c r="H119">
        <f t="shared" si="13"/>
        <v>-11.119518876164634</v>
      </c>
      <c r="I119" s="2">
        <f t="shared" si="14"/>
        <v>8.0153284536750302E-3</v>
      </c>
      <c r="J119" s="2">
        <f t="shared" si="15"/>
        <v>-1.3791447562551573E-2</v>
      </c>
      <c r="K119">
        <f t="shared" si="16"/>
        <v>2.1806776016226603E-2</v>
      </c>
      <c r="L119">
        <f t="shared" si="17"/>
        <v>134.37273777968926</v>
      </c>
      <c r="M119" s="2">
        <f t="shared" si="18"/>
        <v>2.2694318366278665E-4</v>
      </c>
      <c r="N119" s="3">
        <f t="shared" si="19"/>
        <v>117.65449034658772</v>
      </c>
    </row>
    <row r="120" spans="1:14">
      <c r="A120" s="1">
        <v>42909</v>
      </c>
      <c r="B120">
        <v>31138.210938</v>
      </c>
      <c r="C120">
        <v>1257.4461670000001</v>
      </c>
      <c r="D120">
        <v>115.342972</v>
      </c>
      <c r="E120">
        <f t="shared" si="10"/>
        <v>105.4988604839314</v>
      </c>
      <c r="F120">
        <f t="shared" si="11"/>
        <v>-9.8441115160686081</v>
      </c>
      <c r="G120">
        <f t="shared" si="12"/>
        <v>-0.6222321936147921</v>
      </c>
      <c r="H120">
        <f t="shared" si="13"/>
        <v>-9.221879322453816</v>
      </c>
      <c r="I120" s="2">
        <f t="shared" si="14"/>
        <v>-2.4556578982818378E-3</v>
      </c>
      <c r="J120" s="2">
        <f t="shared" si="15"/>
        <v>4.6339484849109436E-3</v>
      </c>
      <c r="K120">
        <f t="shared" si="16"/>
        <v>-7.0896063831927814E-3</v>
      </c>
      <c r="L120">
        <f t="shared" si="17"/>
        <v>133.42008796019928</v>
      </c>
      <c r="M120" s="2">
        <f t="shared" si="18"/>
        <v>-4.8745825397337184E-3</v>
      </c>
      <c r="N120" s="3">
        <f t="shared" si="19"/>
        <v>117.08097382222297</v>
      </c>
    </row>
    <row r="121" spans="1:14">
      <c r="A121" s="1">
        <v>42913</v>
      </c>
      <c r="B121">
        <v>30958.25</v>
      </c>
      <c r="C121">
        <v>1251.1568600000001</v>
      </c>
      <c r="D121">
        <v>116.302498</v>
      </c>
      <c r="E121">
        <f t="shared" si="10"/>
        <v>105.31558496119601</v>
      </c>
      <c r="F121">
        <f t="shared" si="11"/>
        <v>-10.986913038803991</v>
      </c>
      <c r="G121">
        <f t="shared" si="12"/>
        <v>-1.1428015227353825</v>
      </c>
      <c r="H121">
        <f t="shared" si="13"/>
        <v>-9.8441115160686081</v>
      </c>
      <c r="I121" s="2">
        <f t="shared" si="14"/>
        <v>-5.0016510965276151E-3</v>
      </c>
      <c r="J121" s="2">
        <f t="shared" si="15"/>
        <v>8.3188943666199222E-3</v>
      </c>
      <c r="K121">
        <f t="shared" si="16"/>
        <v>-1.3320545463147537E-2</v>
      </c>
      <c r="L121">
        <f t="shared" si="17"/>
        <v>131.64285961282832</v>
      </c>
      <c r="M121" s="2">
        <f t="shared" si="18"/>
        <v>-5.7794244620644752E-3</v>
      </c>
      <c r="N121" s="3">
        <f t="shared" si="19"/>
        <v>116.40431317807248</v>
      </c>
    </row>
    <row r="122" spans="1:14">
      <c r="A122" s="1">
        <v>42914</v>
      </c>
      <c r="B122">
        <v>30834.320313</v>
      </c>
      <c r="C122">
        <v>1254.64563</v>
      </c>
      <c r="D122">
        <v>115.74198199999999</v>
      </c>
      <c r="E122">
        <f t="shared" si="10"/>
        <v>105.41725055733458</v>
      </c>
      <c r="F122">
        <f t="shared" si="11"/>
        <v>-10.32473144266541</v>
      </c>
      <c r="G122">
        <f t="shared" si="12"/>
        <v>0.66218159613858063</v>
      </c>
      <c r="H122">
        <f t="shared" si="13"/>
        <v>-10.986913038803991</v>
      </c>
      <c r="I122" s="2">
        <f t="shared" si="14"/>
        <v>2.7884353365572601E-3</v>
      </c>
      <c r="J122" s="2">
        <f t="shared" si="15"/>
        <v>-4.8194665603830122E-3</v>
      </c>
      <c r="K122">
        <f t="shared" si="16"/>
        <v>7.6079018969402723E-3</v>
      </c>
      <c r="L122">
        <f t="shared" si="17"/>
        <v>132.64438557419541</v>
      </c>
      <c r="M122" s="2">
        <f t="shared" si="18"/>
        <v>-4.0031231416504109E-3</v>
      </c>
      <c r="N122" s="3">
        <f t="shared" si="19"/>
        <v>115.93833237820142</v>
      </c>
    </row>
    <row r="123" spans="1:14">
      <c r="A123" s="1">
        <v>42915</v>
      </c>
      <c r="B123">
        <v>30857.519531000002</v>
      </c>
      <c r="C123">
        <v>1260.541626</v>
      </c>
      <c r="D123">
        <v>116.51148999999999</v>
      </c>
      <c r="E123">
        <f t="shared" si="10"/>
        <v>105.58906467754619</v>
      </c>
      <c r="F123">
        <f t="shared" si="11"/>
        <v>-10.922425322453805</v>
      </c>
      <c r="G123">
        <f t="shared" si="12"/>
        <v>-0.59769387978839461</v>
      </c>
      <c r="H123">
        <f t="shared" si="13"/>
        <v>-10.32473144266541</v>
      </c>
      <c r="I123" s="2">
        <f t="shared" si="14"/>
        <v>4.6993317148842362E-3</v>
      </c>
      <c r="J123" s="2">
        <f t="shared" si="15"/>
        <v>6.6484778185327276E-3</v>
      </c>
      <c r="K123">
        <f t="shared" si="16"/>
        <v>-1.9491461036484914E-3</v>
      </c>
      <c r="L123">
        <f t="shared" si="17"/>
        <v>132.38584228688262</v>
      </c>
      <c r="M123" s="2">
        <f t="shared" si="18"/>
        <v>7.5238298637714252E-4</v>
      </c>
      <c r="N123" s="3">
        <f t="shared" si="19"/>
        <v>116.02556240695172</v>
      </c>
    </row>
    <row r="124" spans="1:14">
      <c r="A124" s="1">
        <v>42916</v>
      </c>
      <c r="B124">
        <v>30921.609375</v>
      </c>
      <c r="C124">
        <v>1253.810303</v>
      </c>
      <c r="D124">
        <v>116.73949399999999</v>
      </c>
      <c r="E124">
        <f t="shared" si="10"/>
        <v>105.3929084489624</v>
      </c>
      <c r="F124">
        <f t="shared" si="11"/>
        <v>-11.346585551037592</v>
      </c>
      <c r="G124">
        <f t="shared" si="12"/>
        <v>-0.4241602285837871</v>
      </c>
      <c r="H124">
        <f t="shared" si="13"/>
        <v>-10.922425322453805</v>
      </c>
      <c r="I124" s="2">
        <f t="shared" si="14"/>
        <v>-5.3400243682234505E-3</v>
      </c>
      <c r="J124" s="2">
        <f t="shared" si="15"/>
        <v>1.9569228751601386E-3</v>
      </c>
      <c r="K124">
        <f t="shared" si="16"/>
        <v>-7.2969472433835891E-3</v>
      </c>
      <c r="L124">
        <f t="shared" si="17"/>
        <v>131.41982977994434</v>
      </c>
      <c r="M124" s="2">
        <f t="shared" si="18"/>
        <v>2.0769603316823648E-3</v>
      </c>
      <c r="N124" s="3">
        <f t="shared" si="19"/>
        <v>116.26654289753209</v>
      </c>
    </row>
    <row r="125" spans="1:14">
      <c r="A125" s="1">
        <v>42919</v>
      </c>
      <c r="B125">
        <v>31221.619140999999</v>
      </c>
      <c r="C125">
        <v>1258.8220209999999</v>
      </c>
      <c r="D125">
        <v>119.133583</v>
      </c>
      <c r="E125">
        <f t="shared" si="10"/>
        <v>105.53895398883702</v>
      </c>
      <c r="F125">
        <f t="shared" si="11"/>
        <v>-13.594629011162979</v>
      </c>
      <c r="G125">
        <f t="shared" si="12"/>
        <v>-2.2480434601253876</v>
      </c>
      <c r="H125">
        <f t="shared" si="13"/>
        <v>-11.346585551037592</v>
      </c>
      <c r="I125" s="2">
        <f t="shared" si="14"/>
        <v>3.9971899959734269E-3</v>
      </c>
      <c r="J125" s="2">
        <f t="shared" si="15"/>
        <v>2.0507961084703652E-2</v>
      </c>
      <c r="K125">
        <f t="shared" si="16"/>
        <v>-1.6510771088730225E-2</v>
      </c>
      <c r="L125">
        <f t="shared" si="17"/>
        <v>129.24998705392778</v>
      </c>
      <c r="M125" s="2">
        <f t="shared" si="18"/>
        <v>9.7022688037238236E-3</v>
      </c>
      <c r="N125" s="3">
        <f t="shared" si="19"/>
        <v>117.39459214960364</v>
      </c>
    </row>
    <row r="126" spans="1:14">
      <c r="A126" s="1">
        <v>42920</v>
      </c>
      <c r="B126">
        <v>31209.789063</v>
      </c>
      <c r="C126">
        <v>1249.486328</v>
      </c>
      <c r="D126">
        <v>119.038574</v>
      </c>
      <c r="E126">
        <f t="shared" si="10"/>
        <v>105.26690429963088</v>
      </c>
      <c r="F126">
        <f t="shared" si="11"/>
        <v>-13.771669700369117</v>
      </c>
      <c r="G126">
        <f t="shared" si="12"/>
        <v>-0.17704068920613736</v>
      </c>
      <c r="H126">
        <f t="shared" si="13"/>
        <v>-13.594629011162979</v>
      </c>
      <c r="I126" s="2">
        <f t="shared" si="14"/>
        <v>-7.4162136062601025E-3</v>
      </c>
      <c r="J126" s="2">
        <f t="shared" si="15"/>
        <v>-7.974997276797291E-4</v>
      </c>
      <c r="K126">
        <f t="shared" si="16"/>
        <v>-6.6187138785803734E-3</v>
      </c>
      <c r="L126">
        <f t="shared" si="17"/>
        <v>128.39451837080762</v>
      </c>
      <c r="M126" s="2">
        <f t="shared" si="18"/>
        <v>-3.7890661424611061E-4</v>
      </c>
      <c r="N126" s="3">
        <f t="shared" si="19"/>
        <v>117.35011056216143</v>
      </c>
    </row>
    <row r="127" spans="1:14">
      <c r="A127" s="1">
        <v>42921</v>
      </c>
      <c r="B127">
        <v>31245.560547000001</v>
      </c>
      <c r="C127">
        <v>1255.0386960000001</v>
      </c>
      <c r="D127">
        <v>118.658569</v>
      </c>
      <c r="E127">
        <f t="shared" si="10"/>
        <v>105.42870482035903</v>
      </c>
      <c r="F127">
        <f t="shared" si="11"/>
        <v>-13.22986417964097</v>
      </c>
      <c r="G127">
        <f t="shared" si="12"/>
        <v>0.54180552072814692</v>
      </c>
      <c r="H127">
        <f t="shared" si="13"/>
        <v>-13.771669700369117</v>
      </c>
      <c r="I127" s="2">
        <f t="shared" si="14"/>
        <v>4.4437204918341688E-3</v>
      </c>
      <c r="J127" s="2">
        <f t="shared" si="15"/>
        <v>-3.1922845446720194E-3</v>
      </c>
      <c r="K127">
        <f t="shared" si="16"/>
        <v>7.6360050365061882E-3</v>
      </c>
      <c r="L127">
        <f t="shared" si="17"/>
        <v>129.37493955974688</v>
      </c>
      <c r="M127" s="2">
        <f t="shared" si="18"/>
        <v>1.1461623123369957E-3</v>
      </c>
      <c r="N127" s="3">
        <f t="shared" si="19"/>
        <v>117.48461283623637</v>
      </c>
    </row>
    <row r="128" spans="1:14">
      <c r="A128" s="1">
        <v>42922</v>
      </c>
      <c r="B128">
        <v>31369.339843999998</v>
      </c>
      <c r="C128">
        <v>1237.399414</v>
      </c>
      <c r="D128">
        <v>117.934799</v>
      </c>
      <c r="E128">
        <f t="shared" si="10"/>
        <v>104.91468179218967</v>
      </c>
      <c r="F128">
        <f t="shared" si="11"/>
        <v>-13.02011720781033</v>
      </c>
      <c r="G128">
        <f t="shared" si="12"/>
        <v>0.20974697183063995</v>
      </c>
      <c r="H128">
        <f t="shared" si="13"/>
        <v>-13.22986417964097</v>
      </c>
      <c r="I128" s="2">
        <f t="shared" si="14"/>
        <v>-1.4054771423557821E-2</v>
      </c>
      <c r="J128" s="2">
        <f t="shared" si="15"/>
        <v>-6.0996016225343119E-3</v>
      </c>
      <c r="K128">
        <f t="shared" si="16"/>
        <v>-7.9551698010235095E-3</v>
      </c>
      <c r="L128">
        <f t="shared" si="17"/>
        <v>128.34573994755195</v>
      </c>
      <c r="M128" s="2">
        <f t="shared" si="18"/>
        <v>3.9615002846182801E-3</v>
      </c>
      <c r="N128" s="3">
        <f t="shared" si="19"/>
        <v>117.95002816342539</v>
      </c>
    </row>
    <row r="129" spans="1:14">
      <c r="A129" s="1">
        <v>42923</v>
      </c>
      <c r="B129">
        <v>31360.630859000001</v>
      </c>
      <c r="C129">
        <v>1227.6708980000001</v>
      </c>
      <c r="D129">
        <v>117.820526</v>
      </c>
      <c r="E129">
        <f t="shared" si="10"/>
        <v>104.63118492117675</v>
      </c>
      <c r="F129">
        <f t="shared" si="11"/>
        <v>-13.189341078823247</v>
      </c>
      <c r="G129">
        <f t="shared" si="12"/>
        <v>-0.16922387101291747</v>
      </c>
      <c r="H129">
        <f t="shared" si="13"/>
        <v>-13.02011720781033</v>
      </c>
      <c r="I129" s="2">
        <f t="shared" si="14"/>
        <v>-7.8620661121469038E-3</v>
      </c>
      <c r="J129" s="2">
        <f t="shared" si="15"/>
        <v>-9.6895064873936398E-4</v>
      </c>
      <c r="K129">
        <f t="shared" si="16"/>
        <v>-6.8931154634075398E-3</v>
      </c>
      <c r="L129">
        <f t="shared" si="17"/>
        <v>127.46103794285699</v>
      </c>
      <c r="M129" s="2">
        <f t="shared" si="18"/>
        <v>-2.7762729605751435E-4</v>
      </c>
      <c r="N129" s="3">
        <f t="shared" si="19"/>
        <v>117.91728201603647</v>
      </c>
    </row>
    <row r="130" spans="1:14">
      <c r="A130" s="1">
        <v>42926</v>
      </c>
      <c r="B130">
        <v>31715.640625</v>
      </c>
      <c r="C130">
        <v>1230.6679690000001</v>
      </c>
      <c r="D130">
        <v>117.630066</v>
      </c>
      <c r="E130">
        <f t="shared" si="10"/>
        <v>104.7185220084266</v>
      </c>
      <c r="F130">
        <f t="shared" si="11"/>
        <v>-12.911543991573396</v>
      </c>
      <c r="G130">
        <f t="shared" si="12"/>
        <v>0.27779708724985142</v>
      </c>
      <c r="H130">
        <f t="shared" si="13"/>
        <v>-13.189341078823247</v>
      </c>
      <c r="I130" s="2">
        <f t="shared" si="14"/>
        <v>2.4412658187813463E-3</v>
      </c>
      <c r="J130" s="2">
        <f t="shared" si="15"/>
        <v>-1.6165264785865663E-3</v>
      </c>
      <c r="K130">
        <f t="shared" si="16"/>
        <v>4.0577922973679126E-3</v>
      </c>
      <c r="L130">
        <f t="shared" si="17"/>
        <v>127.97824836083603</v>
      </c>
      <c r="M130" s="2">
        <f t="shared" si="18"/>
        <v>1.1320236751491075E-2</v>
      </c>
      <c r="N130" s="3">
        <f t="shared" si="19"/>
        <v>119.25213356555034</v>
      </c>
    </row>
    <row r="131" spans="1:14">
      <c r="A131" s="1">
        <v>42927</v>
      </c>
      <c r="B131">
        <v>31747.089843999998</v>
      </c>
      <c r="C131">
        <v>1213.274414</v>
      </c>
      <c r="D131">
        <v>114.992149</v>
      </c>
      <c r="E131">
        <f t="shared" ref="E131:E194" si="20">$R$2 + $Q$2*C131</f>
        <v>104.21165966495194</v>
      </c>
      <c r="F131">
        <f t="shared" ref="F131:F194" si="21">E131-D131</f>
        <v>-10.78048933504806</v>
      </c>
      <c r="G131">
        <f t="shared" si="12"/>
        <v>2.1310546565253361</v>
      </c>
      <c r="H131">
        <f t="shared" si="13"/>
        <v>-12.911543991573396</v>
      </c>
      <c r="I131" s="2">
        <f t="shared" si="14"/>
        <v>-1.4133426267796234E-2</v>
      </c>
      <c r="J131" s="2">
        <f t="shared" si="15"/>
        <v>-2.2425533621650784E-2</v>
      </c>
      <c r="K131">
        <f t="shared" si="16"/>
        <v>8.2921073538545498E-3</v>
      </c>
      <c r="L131">
        <f t="shared" si="17"/>
        <v>129.03945773520235</v>
      </c>
      <c r="M131" s="2">
        <f t="shared" si="18"/>
        <v>9.9159967701267782E-4</v>
      </c>
      <c r="N131" s="3">
        <f t="shared" si="19"/>
        <v>119.37038394267701</v>
      </c>
    </row>
    <row r="132" spans="1:14">
      <c r="A132" s="1">
        <v>42928</v>
      </c>
      <c r="B132">
        <v>31804.820313</v>
      </c>
      <c r="C132">
        <v>1210.228149</v>
      </c>
      <c r="D132">
        <v>113.658913</v>
      </c>
      <c r="E132">
        <f t="shared" si="20"/>
        <v>104.12288902451962</v>
      </c>
      <c r="F132">
        <f t="shared" si="21"/>
        <v>-9.5360239754803757</v>
      </c>
      <c r="G132">
        <f t="shared" ref="G132:G195" si="22">F132-F131</f>
        <v>1.244465359567684</v>
      </c>
      <c r="H132">
        <f t="shared" ref="H132:H195" si="23">F131</f>
        <v>-10.78048933504806</v>
      </c>
      <c r="I132" s="2">
        <f t="shared" ref="I132:I195" si="24">C132/C131-1</f>
        <v>-2.5107798902285206E-3</v>
      </c>
      <c r="J132" s="2">
        <f t="shared" ref="J132:J195" si="25">D132/D131-1</f>
        <v>-1.159414804918546E-2</v>
      </c>
      <c r="K132">
        <f t="shared" ref="K132:K195" si="26">IF(F131&gt;0,J132-I132,I132-J132)</f>
        <v>9.0833681589569393E-3</v>
      </c>
      <c r="L132">
        <f t="shared" ref="L132:L195" si="27">L131*(K132+1)</f>
        <v>130.21157063684336</v>
      </c>
      <c r="M132" s="2">
        <f t="shared" ref="M132:M195" si="28">B132/B131-1</f>
        <v>1.818449164433078E-3</v>
      </c>
      <c r="N132" s="3">
        <f t="shared" ref="N132:N195" si="29">N131*(M132+1)</f>
        <v>119.58745291761562</v>
      </c>
    </row>
    <row r="133" spans="1:14">
      <c r="A133" s="1">
        <v>42929</v>
      </c>
      <c r="B133">
        <v>32037.380859000001</v>
      </c>
      <c r="C133">
        <v>1227.621582</v>
      </c>
      <c r="D133">
        <v>116.068268</v>
      </c>
      <c r="E133">
        <f t="shared" si="20"/>
        <v>104.62974781281503</v>
      </c>
      <c r="F133">
        <f t="shared" si="21"/>
        <v>-11.438520187184977</v>
      </c>
      <c r="G133">
        <f t="shared" si="22"/>
        <v>-1.9024962117046016</v>
      </c>
      <c r="H133">
        <f t="shared" si="23"/>
        <v>-9.5360239754803757</v>
      </c>
      <c r="I133" s="2">
        <f t="shared" si="24"/>
        <v>1.4372028129053138E-2</v>
      </c>
      <c r="J133" s="2">
        <f t="shared" si="25"/>
        <v>2.1198117564260155E-2</v>
      </c>
      <c r="K133">
        <f t="shared" si="26"/>
        <v>-6.8260894352070167E-3</v>
      </c>
      <c r="L133">
        <f t="shared" si="27"/>
        <v>129.32273481017748</v>
      </c>
      <c r="M133" s="2">
        <f t="shared" si="28"/>
        <v>7.3121163305218673E-3</v>
      </c>
      <c r="N133" s="3">
        <f t="shared" si="29"/>
        <v>120.46189028502003</v>
      </c>
    </row>
    <row r="134" spans="1:14">
      <c r="A134" s="1">
        <v>42930</v>
      </c>
      <c r="B134">
        <v>32020.75</v>
      </c>
      <c r="C134">
        <v>1226.9830320000001</v>
      </c>
      <c r="D134">
        <v>115.782578</v>
      </c>
      <c r="E134">
        <f t="shared" si="20"/>
        <v>104.61113994631357</v>
      </c>
      <c r="F134">
        <f t="shared" si="21"/>
        <v>-11.17143805368643</v>
      </c>
      <c r="G134">
        <f t="shared" si="22"/>
        <v>0.26708213349854759</v>
      </c>
      <c r="H134">
        <f t="shared" si="23"/>
        <v>-11.438520187184977</v>
      </c>
      <c r="I134" s="2">
        <f t="shared" si="24"/>
        <v>-5.2015214571221602E-4</v>
      </c>
      <c r="J134" s="2">
        <f t="shared" si="25"/>
        <v>-2.4613962534532074E-3</v>
      </c>
      <c r="K134">
        <f t="shared" si="26"/>
        <v>1.9412441077409914E-3</v>
      </c>
      <c r="L134">
        <f t="shared" si="27"/>
        <v>129.5737818071247</v>
      </c>
      <c r="M134" s="2">
        <f t="shared" si="28"/>
        <v>-5.191079468448434E-4</v>
      </c>
      <c r="N134" s="3">
        <f t="shared" si="29"/>
        <v>120.39935756048112</v>
      </c>
    </row>
    <row r="135" spans="1:14">
      <c r="A135" s="1">
        <v>42933</v>
      </c>
      <c r="B135">
        <v>32074.779297000001</v>
      </c>
      <c r="C135">
        <v>1216.9102780000001</v>
      </c>
      <c r="D135">
        <v>115.887337</v>
      </c>
      <c r="E135">
        <f t="shared" si="20"/>
        <v>104.31761169992095</v>
      </c>
      <c r="F135">
        <f t="shared" si="21"/>
        <v>-11.569725300079057</v>
      </c>
      <c r="G135">
        <f t="shared" si="22"/>
        <v>-0.39828724639262703</v>
      </c>
      <c r="H135">
        <f t="shared" si="23"/>
        <v>-11.17143805368643</v>
      </c>
      <c r="I135" s="2">
        <f t="shared" si="24"/>
        <v>-8.2093669898444244E-3</v>
      </c>
      <c r="J135" s="2">
        <f t="shared" si="25"/>
        <v>9.0479070175830678E-4</v>
      </c>
      <c r="K135">
        <f t="shared" si="26"/>
        <v>-9.1141576916027311E-3</v>
      </c>
      <c r="L135">
        <f t="shared" si="27"/>
        <v>128.39282592703725</v>
      </c>
      <c r="M135" s="2">
        <f t="shared" si="28"/>
        <v>1.687321408774034E-3</v>
      </c>
      <c r="N135" s="3">
        <f t="shared" si="29"/>
        <v>120.60250997409555</v>
      </c>
    </row>
    <row r="136" spans="1:14">
      <c r="A136" s="1">
        <v>42934</v>
      </c>
      <c r="B136">
        <v>31710.990234000001</v>
      </c>
      <c r="C136">
        <v>1221.5782469999999</v>
      </c>
      <c r="D136">
        <v>114.687408</v>
      </c>
      <c r="E136">
        <f t="shared" si="20"/>
        <v>104.45364011427367</v>
      </c>
      <c r="F136">
        <f t="shared" si="21"/>
        <v>-10.233767885726337</v>
      </c>
      <c r="G136">
        <f t="shared" si="22"/>
        <v>1.3359574143527198</v>
      </c>
      <c r="H136">
        <f t="shared" si="23"/>
        <v>-11.569725300079057</v>
      </c>
      <c r="I136" s="2">
        <f t="shared" si="24"/>
        <v>3.835918789075965E-3</v>
      </c>
      <c r="J136" s="2">
        <f t="shared" si="25"/>
        <v>-1.0354271925326897E-2</v>
      </c>
      <c r="K136">
        <f t="shared" si="26"/>
        <v>1.4190190714402862E-2</v>
      </c>
      <c r="L136">
        <f t="shared" si="27"/>
        <v>130.21474461330303</v>
      </c>
      <c r="M136" s="2">
        <f t="shared" si="28"/>
        <v>-1.134190385634315E-2</v>
      </c>
      <c r="N136" s="3">
        <f t="shared" si="29"/>
        <v>119.2346479011357</v>
      </c>
    </row>
    <row r="137" spans="1:14">
      <c r="A137" s="1">
        <v>42935</v>
      </c>
      <c r="B137">
        <v>31955.349609000001</v>
      </c>
      <c r="C137">
        <v>1228.211182</v>
      </c>
      <c r="D137">
        <v>114.020782</v>
      </c>
      <c r="E137">
        <f t="shared" si="20"/>
        <v>104.64692923649251</v>
      </c>
      <c r="F137">
        <f t="shared" si="21"/>
        <v>-9.373852763507486</v>
      </c>
      <c r="G137">
        <f t="shared" si="22"/>
        <v>0.85991512221885102</v>
      </c>
      <c r="H137">
        <f t="shared" si="23"/>
        <v>-10.233767885726337</v>
      </c>
      <c r="I137" s="2">
        <f t="shared" si="24"/>
        <v>5.4298077231560438E-3</v>
      </c>
      <c r="J137" s="2">
        <f t="shared" si="25"/>
        <v>-5.8125474419999934E-3</v>
      </c>
      <c r="K137">
        <f t="shared" si="26"/>
        <v>1.1242355165156037E-2</v>
      </c>
      <c r="L137">
        <f t="shared" si="27"/>
        <v>131.67866501998589</v>
      </c>
      <c r="M137" s="2">
        <f t="shared" si="28"/>
        <v>7.7058260620950225E-3</v>
      </c>
      <c r="N137" s="3">
        <f t="shared" si="29"/>
        <v>120.153449358437</v>
      </c>
    </row>
    <row r="138" spans="1:14">
      <c r="A138" s="1">
        <v>42936</v>
      </c>
      <c r="B138">
        <v>31904.400390999999</v>
      </c>
      <c r="C138">
        <v>1212.0950929999999</v>
      </c>
      <c r="D138">
        <v>114.049362</v>
      </c>
      <c r="E138">
        <f t="shared" si="20"/>
        <v>104.17729329155853</v>
      </c>
      <c r="F138">
        <f t="shared" si="21"/>
        <v>-9.8720687084414749</v>
      </c>
      <c r="G138">
        <f t="shared" si="22"/>
        <v>-0.49821594493398891</v>
      </c>
      <c r="H138">
        <f t="shared" si="23"/>
        <v>-9.373852763507486</v>
      </c>
      <c r="I138" s="2">
        <f t="shared" si="24"/>
        <v>-1.3121594426258931E-2</v>
      </c>
      <c r="J138" s="2">
        <f t="shared" si="25"/>
        <v>2.5065606022600662E-4</v>
      </c>
      <c r="K138">
        <f t="shared" si="26"/>
        <v>-1.3372250486484938E-2</v>
      </c>
      <c r="L138">
        <f t="shared" si="27"/>
        <v>129.91782492761268</v>
      </c>
      <c r="M138" s="2">
        <f t="shared" si="28"/>
        <v>-1.5943877511405136E-3</v>
      </c>
      <c r="N138" s="3">
        <f t="shared" si="29"/>
        <v>119.96187817052262</v>
      </c>
    </row>
    <row r="139" spans="1:14">
      <c r="A139" s="1">
        <v>42937</v>
      </c>
      <c r="B139">
        <v>32028.890625</v>
      </c>
      <c r="C139">
        <v>1240.150879</v>
      </c>
      <c r="D139">
        <v>114.11602000000001</v>
      </c>
      <c r="E139">
        <f t="shared" si="20"/>
        <v>104.99486172078323</v>
      </c>
      <c r="F139">
        <f t="shared" si="21"/>
        <v>-9.1211582792167718</v>
      </c>
      <c r="G139">
        <f t="shared" si="22"/>
        <v>0.75091042922470308</v>
      </c>
      <c r="H139">
        <f t="shared" si="23"/>
        <v>-9.8720687084414749</v>
      </c>
      <c r="I139" s="2">
        <f t="shared" si="24"/>
        <v>2.3146522217626142E-2</v>
      </c>
      <c r="J139" s="2">
        <f t="shared" si="25"/>
        <v>5.8446622437058338E-4</v>
      </c>
      <c r="K139">
        <f t="shared" si="26"/>
        <v>2.2562055993255559E-2</v>
      </c>
      <c r="L139">
        <f t="shared" si="27"/>
        <v>132.84903816815145</v>
      </c>
      <c r="M139" s="2">
        <f t="shared" si="28"/>
        <v>3.9019769208739064E-3</v>
      </c>
      <c r="N139" s="3">
        <f t="shared" si="29"/>
        <v>120.42996665052868</v>
      </c>
    </row>
    <row r="140" spans="1:14">
      <c r="A140" s="1">
        <v>42940</v>
      </c>
      <c r="B140">
        <v>32245.869140999999</v>
      </c>
      <c r="C140">
        <v>1267.4204099999999</v>
      </c>
      <c r="D140">
        <v>113.53511</v>
      </c>
      <c r="E140">
        <f t="shared" si="20"/>
        <v>105.78951803963899</v>
      </c>
      <c r="F140">
        <f t="shared" si="21"/>
        <v>-7.7455919603610113</v>
      </c>
      <c r="G140">
        <f t="shared" si="22"/>
        <v>1.3755663188557605</v>
      </c>
      <c r="H140">
        <f t="shared" si="23"/>
        <v>-9.1211582792167718</v>
      </c>
      <c r="I140" s="2">
        <f t="shared" si="24"/>
        <v>2.1988881725414577E-2</v>
      </c>
      <c r="J140" s="2">
        <f t="shared" si="25"/>
        <v>-5.0905210328926476E-3</v>
      </c>
      <c r="K140">
        <f t="shared" si="26"/>
        <v>2.7079402758307225E-2</v>
      </c>
      <c r="L140">
        <f t="shared" si="27"/>
        <v>136.44651077876054</v>
      </c>
      <c r="M140" s="2">
        <f t="shared" si="28"/>
        <v>6.7744624233296857E-3</v>
      </c>
      <c r="N140" s="3">
        <f t="shared" si="29"/>
        <v>121.24581493424554</v>
      </c>
    </row>
    <row r="141" spans="1:14">
      <c r="A141" s="1">
        <v>42941</v>
      </c>
      <c r="B141">
        <v>32228.269531000002</v>
      </c>
      <c r="C141">
        <v>1266.241211</v>
      </c>
      <c r="D141">
        <v>112.316147</v>
      </c>
      <c r="E141">
        <f t="shared" si="20"/>
        <v>105.75515522142484</v>
      </c>
      <c r="F141">
        <f t="shared" si="21"/>
        <v>-6.5609917785751577</v>
      </c>
      <c r="G141">
        <f t="shared" si="22"/>
        <v>1.1846001817858536</v>
      </c>
      <c r="H141">
        <f t="shared" si="23"/>
        <v>-7.7455919603610113</v>
      </c>
      <c r="I141" s="2">
        <f t="shared" si="24"/>
        <v>-9.3039293883545593E-4</v>
      </c>
      <c r="J141" s="2">
        <f t="shared" si="25"/>
        <v>-1.0736440912419098E-2</v>
      </c>
      <c r="K141">
        <f t="shared" si="26"/>
        <v>9.8060479735836426E-3</v>
      </c>
      <c r="L141">
        <f t="shared" si="27"/>
        <v>137.78451180928514</v>
      </c>
      <c r="M141" s="2">
        <f t="shared" si="28"/>
        <v>-5.4579425113465696E-4</v>
      </c>
      <c r="N141" s="3">
        <f t="shared" si="29"/>
        <v>121.17963966548029</v>
      </c>
    </row>
    <row r="142" spans="1:14">
      <c r="A142" s="1">
        <v>42942</v>
      </c>
      <c r="B142">
        <v>32382.460938</v>
      </c>
      <c r="C142">
        <v>1267.6170649999999</v>
      </c>
      <c r="D142">
        <v>111.935226</v>
      </c>
      <c r="E142">
        <f t="shared" si="20"/>
        <v>105.79524872633047</v>
      </c>
      <c r="F142">
        <f t="shared" si="21"/>
        <v>-6.1399772736695297</v>
      </c>
      <c r="G142">
        <f t="shared" si="22"/>
        <v>0.42101450490562797</v>
      </c>
      <c r="H142">
        <f t="shared" si="23"/>
        <v>-6.5609917785751577</v>
      </c>
      <c r="I142" s="2">
        <f t="shared" si="24"/>
        <v>1.0865654885086062E-3</v>
      </c>
      <c r="J142" s="2">
        <f t="shared" si="25"/>
        <v>-3.3915070110088763E-3</v>
      </c>
      <c r="K142">
        <f t="shared" si="26"/>
        <v>4.4780724995174825E-3</v>
      </c>
      <c r="L142">
        <f t="shared" si="27"/>
        <v>138.40152084247774</v>
      </c>
      <c r="M142" s="2">
        <f t="shared" si="28"/>
        <v>4.7843526582054263E-3</v>
      </c>
      <c r="N142" s="3">
        <f t="shared" si="29"/>
        <v>121.75940579663421</v>
      </c>
    </row>
    <row r="143" spans="1:14">
      <c r="A143" s="1">
        <v>42943</v>
      </c>
      <c r="B143">
        <v>32383.300781000002</v>
      </c>
      <c r="C143">
        <v>1270.909058</v>
      </c>
      <c r="D143">
        <v>112.373283</v>
      </c>
      <c r="E143">
        <f t="shared" si="20"/>
        <v>105.89118008059832</v>
      </c>
      <c r="F143">
        <f t="shared" si="21"/>
        <v>-6.482102919401683</v>
      </c>
      <c r="G143">
        <f t="shared" si="22"/>
        <v>-0.34212564573215332</v>
      </c>
      <c r="H143">
        <f t="shared" si="23"/>
        <v>-6.1399772736695297</v>
      </c>
      <c r="I143" s="2">
        <f t="shared" si="24"/>
        <v>2.5969932804588147E-3</v>
      </c>
      <c r="J143" s="2">
        <f t="shared" si="25"/>
        <v>3.9134865372942862E-3</v>
      </c>
      <c r="K143">
        <f t="shared" si="26"/>
        <v>-1.3164932568354715E-3</v>
      </c>
      <c r="L143">
        <f t="shared" si="27"/>
        <v>138.21931617355284</v>
      </c>
      <c r="M143" s="2">
        <f t="shared" si="28"/>
        <v>2.5935119681186336E-5</v>
      </c>
      <c r="N143" s="3">
        <f t="shared" si="29"/>
        <v>121.76256364139586</v>
      </c>
    </row>
    <row r="144" spans="1:14">
      <c r="A144" s="1">
        <v>42944</v>
      </c>
      <c r="B144">
        <v>32309.880859000001</v>
      </c>
      <c r="C144">
        <v>1261.2294919999999</v>
      </c>
      <c r="D144">
        <v>111.811424</v>
      </c>
      <c r="E144">
        <f t="shared" si="20"/>
        <v>105.60910965240939</v>
      </c>
      <c r="F144">
        <f t="shared" si="21"/>
        <v>-6.2023143475906153</v>
      </c>
      <c r="G144">
        <f t="shared" si="22"/>
        <v>0.27978857181106775</v>
      </c>
      <c r="H144">
        <f t="shared" si="23"/>
        <v>-6.482102919401683</v>
      </c>
      <c r="I144" s="2">
        <f t="shared" si="24"/>
        <v>-7.6162538452849704E-3</v>
      </c>
      <c r="J144" s="2">
        <f t="shared" si="25"/>
        <v>-4.9999340145646665E-3</v>
      </c>
      <c r="K144">
        <f t="shared" si="26"/>
        <v>-2.6163198307203039E-3</v>
      </c>
      <c r="L144">
        <f t="shared" si="27"/>
        <v>137.85769023565936</v>
      </c>
      <c r="M144" s="2">
        <f t="shared" si="28"/>
        <v>-2.2672155163094843E-3</v>
      </c>
      <c r="N144" s="3">
        <f t="shared" si="29"/>
        <v>121.48650166780246</v>
      </c>
    </row>
    <row r="145" spans="1:14">
      <c r="A145" s="1">
        <v>42947</v>
      </c>
      <c r="B145">
        <v>32514.939452999999</v>
      </c>
      <c r="C145">
        <v>1235.2375489999999</v>
      </c>
      <c r="D145">
        <v>110.611504</v>
      </c>
      <c r="E145">
        <f t="shared" si="20"/>
        <v>104.85168328727357</v>
      </c>
      <c r="F145">
        <f t="shared" si="21"/>
        <v>-5.7598207127264232</v>
      </c>
      <c r="G145">
        <f t="shared" si="22"/>
        <v>0.44249363486419213</v>
      </c>
      <c r="H145">
        <f t="shared" si="23"/>
        <v>-6.2023143475906153</v>
      </c>
      <c r="I145" s="2">
        <f t="shared" si="24"/>
        <v>-2.0608416759096859E-2</v>
      </c>
      <c r="J145" s="2">
        <f t="shared" si="25"/>
        <v>-1.0731640444897717E-2</v>
      </c>
      <c r="K145">
        <f t="shared" si="26"/>
        <v>-9.8767763141991427E-3</v>
      </c>
      <c r="L145">
        <f t="shared" si="27"/>
        <v>136.4961006660096</v>
      </c>
      <c r="M145" s="2">
        <f t="shared" si="28"/>
        <v>6.3466217933414448E-3</v>
      </c>
      <c r="N145" s="3">
        <f t="shared" si="29"/>
        <v>122.25753054688414</v>
      </c>
    </row>
    <row r="146" spans="1:14">
      <c r="A146" s="1">
        <v>42948</v>
      </c>
      <c r="B146">
        <v>32575.169922000001</v>
      </c>
      <c r="C146">
        <v>1245.899658</v>
      </c>
      <c r="D146">
        <v>110.90670799999999</v>
      </c>
      <c r="E146">
        <f t="shared" si="20"/>
        <v>105.16238581784437</v>
      </c>
      <c r="F146">
        <f t="shared" si="21"/>
        <v>-5.7443221821556278</v>
      </c>
      <c r="G146">
        <f t="shared" si="22"/>
        <v>1.549853057079531E-2</v>
      </c>
      <c r="H146">
        <f t="shared" si="23"/>
        <v>-5.7598207127264232</v>
      </c>
      <c r="I146" s="2">
        <f t="shared" si="24"/>
        <v>8.6316263690588979E-3</v>
      </c>
      <c r="J146" s="2">
        <f t="shared" si="25"/>
        <v>2.6688363264637527E-3</v>
      </c>
      <c r="K146">
        <f t="shared" si="26"/>
        <v>5.9627900425951452E-3</v>
      </c>
      <c r="L146">
        <f t="shared" si="27"/>
        <v>137.30999825591394</v>
      </c>
      <c r="M146" s="2">
        <f t="shared" si="28"/>
        <v>1.8523937000425317E-3</v>
      </c>
      <c r="N146" s="3">
        <f t="shared" si="29"/>
        <v>122.48399962625194</v>
      </c>
    </row>
    <row r="147" spans="1:14">
      <c r="A147" s="1">
        <v>42949</v>
      </c>
      <c r="B147">
        <v>32476.740234000001</v>
      </c>
      <c r="C147">
        <v>1245.8504640000001</v>
      </c>
      <c r="D147">
        <v>110.373428</v>
      </c>
      <c r="E147">
        <f t="shared" si="20"/>
        <v>105.16095226466189</v>
      </c>
      <c r="F147">
        <f t="shared" si="21"/>
        <v>-5.212475735338117</v>
      </c>
      <c r="G147">
        <f t="shared" si="22"/>
        <v>0.53184644681751081</v>
      </c>
      <c r="H147">
        <f t="shared" si="23"/>
        <v>-5.7443221821556278</v>
      </c>
      <c r="I147" s="2">
        <f t="shared" si="24"/>
        <v>-3.9484720686822072E-5</v>
      </c>
      <c r="J147" s="2">
        <f t="shared" si="25"/>
        <v>-4.8083656039992206E-3</v>
      </c>
      <c r="K147">
        <f t="shared" si="26"/>
        <v>4.7688808833123986E-3</v>
      </c>
      <c r="L147">
        <f t="shared" si="27"/>
        <v>137.96481328168423</v>
      </c>
      <c r="M147" s="2">
        <f t="shared" si="28"/>
        <v>-3.0216170241225138E-3</v>
      </c>
      <c r="N147" s="3">
        <f t="shared" si="29"/>
        <v>122.11389988779864</v>
      </c>
    </row>
    <row r="148" spans="1:14">
      <c r="A148" s="1">
        <v>42950</v>
      </c>
      <c r="B148">
        <v>32237.880859000001</v>
      </c>
      <c r="C148">
        <v>1245.899658</v>
      </c>
      <c r="D148">
        <v>109.53538500000001</v>
      </c>
      <c r="E148">
        <f t="shared" si="20"/>
        <v>105.16238581784437</v>
      </c>
      <c r="F148">
        <f t="shared" si="21"/>
        <v>-4.3729991821556382</v>
      </c>
      <c r="G148">
        <f t="shared" si="22"/>
        <v>0.83947655318247882</v>
      </c>
      <c r="H148">
        <f t="shared" si="23"/>
        <v>-5.212475735338117</v>
      </c>
      <c r="I148" s="2">
        <f t="shared" si="24"/>
        <v>3.9486279791445256E-5</v>
      </c>
      <c r="J148" s="2">
        <f t="shared" si="25"/>
        <v>-7.5927967010320785E-3</v>
      </c>
      <c r="K148">
        <f t="shared" si="26"/>
        <v>7.6322829808235237E-3</v>
      </c>
      <c r="L148">
        <f t="shared" si="27"/>
        <v>139.01779977804651</v>
      </c>
      <c r="M148" s="2">
        <f t="shared" si="28"/>
        <v>-7.3547829393892927E-3</v>
      </c>
      <c r="N148" s="3">
        <f t="shared" si="29"/>
        <v>121.21577866024157</v>
      </c>
    </row>
    <row r="149" spans="1:14">
      <c r="A149" s="1">
        <v>42951</v>
      </c>
      <c r="B149">
        <v>32325.410156000002</v>
      </c>
      <c r="C149">
        <v>1238.824341</v>
      </c>
      <c r="D149">
        <v>110.744827</v>
      </c>
      <c r="E149">
        <f t="shared" si="20"/>
        <v>104.95620532423933</v>
      </c>
      <c r="F149">
        <f t="shared" si="21"/>
        <v>-5.7886216757606661</v>
      </c>
      <c r="G149">
        <f t="shared" si="22"/>
        <v>-1.4156224936050279</v>
      </c>
      <c r="H149">
        <f t="shared" si="23"/>
        <v>-4.3729991821556382</v>
      </c>
      <c r="I149" s="2">
        <f t="shared" si="24"/>
        <v>-5.6788818863292567E-3</v>
      </c>
      <c r="J149" s="2">
        <f t="shared" si="25"/>
        <v>1.1041564331015108E-2</v>
      </c>
      <c r="K149">
        <f t="shared" si="26"/>
        <v>-1.6720446217344365E-2</v>
      </c>
      <c r="L149">
        <f t="shared" si="27"/>
        <v>136.69336013360413</v>
      </c>
      <c r="M149" s="2">
        <f t="shared" si="28"/>
        <v>2.7151070314712644E-3</v>
      </c>
      <c r="N149" s="3">
        <f t="shared" si="29"/>
        <v>121.54489247320726</v>
      </c>
    </row>
    <row r="150" spans="1:14">
      <c r="A150" s="1">
        <v>42954</v>
      </c>
      <c r="B150">
        <v>32273.669922000001</v>
      </c>
      <c r="C150">
        <v>1245.1625979999999</v>
      </c>
      <c r="D150">
        <v>110.059158</v>
      </c>
      <c r="E150">
        <f t="shared" si="20"/>
        <v>105.14090728979869</v>
      </c>
      <c r="F150">
        <f t="shared" si="21"/>
        <v>-4.9182507102013062</v>
      </c>
      <c r="G150">
        <f t="shared" si="22"/>
        <v>0.87037096555935989</v>
      </c>
      <c r="H150">
        <f t="shared" si="23"/>
        <v>-5.7886216757606661</v>
      </c>
      <c r="I150" s="2">
        <f t="shared" si="24"/>
        <v>5.1163484525043046E-3</v>
      </c>
      <c r="J150" s="2">
        <f t="shared" si="25"/>
        <v>-6.191431406543324E-3</v>
      </c>
      <c r="K150">
        <f t="shared" si="26"/>
        <v>1.1307779859047629E-2</v>
      </c>
      <c r="L150">
        <f t="shared" si="27"/>
        <v>138.23905855818842</v>
      </c>
      <c r="M150" s="2">
        <f t="shared" si="28"/>
        <v>-1.6006056458466311E-3</v>
      </c>
      <c r="N150" s="3">
        <f t="shared" si="29"/>
        <v>121.35034703209082</v>
      </c>
    </row>
    <row r="151" spans="1:14">
      <c r="A151" s="1">
        <v>42955</v>
      </c>
      <c r="B151">
        <v>32014.189452999999</v>
      </c>
      <c r="C151">
        <v>1228.60437</v>
      </c>
      <c r="D151">
        <v>109.26872299999999</v>
      </c>
      <c r="E151">
        <f t="shared" si="20"/>
        <v>104.65838705469622</v>
      </c>
      <c r="F151">
        <f t="shared" si="21"/>
        <v>-4.610335945303774</v>
      </c>
      <c r="G151">
        <f t="shared" si="22"/>
        <v>0.30791476489753222</v>
      </c>
      <c r="H151">
        <f t="shared" si="23"/>
        <v>-4.9182507102013062</v>
      </c>
      <c r="I151" s="2">
        <f t="shared" si="24"/>
        <v>-1.3298044790773456E-2</v>
      </c>
      <c r="J151" s="2">
        <f t="shared" si="25"/>
        <v>-7.1819102959156389E-3</v>
      </c>
      <c r="K151">
        <f t="shared" si="26"/>
        <v>-6.1161344948578167E-3</v>
      </c>
      <c r="L151">
        <f t="shared" si="27"/>
        <v>137.39356988360402</v>
      </c>
      <c r="M151" s="2">
        <f t="shared" si="28"/>
        <v>-8.0400050452000826E-3</v>
      </c>
      <c r="N151" s="3">
        <f t="shared" si="29"/>
        <v>120.37468962971603</v>
      </c>
    </row>
    <row r="152" spans="1:14">
      <c r="A152" s="1">
        <v>42956</v>
      </c>
      <c r="B152">
        <v>31797.839843999998</v>
      </c>
      <c r="C152">
        <v>1197.6990969999999</v>
      </c>
      <c r="D152">
        <v>105.23091100000001</v>
      </c>
      <c r="E152">
        <f t="shared" si="20"/>
        <v>103.75778225605072</v>
      </c>
      <c r="F152">
        <f t="shared" si="21"/>
        <v>-1.4731287439492888</v>
      </c>
      <c r="G152">
        <f t="shared" si="22"/>
        <v>3.1372072013544852</v>
      </c>
      <c r="H152">
        <f t="shared" si="23"/>
        <v>-4.610335945303774</v>
      </c>
      <c r="I152" s="2">
        <f t="shared" si="24"/>
        <v>-2.5154780297582779E-2</v>
      </c>
      <c r="J152" s="2">
        <f t="shared" si="25"/>
        <v>-3.695304465121263E-2</v>
      </c>
      <c r="K152">
        <f t="shared" si="26"/>
        <v>1.179826435362985E-2</v>
      </c>
      <c r="L152">
        <f t="shared" si="27"/>
        <v>139.01457554157969</v>
      </c>
      <c r="M152" s="2">
        <f t="shared" si="28"/>
        <v>-6.757928677770364E-3</v>
      </c>
      <c r="N152" s="3">
        <f t="shared" si="29"/>
        <v>119.56120606258966</v>
      </c>
    </row>
    <row r="153" spans="1:14">
      <c r="A153" s="1">
        <v>42957</v>
      </c>
      <c r="B153">
        <v>31531.330077999999</v>
      </c>
      <c r="C153">
        <v>1189.1986079999999</v>
      </c>
      <c r="D153">
        <v>100.11698199999999</v>
      </c>
      <c r="E153">
        <f t="shared" si="20"/>
        <v>103.51007109089669</v>
      </c>
      <c r="F153">
        <f t="shared" si="21"/>
        <v>3.3930890908966944</v>
      </c>
      <c r="G153">
        <f t="shared" si="22"/>
        <v>4.8662178348459832</v>
      </c>
      <c r="H153">
        <f t="shared" si="23"/>
        <v>-1.4731287439492888</v>
      </c>
      <c r="I153" s="2">
        <f t="shared" si="24"/>
        <v>-7.0973494271575621E-3</v>
      </c>
      <c r="J153" s="2">
        <f t="shared" si="25"/>
        <v>-4.8597213037526732E-2</v>
      </c>
      <c r="K153">
        <f t="shared" si="26"/>
        <v>4.149986361036917E-2</v>
      </c>
      <c r="L153">
        <f t="shared" si="27"/>
        <v>144.7836614664086</v>
      </c>
      <c r="M153" s="2">
        <f t="shared" si="28"/>
        <v>-8.3813795939439162E-3</v>
      </c>
      <c r="N153" s="3">
        <f t="shared" si="29"/>
        <v>118.55911820986935</v>
      </c>
    </row>
    <row r="154" spans="1:14">
      <c r="A154" s="1">
        <v>42958</v>
      </c>
      <c r="B154">
        <v>31213.589843999998</v>
      </c>
      <c r="C154">
        <v>1195.1929929999999</v>
      </c>
      <c r="D154">
        <v>104.021477</v>
      </c>
      <c r="E154">
        <f t="shared" si="20"/>
        <v>103.68475234661408</v>
      </c>
      <c r="F154">
        <f t="shared" si="21"/>
        <v>-0.33672465338592872</v>
      </c>
      <c r="G154">
        <f t="shared" si="22"/>
        <v>-3.7298137442826231</v>
      </c>
      <c r="H154">
        <f t="shared" si="23"/>
        <v>3.3930890908966944</v>
      </c>
      <c r="I154" s="2">
        <f t="shared" si="24"/>
        <v>5.0406929167881032E-3</v>
      </c>
      <c r="J154" s="2">
        <f t="shared" si="25"/>
        <v>3.8999327806345629E-2</v>
      </c>
      <c r="K154">
        <f t="shared" si="26"/>
        <v>3.3958634889557526E-2</v>
      </c>
      <c r="L154">
        <f t="shared" si="27"/>
        <v>149.70031696411968</v>
      </c>
      <c r="M154" s="2">
        <f t="shared" si="28"/>
        <v>-1.0076968945299747E-2</v>
      </c>
      <c r="N154" s="3">
        <f t="shared" si="29"/>
        <v>117.36440165748638</v>
      </c>
    </row>
    <row r="155" spans="1:14">
      <c r="A155" s="1">
        <v>42961</v>
      </c>
      <c r="B155">
        <v>31449.029297000001</v>
      </c>
      <c r="C155">
        <v>1171.755981</v>
      </c>
      <c r="D155">
        <v>104.278595</v>
      </c>
      <c r="E155">
        <f t="shared" si="20"/>
        <v>103.0017787494188</v>
      </c>
      <c r="F155">
        <f t="shared" si="21"/>
        <v>-1.2768162505811915</v>
      </c>
      <c r="G155">
        <f t="shared" si="22"/>
        <v>-0.94009159719526281</v>
      </c>
      <c r="H155">
        <f t="shared" si="23"/>
        <v>-0.33672465338592872</v>
      </c>
      <c r="I155" s="2">
        <f t="shared" si="24"/>
        <v>-1.9609395417531372E-2</v>
      </c>
      <c r="J155" s="2">
        <f t="shared" si="25"/>
        <v>2.4717780156111591E-3</v>
      </c>
      <c r="K155">
        <f t="shared" si="26"/>
        <v>-2.2081173433142531E-2</v>
      </c>
      <c r="L155">
        <f t="shared" si="27"/>
        <v>146.39475830223856</v>
      </c>
      <c r="M155" s="2">
        <f t="shared" si="28"/>
        <v>7.5428508600481337E-3</v>
      </c>
      <c r="N155" s="3">
        <f t="shared" si="29"/>
        <v>118.24966383546759</v>
      </c>
    </row>
    <row r="156" spans="1:14">
      <c r="A156" s="1">
        <v>42963</v>
      </c>
      <c r="B156">
        <v>31770.890625</v>
      </c>
      <c r="C156">
        <v>1139.0816649999999</v>
      </c>
      <c r="D156">
        <v>104.478584</v>
      </c>
      <c r="E156">
        <f t="shared" si="20"/>
        <v>102.04962259852314</v>
      </c>
      <c r="F156">
        <f t="shared" si="21"/>
        <v>-2.4289614014768546</v>
      </c>
      <c r="G156">
        <f t="shared" si="22"/>
        <v>-1.1521451508956631</v>
      </c>
      <c r="H156">
        <f t="shared" si="23"/>
        <v>-1.2768162505811915</v>
      </c>
      <c r="I156" s="2">
        <f t="shared" si="24"/>
        <v>-2.7884915058948634E-2</v>
      </c>
      <c r="J156" s="2">
        <f t="shared" si="25"/>
        <v>1.9178336647132088E-3</v>
      </c>
      <c r="K156">
        <f t="shared" si="26"/>
        <v>-2.9802748723661843E-2</v>
      </c>
      <c r="L156">
        <f t="shared" si="27"/>
        <v>142.03179210609574</v>
      </c>
      <c r="M156" s="2">
        <f t="shared" si="28"/>
        <v>1.0234380367050155E-2</v>
      </c>
      <c r="N156" s="3">
        <f t="shared" si="29"/>
        <v>119.45987587343558</v>
      </c>
    </row>
    <row r="157" spans="1:14">
      <c r="A157" s="1">
        <v>42964</v>
      </c>
      <c r="B157">
        <v>31795.460938</v>
      </c>
      <c r="C157">
        <v>1081.2504879999999</v>
      </c>
      <c r="D157">
        <v>103.888153</v>
      </c>
      <c r="E157">
        <f t="shared" si="20"/>
        <v>100.36437505136453</v>
      </c>
      <c r="F157">
        <f t="shared" si="21"/>
        <v>-3.5237779486354697</v>
      </c>
      <c r="G157">
        <f t="shared" si="22"/>
        <v>-1.0948165471586151</v>
      </c>
      <c r="H157">
        <f t="shared" si="23"/>
        <v>-2.4289614014768546</v>
      </c>
      <c r="I157" s="2">
        <f t="shared" si="24"/>
        <v>-5.0770000761973466E-2</v>
      </c>
      <c r="J157" s="2">
        <f t="shared" si="25"/>
        <v>-5.6512155639475425E-3</v>
      </c>
      <c r="K157">
        <f t="shared" si="26"/>
        <v>-4.5118785198025924E-2</v>
      </c>
      <c r="L157">
        <f t="shared" si="27"/>
        <v>135.62349018677014</v>
      </c>
      <c r="M157" s="2">
        <f t="shared" si="28"/>
        <v>7.7335927689303752E-4</v>
      </c>
      <c r="N157" s="3">
        <f t="shared" si="29"/>
        <v>119.5522612766588</v>
      </c>
    </row>
    <row r="158" spans="1:14">
      <c r="A158" s="1">
        <v>42965</v>
      </c>
      <c r="B158">
        <v>31524.679688</v>
      </c>
      <c r="C158">
        <v>1053.0473629999999</v>
      </c>
      <c r="D158">
        <v>102.16445899999999</v>
      </c>
      <c r="E158">
        <f t="shared" si="20"/>
        <v>99.542513043810075</v>
      </c>
      <c r="F158">
        <f t="shared" si="21"/>
        <v>-2.6219459561899185</v>
      </c>
      <c r="G158">
        <f t="shared" si="22"/>
        <v>0.90183199244555112</v>
      </c>
      <c r="H158">
        <f t="shared" si="23"/>
        <v>-3.5237779486354697</v>
      </c>
      <c r="I158" s="2">
        <f t="shared" si="24"/>
        <v>-2.6083803256512383E-2</v>
      </c>
      <c r="J158" s="2">
        <f t="shared" si="25"/>
        <v>-1.6591824478773942E-2</v>
      </c>
      <c r="K158">
        <f t="shared" si="26"/>
        <v>-9.4919787777384412E-3</v>
      </c>
      <c r="L158">
        <f t="shared" si="27"/>
        <v>134.33615489615451</v>
      </c>
      <c r="M158" s="2">
        <f t="shared" si="28"/>
        <v>-8.5163492527443596E-3</v>
      </c>
      <c r="N158" s="3">
        <f t="shared" si="29"/>
        <v>118.53411246567143</v>
      </c>
    </row>
    <row r="159" spans="1:14">
      <c r="A159" s="1">
        <v>42968</v>
      </c>
      <c r="B159">
        <v>31258.849609000001</v>
      </c>
      <c r="C159">
        <v>1034.229004</v>
      </c>
      <c r="D159">
        <v>100.250305</v>
      </c>
      <c r="E159">
        <f t="shared" si="20"/>
        <v>98.994130752605798</v>
      </c>
      <c r="F159">
        <f t="shared" si="21"/>
        <v>-1.256174247394199</v>
      </c>
      <c r="G159">
        <f t="shared" si="22"/>
        <v>1.3657717087957195</v>
      </c>
      <c r="H159">
        <f t="shared" si="23"/>
        <v>-2.6219459561899185</v>
      </c>
      <c r="I159" s="2">
        <f t="shared" si="24"/>
        <v>-1.7870382341007685E-2</v>
      </c>
      <c r="J159" s="2">
        <f t="shared" si="25"/>
        <v>-1.8736006814267903E-2</v>
      </c>
      <c r="K159">
        <f t="shared" si="26"/>
        <v>8.6562447326021807E-4</v>
      </c>
      <c r="L159">
        <f t="shared" si="27"/>
        <v>134.45243955947632</v>
      </c>
      <c r="M159" s="2">
        <f t="shared" si="28"/>
        <v>-8.432443457980332E-3</v>
      </c>
      <c r="N159" s="3">
        <f t="shared" si="29"/>
        <v>117.53458026446278</v>
      </c>
    </row>
    <row r="160" spans="1:14">
      <c r="A160" s="1">
        <v>42969</v>
      </c>
      <c r="B160">
        <v>31291.849609000001</v>
      </c>
      <c r="C160">
        <v>1078.5479740000001</v>
      </c>
      <c r="D160">
        <v>98.898003000000003</v>
      </c>
      <c r="E160">
        <f t="shared" si="20"/>
        <v>100.28562159473574</v>
      </c>
      <c r="F160">
        <f t="shared" si="21"/>
        <v>1.3876185947357413</v>
      </c>
      <c r="G160">
        <f t="shared" si="22"/>
        <v>2.6437928421299404</v>
      </c>
      <c r="H160">
        <f t="shared" si="23"/>
        <v>-1.256174247394199</v>
      </c>
      <c r="I160" s="2">
        <f t="shared" si="24"/>
        <v>4.2852182474665934E-2</v>
      </c>
      <c r="J160" s="2">
        <f t="shared" si="25"/>
        <v>-1.3489255718473814E-2</v>
      </c>
      <c r="K160">
        <f t="shared" si="26"/>
        <v>5.6341438193139748E-2</v>
      </c>
      <c r="L160">
        <f t="shared" si="27"/>
        <v>142.02768337283342</v>
      </c>
      <c r="M160" s="2">
        <f t="shared" si="28"/>
        <v>1.0557010386746946E-3</v>
      </c>
      <c r="N160" s="3">
        <f t="shared" si="29"/>
        <v>117.65866164292817</v>
      </c>
    </row>
    <row r="161" spans="1:14">
      <c r="A161" s="1">
        <v>42970</v>
      </c>
      <c r="B161">
        <v>31568.009765999999</v>
      </c>
      <c r="C161">
        <v>1072.799438</v>
      </c>
      <c r="D161">
        <v>99.983649999999997</v>
      </c>
      <c r="E161">
        <f t="shared" si="20"/>
        <v>100.11810457889231</v>
      </c>
      <c r="F161">
        <f t="shared" si="21"/>
        <v>0.13445457889231704</v>
      </c>
      <c r="G161">
        <f t="shared" si="22"/>
        <v>-1.2531640158434243</v>
      </c>
      <c r="H161">
        <f t="shared" si="23"/>
        <v>1.3876185947357413</v>
      </c>
      <c r="I161" s="2">
        <f t="shared" si="24"/>
        <v>-5.3298843802751517E-3</v>
      </c>
      <c r="J161" s="2">
        <f t="shared" si="25"/>
        <v>1.0977441071282179E-2</v>
      </c>
      <c r="K161">
        <f t="shared" si="26"/>
        <v>1.6307325451557331E-2</v>
      </c>
      <c r="L161">
        <f t="shared" si="27"/>
        <v>144.34377502872496</v>
      </c>
      <c r="M161" s="2">
        <f t="shared" si="28"/>
        <v>8.8253062842462704E-3</v>
      </c>
      <c r="N161" s="3">
        <f t="shared" si="29"/>
        <v>118.6970353689215</v>
      </c>
    </row>
    <row r="162" spans="1:14">
      <c r="A162" s="1">
        <v>42971</v>
      </c>
      <c r="B162">
        <v>31596.060547000001</v>
      </c>
      <c r="C162">
        <v>1063.856812</v>
      </c>
      <c r="D162">
        <v>99.478927999999996</v>
      </c>
      <c r="E162">
        <f t="shared" si="20"/>
        <v>99.857509181851427</v>
      </c>
      <c r="F162">
        <f t="shared" si="21"/>
        <v>0.37858118185143042</v>
      </c>
      <c r="G162">
        <f t="shared" si="22"/>
        <v>0.24412660295911337</v>
      </c>
      <c r="H162">
        <f t="shared" si="23"/>
        <v>0.13445457889231704</v>
      </c>
      <c r="I162" s="2">
        <f t="shared" si="24"/>
        <v>-8.3357855002903491E-3</v>
      </c>
      <c r="J162" s="2">
        <f t="shared" si="25"/>
        <v>-5.0480453554155869E-3</v>
      </c>
      <c r="K162">
        <f t="shared" si="26"/>
        <v>3.2877401448747623E-3</v>
      </c>
      <c r="L162">
        <f t="shared" si="27"/>
        <v>144.81833985254968</v>
      </c>
      <c r="M162" s="2">
        <f t="shared" si="28"/>
        <v>8.8858249879963935E-4</v>
      </c>
      <c r="N162" s="3">
        <f t="shared" si="29"/>
        <v>118.80250747720973</v>
      </c>
    </row>
    <row r="163" spans="1:14">
      <c r="A163" s="1">
        <v>42975</v>
      </c>
      <c r="B163">
        <v>31750.820313</v>
      </c>
      <c r="C163">
        <v>1072.209595</v>
      </c>
      <c r="D163">
        <v>97.745705000000001</v>
      </c>
      <c r="E163">
        <f t="shared" si="20"/>
        <v>100.10091607399714</v>
      </c>
      <c r="F163">
        <f t="shared" si="21"/>
        <v>2.3552110739971397</v>
      </c>
      <c r="G163">
        <f t="shared" si="22"/>
        <v>1.9766298921457093</v>
      </c>
      <c r="H163">
        <f t="shared" si="23"/>
        <v>0.37858118185143042</v>
      </c>
      <c r="I163" s="2">
        <f t="shared" si="24"/>
        <v>7.8514165682666004E-3</v>
      </c>
      <c r="J163" s="2">
        <f t="shared" si="25"/>
        <v>-1.7423016460330176E-2</v>
      </c>
      <c r="K163">
        <f t="shared" si="26"/>
        <v>-2.5274433028596777E-2</v>
      </c>
      <c r="L163">
        <f t="shared" si="27"/>
        <v>141.15813842063386</v>
      </c>
      <c r="M163" s="2">
        <f t="shared" si="28"/>
        <v>4.8980715735049696E-3</v>
      </c>
      <c r="N163" s="3">
        <f t="shared" si="29"/>
        <v>119.38441066194497</v>
      </c>
    </row>
    <row r="164" spans="1:14">
      <c r="A164" s="1">
        <v>42976</v>
      </c>
      <c r="B164">
        <v>31388.390625</v>
      </c>
      <c r="C164">
        <v>1058.009888</v>
      </c>
      <c r="D164">
        <v>96.393424999999993</v>
      </c>
      <c r="E164">
        <f t="shared" si="20"/>
        <v>99.687125059643051</v>
      </c>
      <c r="F164">
        <f t="shared" si="21"/>
        <v>3.2937000596430579</v>
      </c>
      <c r="G164">
        <f t="shared" si="22"/>
        <v>0.93848898564591821</v>
      </c>
      <c r="H164">
        <f t="shared" si="23"/>
        <v>2.3552110739971397</v>
      </c>
      <c r="I164" s="2">
        <f t="shared" si="24"/>
        <v>-1.3243406015220338E-2</v>
      </c>
      <c r="J164" s="2">
        <f t="shared" si="25"/>
        <v>-1.3834674372648958E-2</v>
      </c>
      <c r="K164">
        <f t="shared" si="26"/>
        <v>-5.9126835742862038E-4</v>
      </c>
      <c r="L164">
        <f t="shared" si="27"/>
        <v>141.0746760799922</v>
      </c>
      <c r="M164" s="2">
        <f t="shared" si="28"/>
        <v>-1.1414813363156084E-2</v>
      </c>
      <c r="N164" s="3">
        <f t="shared" si="29"/>
        <v>118.02165989576848</v>
      </c>
    </row>
    <row r="165" spans="1:14">
      <c r="A165" s="1">
        <v>42977</v>
      </c>
      <c r="B165">
        <v>31646.460938</v>
      </c>
      <c r="C165">
        <v>1073.929443</v>
      </c>
      <c r="D165">
        <v>98.631362999999993</v>
      </c>
      <c r="E165">
        <f t="shared" si="20"/>
        <v>100.151033843924</v>
      </c>
      <c r="F165">
        <f t="shared" si="21"/>
        <v>1.5196708439240041</v>
      </c>
      <c r="G165">
        <f t="shared" si="22"/>
        <v>-1.7740292157190538</v>
      </c>
      <c r="H165">
        <f t="shared" si="23"/>
        <v>3.2937000596430579</v>
      </c>
      <c r="I165" s="2">
        <f t="shared" si="24"/>
        <v>1.5046697748821058E-2</v>
      </c>
      <c r="J165" s="2">
        <f t="shared" si="25"/>
        <v>2.3216707986047913E-2</v>
      </c>
      <c r="K165">
        <f t="shared" si="26"/>
        <v>8.1700102372268546E-3</v>
      </c>
      <c r="L165">
        <f t="shared" si="27"/>
        <v>142.22725762777921</v>
      </c>
      <c r="M165" s="2">
        <f t="shared" si="28"/>
        <v>8.221839599334313E-3</v>
      </c>
      <c r="N165" s="3">
        <f t="shared" si="29"/>
        <v>118.99201505267868</v>
      </c>
    </row>
    <row r="166" spans="1:14">
      <c r="A166" s="1">
        <v>42978</v>
      </c>
      <c r="B166">
        <v>31730.490234000001</v>
      </c>
      <c r="C166">
        <v>1064.888672</v>
      </c>
      <c r="D166">
        <v>100.35504899999999</v>
      </c>
      <c r="E166">
        <f t="shared" si="20"/>
        <v>99.887578421735853</v>
      </c>
      <c r="F166">
        <f t="shared" si="21"/>
        <v>-0.46747057826414107</v>
      </c>
      <c r="G166">
        <f t="shared" si="22"/>
        <v>-1.9871414221881452</v>
      </c>
      <c r="H166">
        <f t="shared" si="23"/>
        <v>1.5196708439240041</v>
      </c>
      <c r="I166" s="2">
        <f t="shared" si="24"/>
        <v>-8.4184031445723173E-3</v>
      </c>
      <c r="J166" s="2">
        <f t="shared" si="25"/>
        <v>1.7476043598829705E-2</v>
      </c>
      <c r="K166">
        <f t="shared" si="26"/>
        <v>2.5894446743402022E-2</v>
      </c>
      <c r="L166">
        <f t="shared" si="27"/>
        <v>145.91015377588184</v>
      </c>
      <c r="M166" s="2">
        <f t="shared" si="28"/>
        <v>2.6552509667550073E-3</v>
      </c>
      <c r="N166" s="3">
        <f t="shared" si="29"/>
        <v>119.30796871568343</v>
      </c>
    </row>
    <row r="167" spans="1:14">
      <c r="A167" s="1">
        <v>42979</v>
      </c>
      <c r="B167">
        <v>31892.230468999998</v>
      </c>
      <c r="C167">
        <v>1073.8310550000001</v>
      </c>
      <c r="D167">
        <v>102.907257</v>
      </c>
      <c r="E167">
        <f t="shared" si="20"/>
        <v>100.14816673755904</v>
      </c>
      <c r="F167">
        <f t="shared" si="21"/>
        <v>-2.7590902624409637</v>
      </c>
      <c r="G167">
        <f t="shared" si="22"/>
        <v>-2.2916196841768226</v>
      </c>
      <c r="H167">
        <f t="shared" si="23"/>
        <v>-0.46747057826414107</v>
      </c>
      <c r="I167" s="2">
        <f t="shared" si="24"/>
        <v>8.3974815726088892E-3</v>
      </c>
      <c r="J167" s="2">
        <f t="shared" si="25"/>
        <v>2.5431784702730775E-2</v>
      </c>
      <c r="K167">
        <f t="shared" si="26"/>
        <v>-1.7034303130121886E-2</v>
      </c>
      <c r="L167">
        <f t="shared" si="27"/>
        <v>143.42467598670078</v>
      </c>
      <c r="M167" s="2">
        <f t="shared" si="28"/>
        <v>5.0973128308837712E-3</v>
      </c>
      <c r="N167" s="3">
        <f t="shared" si="29"/>
        <v>119.91611875544456</v>
      </c>
    </row>
    <row r="168" spans="1:14">
      <c r="A168" s="1">
        <v>42982</v>
      </c>
      <c r="B168">
        <v>31702.25</v>
      </c>
      <c r="C168">
        <v>1090.5859379999999</v>
      </c>
      <c r="D168">
        <v>103.811981</v>
      </c>
      <c r="E168">
        <f t="shared" si="20"/>
        <v>100.63641765935299</v>
      </c>
      <c r="F168">
        <f t="shared" si="21"/>
        <v>-3.1755633406470167</v>
      </c>
      <c r="G168">
        <f t="shared" si="22"/>
        <v>-0.41647307820605306</v>
      </c>
      <c r="H168">
        <f t="shared" si="23"/>
        <v>-2.7590902624409637</v>
      </c>
      <c r="I168" s="2">
        <f t="shared" si="24"/>
        <v>1.5602904127223205E-2</v>
      </c>
      <c r="J168" s="2">
        <f t="shared" si="25"/>
        <v>8.7916443055129356E-3</v>
      </c>
      <c r="K168">
        <f t="shared" si="26"/>
        <v>6.8112598217102693E-3</v>
      </c>
      <c r="L168">
        <f t="shared" si="27"/>
        <v>144.4015787196908</v>
      </c>
      <c r="M168" s="2">
        <f t="shared" si="28"/>
        <v>-5.9569514645475552E-3</v>
      </c>
      <c r="N168" s="3">
        <f t="shared" si="29"/>
        <v>119.20178425620145</v>
      </c>
    </row>
    <row r="169" spans="1:14">
      <c r="A169" s="1">
        <v>42983</v>
      </c>
      <c r="B169">
        <v>31809.550781000002</v>
      </c>
      <c r="C169">
        <v>1082.233154</v>
      </c>
      <c r="D169">
        <v>105.32614100000001</v>
      </c>
      <c r="E169">
        <f t="shared" si="20"/>
        <v>100.39301073806648</v>
      </c>
      <c r="F169">
        <f t="shared" si="21"/>
        <v>-4.9331302619335275</v>
      </c>
      <c r="G169">
        <f t="shared" si="22"/>
        <v>-1.7575669212865108</v>
      </c>
      <c r="H169">
        <f t="shared" si="23"/>
        <v>-3.1755633406470167</v>
      </c>
      <c r="I169" s="2">
        <f t="shared" si="24"/>
        <v>-7.6589874387321677E-3</v>
      </c>
      <c r="J169" s="2">
        <f t="shared" si="25"/>
        <v>1.458559971030704E-2</v>
      </c>
      <c r="K169">
        <f t="shared" si="26"/>
        <v>-2.2244587149039208E-2</v>
      </c>
      <c r="L169">
        <f t="shared" si="27"/>
        <v>141.1894252174018</v>
      </c>
      <c r="M169" s="2">
        <f t="shared" si="28"/>
        <v>3.3846424465140412E-3</v>
      </c>
      <c r="N169" s="3">
        <f t="shared" si="29"/>
        <v>119.6052396748952</v>
      </c>
    </row>
    <row r="170" spans="1:14">
      <c r="A170" s="1">
        <v>42984</v>
      </c>
      <c r="B170">
        <v>31661.970702999999</v>
      </c>
      <c r="C170">
        <v>1075.4525149999999</v>
      </c>
      <c r="D170">
        <v>103.811981</v>
      </c>
      <c r="E170">
        <f t="shared" si="20"/>
        <v>100.19541740112093</v>
      </c>
      <c r="F170">
        <f t="shared" si="21"/>
        <v>-3.6165635988790683</v>
      </c>
      <c r="G170">
        <f t="shared" si="22"/>
        <v>1.3165666630544592</v>
      </c>
      <c r="H170">
        <f t="shared" si="23"/>
        <v>-4.9331302619335275</v>
      </c>
      <c r="I170" s="2">
        <f t="shared" si="24"/>
        <v>-6.2654142269975566E-3</v>
      </c>
      <c r="J170" s="2">
        <f t="shared" si="25"/>
        <v>-1.4375918320220227E-2</v>
      </c>
      <c r="K170">
        <f t="shared" si="26"/>
        <v>8.1105040932226702E-3</v>
      </c>
      <c r="L170">
        <f t="shared" si="27"/>
        <v>142.3345426285473</v>
      </c>
      <c r="M170" s="2">
        <f t="shared" si="28"/>
        <v>-4.6394895362104061E-3</v>
      </c>
      <c r="N170" s="3">
        <f t="shared" si="29"/>
        <v>119.05033241694758</v>
      </c>
    </row>
    <row r="171" spans="1:14">
      <c r="A171" s="1">
        <v>42985</v>
      </c>
      <c r="B171">
        <v>31662.740234000001</v>
      </c>
      <c r="C171">
        <v>1092.398682</v>
      </c>
      <c r="D171">
        <v>104.592865</v>
      </c>
      <c r="E171">
        <f t="shared" si="20"/>
        <v>100.68924249429672</v>
      </c>
      <c r="F171">
        <f t="shared" si="21"/>
        <v>-3.9036225057032823</v>
      </c>
      <c r="G171">
        <f t="shared" si="22"/>
        <v>-0.28705890682421398</v>
      </c>
      <c r="H171">
        <f t="shared" si="23"/>
        <v>-3.6165635988790683</v>
      </c>
      <c r="I171" s="2">
        <f t="shared" si="24"/>
        <v>1.575724335908979E-2</v>
      </c>
      <c r="J171" s="2">
        <f t="shared" si="25"/>
        <v>7.5220990147562006E-3</v>
      </c>
      <c r="K171">
        <f t="shared" si="26"/>
        <v>8.2351443443335892E-3</v>
      </c>
      <c r="L171">
        <f t="shared" si="27"/>
        <v>143.5066881322781</v>
      </c>
      <c r="M171" s="2">
        <f t="shared" si="28"/>
        <v>2.4304583161383064E-5</v>
      </c>
      <c r="N171" s="3">
        <f t="shared" si="29"/>
        <v>119.0532258856522</v>
      </c>
    </row>
    <row r="172" spans="1:14">
      <c r="A172" s="1">
        <v>42986</v>
      </c>
      <c r="B172">
        <v>31687.519531000002</v>
      </c>
      <c r="C172">
        <v>1081.3811040000001</v>
      </c>
      <c r="D172">
        <v>103.68815600000001</v>
      </c>
      <c r="E172">
        <f t="shared" si="20"/>
        <v>100.36818130786905</v>
      </c>
      <c r="F172">
        <f t="shared" si="21"/>
        <v>-3.3199746921309554</v>
      </c>
      <c r="G172">
        <f t="shared" si="22"/>
        <v>0.58364781357232687</v>
      </c>
      <c r="H172">
        <f t="shared" si="23"/>
        <v>-3.9036225057032823</v>
      </c>
      <c r="I172" s="2">
        <f t="shared" si="24"/>
        <v>-1.0085674929439348E-2</v>
      </c>
      <c r="J172" s="2">
        <f t="shared" si="25"/>
        <v>-8.6498156446904728E-3</v>
      </c>
      <c r="K172">
        <f t="shared" si="26"/>
        <v>-1.4358592847488749E-3</v>
      </c>
      <c r="L172">
        <f t="shared" si="27"/>
        <v>143.3006327216998</v>
      </c>
      <c r="M172" s="2">
        <f t="shared" si="28"/>
        <v>7.8260115254935592E-4</v>
      </c>
      <c r="N172" s="3">
        <f t="shared" si="29"/>
        <v>119.14639707744503</v>
      </c>
    </row>
    <row r="173" spans="1:14">
      <c r="A173" s="1">
        <v>42989</v>
      </c>
      <c r="B173">
        <v>31882.160156000002</v>
      </c>
      <c r="C173">
        <v>1083.900879</v>
      </c>
      <c r="D173">
        <v>102.973923</v>
      </c>
      <c r="E173">
        <f t="shared" si="20"/>
        <v>100.44160960136793</v>
      </c>
      <c r="F173">
        <f t="shared" si="21"/>
        <v>-2.5323133986320698</v>
      </c>
      <c r="G173">
        <f t="shared" si="22"/>
        <v>0.78766129349888558</v>
      </c>
      <c r="H173">
        <f t="shared" si="23"/>
        <v>-3.3199746921309554</v>
      </c>
      <c r="I173" s="2">
        <f t="shared" si="24"/>
        <v>2.3301452103050568E-3</v>
      </c>
      <c r="J173" s="2">
        <f t="shared" si="25"/>
        <v>-6.8882795060991597E-3</v>
      </c>
      <c r="K173">
        <f t="shared" si="26"/>
        <v>9.2184247164042166E-3</v>
      </c>
      <c r="L173">
        <f t="shared" si="27"/>
        <v>144.62163881625787</v>
      </c>
      <c r="M173" s="2">
        <f t="shared" si="28"/>
        <v>6.1425011449565137E-3</v>
      </c>
      <c r="N173" s="3">
        <f t="shared" si="29"/>
        <v>119.87825395791069</v>
      </c>
    </row>
    <row r="174" spans="1:14">
      <c r="A174" s="1">
        <v>42990</v>
      </c>
      <c r="B174">
        <v>32158.660156000002</v>
      </c>
      <c r="C174">
        <v>1081.529419</v>
      </c>
      <c r="D174">
        <v>101.688301</v>
      </c>
      <c r="E174">
        <f t="shared" si="20"/>
        <v>100.37250332763283</v>
      </c>
      <c r="F174">
        <f t="shared" si="21"/>
        <v>-1.315797672367168</v>
      </c>
      <c r="G174">
        <f t="shared" si="22"/>
        <v>1.2165157262649018</v>
      </c>
      <c r="H174">
        <f t="shared" si="23"/>
        <v>-2.5323133986320698</v>
      </c>
      <c r="I174" s="2">
        <f t="shared" si="24"/>
        <v>-2.1878937880260851E-3</v>
      </c>
      <c r="J174" s="2">
        <f t="shared" si="25"/>
        <v>-1.2484927858871675E-2</v>
      </c>
      <c r="K174">
        <f t="shared" si="26"/>
        <v>1.029703407084559E-2</v>
      </c>
      <c r="L174">
        <f t="shared" si="27"/>
        <v>146.11081275853041</v>
      </c>
      <c r="M174" s="2">
        <f t="shared" si="28"/>
        <v>8.6725616660565663E-3</v>
      </c>
      <c r="N174" s="3">
        <f t="shared" si="29"/>
        <v>120.91790550777986</v>
      </c>
    </row>
    <row r="175" spans="1:14">
      <c r="A175" s="1">
        <v>42991</v>
      </c>
      <c r="B175">
        <v>32186.410156000002</v>
      </c>
      <c r="C175">
        <v>1058.5067140000001</v>
      </c>
      <c r="D175">
        <v>100.526466</v>
      </c>
      <c r="E175">
        <f t="shared" si="20"/>
        <v>99.70160297348292</v>
      </c>
      <c r="F175">
        <f t="shared" si="21"/>
        <v>-0.82486302651707888</v>
      </c>
      <c r="G175">
        <f t="shared" si="22"/>
        <v>0.49093464585008917</v>
      </c>
      <c r="H175">
        <f t="shared" si="23"/>
        <v>-1.315797672367168</v>
      </c>
      <c r="I175" s="2">
        <f t="shared" si="24"/>
        <v>-2.1287174066228376E-2</v>
      </c>
      <c r="J175" s="2">
        <f t="shared" si="25"/>
        <v>-1.1425453946762198E-2</v>
      </c>
      <c r="K175">
        <f t="shared" si="26"/>
        <v>-9.8617201194661774E-3</v>
      </c>
      <c r="L175">
        <f t="shared" si="27"/>
        <v>144.66990881667806</v>
      </c>
      <c r="M175" s="2">
        <f t="shared" si="28"/>
        <v>8.6290908468789063E-4</v>
      </c>
      <c r="N175" s="3">
        <f t="shared" si="29"/>
        <v>121.02224666694396</v>
      </c>
    </row>
    <row r="176" spans="1:14">
      <c r="A176" s="1">
        <v>42992</v>
      </c>
      <c r="B176">
        <v>32241.929688</v>
      </c>
      <c r="C176">
        <v>1050.05835</v>
      </c>
      <c r="D176">
        <v>104.678574</v>
      </c>
      <c r="E176">
        <f t="shared" si="20"/>
        <v>99.45541077323594</v>
      </c>
      <c r="F176">
        <f t="shared" si="21"/>
        <v>-5.2231632267640578</v>
      </c>
      <c r="G176">
        <f t="shared" si="22"/>
        <v>-4.3983002002469789</v>
      </c>
      <c r="H176">
        <f t="shared" si="23"/>
        <v>-0.82486302651707888</v>
      </c>
      <c r="I176" s="2">
        <f t="shared" si="24"/>
        <v>-7.9813985950778488E-3</v>
      </c>
      <c r="J176" s="2">
        <f t="shared" si="25"/>
        <v>4.1303630429025517E-2</v>
      </c>
      <c r="K176">
        <f t="shared" si="26"/>
        <v>-4.9285029024103366E-2</v>
      </c>
      <c r="L176">
        <f t="shared" si="27"/>
        <v>137.53984816173369</v>
      </c>
      <c r="M176" s="2">
        <f t="shared" si="28"/>
        <v>1.724937069120358E-3</v>
      </c>
      <c r="N176" s="3">
        <f t="shared" si="29"/>
        <v>121.231002426408</v>
      </c>
    </row>
    <row r="177" spans="1:14">
      <c r="A177" s="1">
        <v>42993</v>
      </c>
      <c r="B177">
        <v>32272.609375</v>
      </c>
      <c r="C177">
        <v>1052.1827390000001</v>
      </c>
      <c r="D177">
        <v>104.716652</v>
      </c>
      <c r="E177">
        <f t="shared" si="20"/>
        <v>99.517317197022891</v>
      </c>
      <c r="F177">
        <f t="shared" si="21"/>
        <v>-5.1993348029771056</v>
      </c>
      <c r="G177">
        <f t="shared" si="22"/>
        <v>2.3828423786952158E-2</v>
      </c>
      <c r="H177">
        <f t="shared" si="23"/>
        <v>-5.2231632267640578</v>
      </c>
      <c r="I177" s="2">
        <f t="shared" si="24"/>
        <v>2.0231151916463297E-3</v>
      </c>
      <c r="J177" s="2">
        <f t="shared" si="25"/>
        <v>3.6376116472514042E-4</v>
      </c>
      <c r="K177">
        <f t="shared" si="26"/>
        <v>1.6593540269211893E-3</v>
      </c>
      <c r="L177">
        <f t="shared" si="27"/>
        <v>137.768075462643</v>
      </c>
      <c r="M177" s="2">
        <f t="shared" si="28"/>
        <v>9.5154624108673147E-4</v>
      </c>
      <c r="N177" s="3">
        <f t="shared" si="29"/>
        <v>121.34635933107002</v>
      </c>
    </row>
    <row r="178" spans="1:14">
      <c r="A178" s="1">
        <v>42996</v>
      </c>
      <c r="B178">
        <v>32423.759765999999</v>
      </c>
      <c r="C178">
        <v>1047.4398189999999</v>
      </c>
      <c r="D178">
        <v>103.45961</v>
      </c>
      <c r="E178">
        <f t="shared" si="20"/>
        <v>99.379104649552701</v>
      </c>
      <c r="F178">
        <f t="shared" si="21"/>
        <v>-4.0805053504472966</v>
      </c>
      <c r="G178">
        <f t="shared" si="22"/>
        <v>1.118829452529809</v>
      </c>
      <c r="H178">
        <f t="shared" si="23"/>
        <v>-5.1993348029771056</v>
      </c>
      <c r="I178" s="2">
        <f t="shared" si="24"/>
        <v>-4.5076960723645643E-3</v>
      </c>
      <c r="J178" s="2">
        <f t="shared" si="25"/>
        <v>-1.2004222594893532E-2</v>
      </c>
      <c r="K178">
        <f t="shared" si="26"/>
        <v>7.4965265225289679E-3</v>
      </c>
      <c r="L178">
        <f t="shared" si="27"/>
        <v>138.80085749430646</v>
      </c>
      <c r="M178" s="2">
        <f t="shared" si="28"/>
        <v>4.6835503520545885E-3</v>
      </c>
      <c r="N178" s="3">
        <f t="shared" si="29"/>
        <v>121.91469111503559</v>
      </c>
    </row>
    <row r="179" spans="1:14">
      <c r="A179" s="1">
        <v>42997</v>
      </c>
      <c r="B179">
        <v>32402.369140999999</v>
      </c>
      <c r="C179">
        <v>1044.9201660000001</v>
      </c>
      <c r="D179">
        <v>104.021477</v>
      </c>
      <c r="E179">
        <f t="shared" si="20"/>
        <v>99.305679911233085</v>
      </c>
      <c r="F179">
        <f t="shared" si="21"/>
        <v>-4.7157970887669194</v>
      </c>
      <c r="G179">
        <f t="shared" si="22"/>
        <v>-0.63529173831962282</v>
      </c>
      <c r="H179">
        <f t="shared" si="23"/>
        <v>-4.0805053504472966</v>
      </c>
      <c r="I179" s="2">
        <f t="shared" si="24"/>
        <v>-2.4055348615688033E-3</v>
      </c>
      <c r="J179" s="2">
        <f t="shared" si="25"/>
        <v>5.4307859849849205E-3</v>
      </c>
      <c r="K179">
        <f t="shared" si="26"/>
        <v>-7.8363208465537237E-3</v>
      </c>
      <c r="L179">
        <f t="shared" si="27"/>
        <v>137.71316944120429</v>
      </c>
      <c r="M179" s="2">
        <f t="shared" si="28"/>
        <v>-6.5972068490438573E-4</v>
      </c>
      <c r="N179" s="3">
        <f t="shared" si="29"/>
        <v>121.83426147151327</v>
      </c>
    </row>
    <row r="180" spans="1:14">
      <c r="A180" s="1">
        <v>42998</v>
      </c>
      <c r="B180">
        <v>32400.509765999999</v>
      </c>
      <c r="C180">
        <v>1053.615601</v>
      </c>
      <c r="D180">
        <v>104.66905199999999</v>
      </c>
      <c r="E180">
        <f t="shared" si="20"/>
        <v>99.559071961428202</v>
      </c>
      <c r="F180">
        <f t="shared" si="21"/>
        <v>-5.1099800385717913</v>
      </c>
      <c r="G180">
        <f t="shared" si="22"/>
        <v>-0.3941829498048719</v>
      </c>
      <c r="H180">
        <f t="shared" si="23"/>
        <v>-4.7157970887669194</v>
      </c>
      <c r="I180" s="2">
        <f t="shared" si="24"/>
        <v>8.3216261710081785E-3</v>
      </c>
      <c r="J180" s="2">
        <f t="shared" si="25"/>
        <v>6.2253970879493359E-3</v>
      </c>
      <c r="K180">
        <f t="shared" si="26"/>
        <v>2.0962290830588426E-3</v>
      </c>
      <c r="L180">
        <f t="shared" si="27"/>
        <v>138.00184779210716</v>
      </c>
      <c r="M180" s="2">
        <f t="shared" si="28"/>
        <v>-5.7383921277742722E-5</v>
      </c>
      <c r="N180" s="3">
        <f t="shared" si="29"/>
        <v>121.82727014384406</v>
      </c>
    </row>
    <row r="181" spans="1:14">
      <c r="A181" s="1">
        <v>42999</v>
      </c>
      <c r="B181">
        <v>32370.039063</v>
      </c>
      <c r="C181">
        <v>1049.020874</v>
      </c>
      <c r="D181">
        <v>103.288185</v>
      </c>
      <c r="E181">
        <f t="shared" si="20"/>
        <v>99.425177878542542</v>
      </c>
      <c r="F181">
        <f t="shared" si="21"/>
        <v>-3.8630071214574571</v>
      </c>
      <c r="G181">
        <f t="shared" si="22"/>
        <v>1.2469729171143342</v>
      </c>
      <c r="H181">
        <f t="shared" si="23"/>
        <v>-5.1099800385717913</v>
      </c>
      <c r="I181" s="2">
        <f t="shared" si="24"/>
        <v>-4.3609139762538218E-3</v>
      </c>
      <c r="J181" s="2">
        <f t="shared" si="25"/>
        <v>-1.3192696156262063E-2</v>
      </c>
      <c r="K181">
        <f t="shared" si="26"/>
        <v>8.8317821800082408E-3</v>
      </c>
      <c r="L181">
        <f t="shared" si="27"/>
        <v>139.22065005224567</v>
      </c>
      <c r="M181" s="2">
        <f t="shared" si="28"/>
        <v>-9.4043899988183188E-4</v>
      </c>
      <c r="N181" s="3">
        <f t="shared" si="29"/>
        <v>121.71269902775165</v>
      </c>
    </row>
    <row r="182" spans="1:14">
      <c r="A182" s="1">
        <v>43000</v>
      </c>
      <c r="B182">
        <v>31922.439452999999</v>
      </c>
      <c r="C182">
        <v>1022.638489</v>
      </c>
      <c r="D182">
        <v>102.726326</v>
      </c>
      <c r="E182">
        <f t="shared" si="20"/>
        <v>98.656373715877066</v>
      </c>
      <c r="F182">
        <f t="shared" si="21"/>
        <v>-4.0699522841229339</v>
      </c>
      <c r="G182">
        <f t="shared" si="22"/>
        <v>-0.2069451626654768</v>
      </c>
      <c r="H182">
        <f t="shared" si="23"/>
        <v>-3.8630071214574571</v>
      </c>
      <c r="I182" s="2">
        <f t="shared" si="24"/>
        <v>-2.5149532915776818E-2</v>
      </c>
      <c r="J182" s="2">
        <f t="shared" si="25"/>
        <v>-5.4397218810651182E-3</v>
      </c>
      <c r="K182">
        <f t="shared" si="26"/>
        <v>-1.9709811034711699E-2</v>
      </c>
      <c r="L182">
        <f t="shared" si="27"/>
        <v>136.47663734758618</v>
      </c>
      <c r="M182" s="2">
        <f t="shared" si="28"/>
        <v>-1.3827589430116638E-2</v>
      </c>
      <c r="N182" s="3">
        <f t="shared" si="29"/>
        <v>120.02970579716455</v>
      </c>
    </row>
    <row r="183" spans="1:14">
      <c r="A183" s="1">
        <v>43003</v>
      </c>
      <c r="B183">
        <v>31626.630859000001</v>
      </c>
      <c r="C183">
        <v>997.78765899999996</v>
      </c>
      <c r="D183">
        <v>99.821762000000007</v>
      </c>
      <c r="E183">
        <f t="shared" si="20"/>
        <v>97.932200311929989</v>
      </c>
      <c r="F183">
        <f t="shared" si="21"/>
        <v>-1.8895616880700175</v>
      </c>
      <c r="G183">
        <f t="shared" si="22"/>
        <v>2.1803905960529164</v>
      </c>
      <c r="H183">
        <f t="shared" si="23"/>
        <v>-4.0699522841229339</v>
      </c>
      <c r="I183" s="2">
        <f t="shared" si="24"/>
        <v>-2.4300698895365014E-2</v>
      </c>
      <c r="J183" s="2">
        <f t="shared" si="25"/>
        <v>-2.8274777392505945E-2</v>
      </c>
      <c r="K183">
        <f t="shared" si="26"/>
        <v>3.9740784971409315E-3</v>
      </c>
      <c r="L183">
        <f t="shared" si="27"/>
        <v>137.01900621743133</v>
      </c>
      <c r="M183" s="2">
        <f t="shared" si="28"/>
        <v>-9.2664783477942603E-3</v>
      </c>
      <c r="N183" s="3">
        <f t="shared" si="29"/>
        <v>118.91745312730301</v>
      </c>
    </row>
    <row r="184" spans="1:14">
      <c r="A184" s="1">
        <v>43004</v>
      </c>
      <c r="B184">
        <v>31599.759765999999</v>
      </c>
      <c r="C184">
        <v>1002.036377</v>
      </c>
      <c r="D184">
        <v>99.431313000000003</v>
      </c>
      <c r="E184">
        <f t="shared" si="20"/>
        <v>98.056011411055096</v>
      </c>
      <c r="F184">
        <f t="shared" si="21"/>
        <v>-1.3753015889449074</v>
      </c>
      <c r="G184">
        <f t="shared" si="22"/>
        <v>0.51426009912511006</v>
      </c>
      <c r="H184">
        <f t="shared" si="23"/>
        <v>-1.8895616880700175</v>
      </c>
      <c r="I184" s="2">
        <f t="shared" si="24"/>
        <v>4.2581384542861311E-3</v>
      </c>
      <c r="J184" s="2">
        <f t="shared" si="25"/>
        <v>-3.9114617111246641E-3</v>
      </c>
      <c r="K184">
        <f t="shared" si="26"/>
        <v>8.1696001654107953E-3</v>
      </c>
      <c r="L184">
        <f t="shared" si="27"/>
        <v>138.13839671328967</v>
      </c>
      <c r="M184" s="2">
        <f t="shared" si="28"/>
        <v>-8.4963501549695231E-4</v>
      </c>
      <c r="N184" s="3">
        <f t="shared" si="29"/>
        <v>118.81641669517234</v>
      </c>
    </row>
    <row r="185" spans="1:14">
      <c r="A185" s="1">
        <v>43005</v>
      </c>
      <c r="B185">
        <v>31159.810547000001</v>
      </c>
      <c r="C185">
        <v>992.402466</v>
      </c>
      <c r="D185">
        <v>97.812370000000001</v>
      </c>
      <c r="E185">
        <f t="shared" si="20"/>
        <v>97.77527140670945</v>
      </c>
      <c r="F185">
        <f t="shared" si="21"/>
        <v>-3.7098593290551207E-2</v>
      </c>
      <c r="G185">
        <f t="shared" si="22"/>
        <v>1.3382029956543562</v>
      </c>
      <c r="H185">
        <f t="shared" si="23"/>
        <v>-1.3753015889449074</v>
      </c>
      <c r="I185" s="2">
        <f t="shared" si="24"/>
        <v>-9.6143325942347202E-3</v>
      </c>
      <c r="J185" s="2">
        <f t="shared" si="25"/>
        <v>-1.6282023752416941E-2</v>
      </c>
      <c r="K185">
        <f t="shared" si="26"/>
        <v>6.6676911581822207E-3</v>
      </c>
      <c r="L185">
        <f t="shared" si="27"/>
        <v>139.05946087966032</v>
      </c>
      <c r="M185" s="2">
        <f t="shared" si="28"/>
        <v>-1.3922549483219915E-2</v>
      </c>
      <c r="N185" s="3">
        <f t="shared" si="29"/>
        <v>117.16218925431492</v>
      </c>
    </row>
    <row r="186" spans="1:14">
      <c r="A186" s="1">
        <v>43006</v>
      </c>
      <c r="B186">
        <v>31282.480468999998</v>
      </c>
      <c r="C186">
        <v>982.37323000000004</v>
      </c>
      <c r="D186">
        <v>96.612457000000006</v>
      </c>
      <c r="E186">
        <f t="shared" si="20"/>
        <v>97.483011310241508</v>
      </c>
      <c r="F186">
        <f t="shared" si="21"/>
        <v>0.87055431024150209</v>
      </c>
      <c r="G186">
        <f t="shared" si="22"/>
        <v>0.9076529035320533</v>
      </c>
      <c r="H186">
        <f t="shared" si="23"/>
        <v>-3.7098593290551207E-2</v>
      </c>
      <c r="I186" s="2">
        <f t="shared" si="24"/>
        <v>-1.0106016806290308E-2</v>
      </c>
      <c r="J186" s="2">
        <f t="shared" si="25"/>
        <v>-1.2267497454565235E-2</v>
      </c>
      <c r="K186">
        <f t="shared" si="26"/>
        <v>2.1614806482749271E-3</v>
      </c>
      <c r="L186">
        <f t="shared" si="27"/>
        <v>139.36003521331128</v>
      </c>
      <c r="M186" s="2">
        <f t="shared" si="28"/>
        <v>3.9367993529668688E-3</v>
      </c>
      <c r="N186" s="3">
        <f t="shared" si="29"/>
        <v>117.6234332851635</v>
      </c>
    </row>
    <row r="187" spans="1:14">
      <c r="A187" s="1">
        <v>43007</v>
      </c>
      <c r="B187">
        <v>31283.720702999999</v>
      </c>
      <c r="C187">
        <v>994.67511000000002</v>
      </c>
      <c r="D187">
        <v>96.355323999999996</v>
      </c>
      <c r="E187">
        <f t="shared" si="20"/>
        <v>97.841498101811382</v>
      </c>
      <c r="F187">
        <f t="shared" si="21"/>
        <v>1.4861741018113861</v>
      </c>
      <c r="G187">
        <f t="shared" si="22"/>
        <v>0.615619791569884</v>
      </c>
      <c r="H187">
        <f t="shared" si="23"/>
        <v>0.87055431024150209</v>
      </c>
      <c r="I187" s="2">
        <f t="shared" si="24"/>
        <v>1.2522613223082235E-2</v>
      </c>
      <c r="J187" s="2">
        <f t="shared" si="25"/>
        <v>-2.6614890872717067E-3</v>
      </c>
      <c r="K187">
        <f t="shared" si="26"/>
        <v>-1.5184102310353942E-2</v>
      </c>
      <c r="L187">
        <f t="shared" si="27"/>
        <v>137.24397818065782</v>
      </c>
      <c r="M187" s="2">
        <f t="shared" si="28"/>
        <v>3.9646280646676857E-5</v>
      </c>
      <c r="N187" s="3">
        <f t="shared" si="29"/>
        <v>117.62809661681015</v>
      </c>
    </row>
    <row r="188" spans="1:14">
      <c r="A188" s="1">
        <v>43011</v>
      </c>
      <c r="B188">
        <v>31497.380859000001</v>
      </c>
      <c r="C188">
        <v>1040.0291749999999</v>
      </c>
      <c r="D188">
        <v>96.879112000000006</v>
      </c>
      <c r="E188">
        <f t="shared" si="20"/>
        <v>99.163152454357615</v>
      </c>
      <c r="F188">
        <f t="shared" si="21"/>
        <v>2.2840404543576085</v>
      </c>
      <c r="G188">
        <f t="shared" si="22"/>
        <v>0.7978663525462224</v>
      </c>
      <c r="H188">
        <f t="shared" si="23"/>
        <v>1.4861741018113861</v>
      </c>
      <c r="I188" s="2">
        <f t="shared" si="24"/>
        <v>4.5596863281317956E-2</v>
      </c>
      <c r="J188" s="2">
        <f t="shared" si="25"/>
        <v>5.4360047608787987E-3</v>
      </c>
      <c r="K188">
        <f t="shared" si="26"/>
        <v>-4.0160858520439158E-2</v>
      </c>
      <c r="L188">
        <f t="shared" si="27"/>
        <v>131.73214219016219</v>
      </c>
      <c r="M188" s="2">
        <f t="shared" si="28"/>
        <v>6.8297552592428978E-3</v>
      </c>
      <c r="N188" s="3">
        <f t="shared" si="29"/>
        <v>118.43146772831355</v>
      </c>
    </row>
    <row r="189" spans="1:14">
      <c r="A189" s="1">
        <v>43012</v>
      </c>
      <c r="B189">
        <v>31671.710938</v>
      </c>
      <c r="C189">
        <v>1035.1873780000001</v>
      </c>
      <c r="D189">
        <v>102.17398799999999</v>
      </c>
      <c r="E189">
        <f t="shared" si="20"/>
        <v>99.022058550664639</v>
      </c>
      <c r="F189">
        <f t="shared" si="21"/>
        <v>-3.1519294493353556</v>
      </c>
      <c r="G189">
        <f t="shared" si="22"/>
        <v>-5.4359699036929641</v>
      </c>
      <c r="H189">
        <f t="shared" si="23"/>
        <v>2.2840404543576085</v>
      </c>
      <c r="I189" s="2">
        <f t="shared" si="24"/>
        <v>-4.6554434398436983E-3</v>
      </c>
      <c r="J189" s="2">
        <f t="shared" si="25"/>
        <v>5.4654464628040689E-2</v>
      </c>
      <c r="K189">
        <f t="shared" si="26"/>
        <v>5.9309908067884387E-2</v>
      </c>
      <c r="L189">
        <f t="shared" si="27"/>
        <v>139.54516343304618</v>
      </c>
      <c r="M189" s="2">
        <f t="shared" si="28"/>
        <v>5.5347484217942444E-3</v>
      </c>
      <c r="N189" s="3">
        <f t="shared" si="29"/>
        <v>119.08695610741361</v>
      </c>
    </row>
    <row r="190" spans="1:14">
      <c r="A190" s="1">
        <v>43013</v>
      </c>
      <c r="B190">
        <v>31592.029297000001</v>
      </c>
      <c r="C190">
        <v>1064.682251</v>
      </c>
      <c r="D190">
        <v>101.907326</v>
      </c>
      <c r="E190">
        <f t="shared" si="20"/>
        <v>99.881563145859104</v>
      </c>
      <c r="F190">
        <f t="shared" si="21"/>
        <v>-2.0257628541408934</v>
      </c>
      <c r="G190">
        <f t="shared" si="22"/>
        <v>1.1261665951944622</v>
      </c>
      <c r="H190">
        <f t="shared" si="23"/>
        <v>-3.1519294493353556</v>
      </c>
      <c r="I190" s="2">
        <f t="shared" si="24"/>
        <v>2.849230354506882E-2</v>
      </c>
      <c r="J190" s="2">
        <f t="shared" si="25"/>
        <v>-2.6098814896018396E-3</v>
      </c>
      <c r="K190">
        <f t="shared" si="26"/>
        <v>3.110218503467066E-2</v>
      </c>
      <c r="L190">
        <f t="shared" si="27"/>
        <v>143.88532292683414</v>
      </c>
      <c r="M190" s="2">
        <f t="shared" si="28"/>
        <v>-2.5158615887844737E-3</v>
      </c>
      <c r="N190" s="3">
        <f t="shared" si="29"/>
        <v>118.78734980881771</v>
      </c>
    </row>
    <row r="191" spans="1:14">
      <c r="A191" s="1">
        <v>43014</v>
      </c>
      <c r="B191">
        <v>31814.220702999999</v>
      </c>
      <c r="C191">
        <v>1051.836914</v>
      </c>
      <c r="D191">
        <v>102.992966</v>
      </c>
      <c r="E191">
        <f t="shared" si="20"/>
        <v>99.507239575172036</v>
      </c>
      <c r="F191">
        <f t="shared" si="21"/>
        <v>-3.4857264248279591</v>
      </c>
      <c r="G191">
        <f t="shared" si="22"/>
        <v>-1.4599635706870657</v>
      </c>
      <c r="H191">
        <f t="shared" si="23"/>
        <v>-2.0257628541408934</v>
      </c>
      <c r="I191" s="2">
        <f t="shared" si="24"/>
        <v>-1.2064948944095821E-2</v>
      </c>
      <c r="J191" s="2">
        <f t="shared" si="25"/>
        <v>1.0653208582864782E-2</v>
      </c>
      <c r="K191">
        <f t="shared" si="26"/>
        <v>-2.2718157526960603E-2</v>
      </c>
      <c r="L191">
        <f t="shared" si="27"/>
        <v>140.61651349476472</v>
      </c>
      <c r="M191" s="2">
        <f t="shared" si="28"/>
        <v>7.0331476307252672E-3</v>
      </c>
      <c r="N191" s="3">
        <f t="shared" si="29"/>
        <v>119.62279877668573</v>
      </c>
    </row>
    <row r="192" spans="1:14">
      <c r="A192" s="1">
        <v>43017</v>
      </c>
      <c r="B192">
        <v>31846.890625</v>
      </c>
      <c r="C192">
        <v>1042.4003909999999</v>
      </c>
      <c r="D192">
        <v>101.45974</v>
      </c>
      <c r="E192">
        <f t="shared" si="20"/>
        <v>99.232251617734192</v>
      </c>
      <c r="F192">
        <f t="shared" si="21"/>
        <v>-2.227488382265804</v>
      </c>
      <c r="G192">
        <f t="shared" si="22"/>
        <v>1.2582380425621551</v>
      </c>
      <c r="H192">
        <f t="shared" si="23"/>
        <v>-3.4857264248279591</v>
      </c>
      <c r="I192" s="2">
        <f t="shared" si="24"/>
        <v>-8.9714696968697938E-3</v>
      </c>
      <c r="J192" s="2">
        <f t="shared" si="25"/>
        <v>-1.4886705952326884E-2</v>
      </c>
      <c r="K192">
        <f t="shared" si="26"/>
        <v>5.9152362554570903E-3</v>
      </c>
      <c r="L192">
        <f t="shared" si="27"/>
        <v>141.44829339350491</v>
      </c>
      <c r="M192" s="2">
        <f t="shared" si="28"/>
        <v>1.0268968177780113E-3</v>
      </c>
      <c r="N192" s="3">
        <f t="shared" si="29"/>
        <v>119.74563904808321</v>
      </c>
    </row>
    <row r="193" spans="1:14">
      <c r="A193" s="1">
        <v>43018</v>
      </c>
      <c r="B193">
        <v>31924.410156000002</v>
      </c>
      <c r="C193">
        <v>1071.697754</v>
      </c>
      <c r="D193">
        <v>104.364296</v>
      </c>
      <c r="E193">
        <f t="shared" si="20"/>
        <v>100.08600061084159</v>
      </c>
      <c r="F193">
        <f t="shared" si="21"/>
        <v>-4.2782953891584015</v>
      </c>
      <c r="G193">
        <f t="shared" si="22"/>
        <v>-2.0508070068925974</v>
      </c>
      <c r="H193">
        <f t="shared" si="23"/>
        <v>-2.227488382265804</v>
      </c>
      <c r="I193" s="2">
        <f t="shared" si="24"/>
        <v>2.8105671537492771E-2</v>
      </c>
      <c r="J193" s="2">
        <f t="shared" si="25"/>
        <v>2.8627670443468478E-2</v>
      </c>
      <c r="K193">
        <f t="shared" si="26"/>
        <v>-5.2199890597570686E-4</v>
      </c>
      <c r="L193">
        <f t="shared" si="27"/>
        <v>141.37445753910137</v>
      </c>
      <c r="M193" s="2">
        <f t="shared" si="28"/>
        <v>2.4341318564753411E-3</v>
      </c>
      <c r="N193" s="3">
        <f t="shared" si="29"/>
        <v>120.03711572276414</v>
      </c>
    </row>
    <row r="194" spans="1:14">
      <c r="A194" s="1">
        <v>43019</v>
      </c>
      <c r="B194">
        <v>31833.990234000001</v>
      </c>
      <c r="C194">
        <v>1062.6072999999999</v>
      </c>
      <c r="D194">
        <v>101.75496699999999</v>
      </c>
      <c r="E194">
        <f t="shared" si="20"/>
        <v>99.821097385613129</v>
      </c>
      <c r="F194">
        <f t="shared" si="21"/>
        <v>-1.9338696143868646</v>
      </c>
      <c r="G194">
        <f t="shared" si="22"/>
        <v>2.3444257747715369</v>
      </c>
      <c r="H194">
        <f t="shared" si="23"/>
        <v>-4.2782953891584015</v>
      </c>
      <c r="I194" s="2">
        <f t="shared" si="24"/>
        <v>-8.4822926670051757E-3</v>
      </c>
      <c r="J194" s="2">
        <f t="shared" si="25"/>
        <v>-2.5002123331527071E-2</v>
      </c>
      <c r="K194">
        <f t="shared" si="26"/>
        <v>1.6519830664521895E-2</v>
      </c>
      <c r="L194">
        <f t="shared" si="27"/>
        <v>143.70993963793595</v>
      </c>
      <c r="M194" s="2">
        <f t="shared" si="28"/>
        <v>-2.8323130030644128E-3</v>
      </c>
      <c r="N194" s="3">
        <f t="shared" si="29"/>
        <v>119.6971330390522</v>
      </c>
    </row>
    <row r="195" spans="1:14">
      <c r="A195" s="1">
        <v>43020</v>
      </c>
      <c r="B195">
        <v>32182.220702999999</v>
      </c>
      <c r="C195">
        <v>1059.7418210000001</v>
      </c>
      <c r="D195">
        <v>103.564346</v>
      </c>
      <c r="E195">
        <f t="shared" ref="E195:E249" si="30">$R$2 + $Q$2*C195</f>
        <v>99.737594996301837</v>
      </c>
      <c r="F195">
        <f t="shared" ref="F195:F249" si="31">E195-D195</f>
        <v>-3.8267510036981633</v>
      </c>
      <c r="G195">
        <f t="shared" si="22"/>
        <v>-1.8928813893112988</v>
      </c>
      <c r="H195">
        <f t="shared" si="23"/>
        <v>-1.9338696143868646</v>
      </c>
      <c r="I195" s="2">
        <f t="shared" si="24"/>
        <v>-2.6966490819325672E-3</v>
      </c>
      <c r="J195" s="2">
        <f t="shared" si="25"/>
        <v>1.7781726566723943E-2</v>
      </c>
      <c r="K195">
        <f t="shared" si="26"/>
        <v>-2.047837564865651E-2</v>
      </c>
      <c r="L195">
        <f t="shared" si="27"/>
        <v>140.76699350958455</v>
      </c>
      <c r="M195" s="2">
        <f t="shared" si="28"/>
        <v>1.0938951304573674E-2</v>
      </c>
      <c r="N195" s="3">
        <f t="shared" si="29"/>
        <v>121.00649414866348</v>
      </c>
    </row>
    <row r="196" spans="1:14">
      <c r="A196" s="1">
        <v>43021</v>
      </c>
      <c r="B196">
        <v>32432.689452999999</v>
      </c>
      <c r="C196">
        <v>1060.384033</v>
      </c>
      <c r="D196">
        <v>103.535797</v>
      </c>
      <c r="E196">
        <f t="shared" si="30"/>
        <v>99.75630957646257</v>
      </c>
      <c r="F196">
        <f t="shared" si="31"/>
        <v>-3.7794874235374323</v>
      </c>
      <c r="G196">
        <f t="shared" ref="G196:G249" si="32">F196-F195</f>
        <v>4.7263580160731067E-2</v>
      </c>
      <c r="H196">
        <f t="shared" ref="H196:H249" si="33">F195</f>
        <v>-3.8267510036981633</v>
      </c>
      <c r="I196" s="2">
        <f t="shared" ref="I196:I249" si="34">C196/C195-1</f>
        <v>6.0600797974919018E-4</v>
      </c>
      <c r="J196" s="2">
        <f t="shared" ref="J196:J249" si="35">D196/D195-1</f>
        <v>-2.7566436812143102E-4</v>
      </c>
      <c r="K196">
        <f t="shared" ref="K196:K249" si="36">IF(F195&gt;0,J196-I196,I196-J196)</f>
        <v>8.8167234787062121E-4</v>
      </c>
      <c r="L196">
        <f t="shared" ref="L196:L249" si="37">L195*(K196+1)</f>
        <v>140.89110387525483</v>
      </c>
      <c r="M196" s="2">
        <f t="shared" ref="M196:M249" si="38">B196/B195-1</f>
        <v>7.7828299144269142E-3</v>
      </c>
      <c r="N196" s="3">
        <f t="shared" ref="N196:N249" si="39">N195*(M196+1)</f>
        <v>121.94826711116362</v>
      </c>
    </row>
    <row r="197" spans="1:14">
      <c r="A197" s="1">
        <v>43024</v>
      </c>
      <c r="B197">
        <v>32633.640625</v>
      </c>
      <c r="C197">
        <v>1074.6621090000001</v>
      </c>
      <c r="D197">
        <v>103.973862</v>
      </c>
      <c r="E197">
        <f t="shared" si="30"/>
        <v>100.17238432723487</v>
      </c>
      <c r="F197">
        <f t="shared" si="31"/>
        <v>-3.8014776727651309</v>
      </c>
      <c r="G197">
        <f t="shared" si="32"/>
        <v>-2.1990249227698655E-2</v>
      </c>
      <c r="H197">
        <f t="shared" si="33"/>
        <v>-3.7794874235374323</v>
      </c>
      <c r="I197" s="2">
        <f t="shared" si="34"/>
        <v>1.3465004711175288E-2</v>
      </c>
      <c r="J197" s="2">
        <f t="shared" si="35"/>
        <v>4.231048706757834E-3</v>
      </c>
      <c r="K197">
        <f t="shared" si="36"/>
        <v>9.233956004417454E-3</v>
      </c>
      <c r="L197">
        <f t="shared" si="37"/>
        <v>142.19208612985275</v>
      </c>
      <c r="M197" s="2">
        <f t="shared" si="38"/>
        <v>6.1959453683670951E-3</v>
      </c>
      <c r="N197" s="3">
        <f t="shared" si="39"/>
        <v>122.70385191195142</v>
      </c>
    </row>
    <row r="198" spans="1:14">
      <c r="A198" s="1">
        <v>43025</v>
      </c>
      <c r="B198">
        <v>32609.160156000002</v>
      </c>
      <c r="C198">
        <v>1056.431519</v>
      </c>
      <c r="D198">
        <v>103.611977</v>
      </c>
      <c r="E198">
        <f t="shared" si="30"/>
        <v>99.641130102878435</v>
      </c>
      <c r="F198">
        <f t="shared" si="31"/>
        <v>-3.9708468971215609</v>
      </c>
      <c r="G198">
        <f t="shared" si="32"/>
        <v>-0.16936922435642998</v>
      </c>
      <c r="H198">
        <f t="shared" si="33"/>
        <v>-3.8014776727651309</v>
      </c>
      <c r="I198" s="2">
        <f t="shared" si="34"/>
        <v>-1.6964020455661255E-2</v>
      </c>
      <c r="J198" s="2">
        <f t="shared" si="35"/>
        <v>-3.480538214498563E-3</v>
      </c>
      <c r="K198">
        <f t="shared" si="36"/>
        <v>-1.3483482241162692E-2</v>
      </c>
      <c r="L198">
        <f t="shared" si="37"/>
        <v>140.27484166168702</v>
      </c>
      <c r="M198" s="2">
        <f t="shared" si="38"/>
        <v>-7.5016052549292667E-4</v>
      </c>
      <c r="N198" s="3">
        <f t="shared" si="39"/>
        <v>122.61180432592114</v>
      </c>
    </row>
    <row r="199" spans="1:14">
      <c r="A199" s="1">
        <v>43026</v>
      </c>
      <c r="B199">
        <v>32584.349609000001</v>
      </c>
      <c r="C199">
        <v>1049.218384</v>
      </c>
      <c r="D199">
        <v>103.259621</v>
      </c>
      <c r="E199">
        <f t="shared" si="30"/>
        <v>99.430933480629619</v>
      </c>
      <c r="F199">
        <f t="shared" si="31"/>
        <v>-3.8286875193703764</v>
      </c>
      <c r="G199">
        <f t="shared" si="32"/>
        <v>0.14215937775118448</v>
      </c>
      <c r="H199">
        <f t="shared" si="33"/>
        <v>-3.9708468971215609</v>
      </c>
      <c r="I199" s="2">
        <f t="shared" si="34"/>
        <v>-6.8278301719242318E-3</v>
      </c>
      <c r="J199" s="2">
        <f t="shared" si="35"/>
        <v>-3.400726539558252E-3</v>
      </c>
      <c r="K199">
        <f t="shared" si="36"/>
        <v>-3.4271036323659798E-3</v>
      </c>
      <c r="L199">
        <f t="shared" si="37"/>
        <v>139.79410524229868</v>
      </c>
      <c r="M199" s="2">
        <f t="shared" si="38"/>
        <v>-7.6084593658065636E-4</v>
      </c>
      <c r="N199" s="3">
        <f t="shared" si="39"/>
        <v>122.51851563282294</v>
      </c>
    </row>
    <row r="200" spans="1:14">
      <c r="A200" s="1">
        <v>43027</v>
      </c>
      <c r="B200">
        <v>32389.960938</v>
      </c>
      <c r="C200">
        <v>1044.7719729999999</v>
      </c>
      <c r="D200">
        <v>103.79291499999999</v>
      </c>
      <c r="E200">
        <f t="shared" si="30"/>
        <v>99.301361446648542</v>
      </c>
      <c r="F200">
        <f t="shared" si="31"/>
        <v>-4.4915535533514515</v>
      </c>
      <c r="G200">
        <f t="shared" si="32"/>
        <v>-0.66286603398107502</v>
      </c>
      <c r="H200">
        <f t="shared" si="33"/>
        <v>-3.8286875193703764</v>
      </c>
      <c r="I200" s="2">
        <f t="shared" si="34"/>
        <v>-4.2378317686817546E-3</v>
      </c>
      <c r="J200" s="2">
        <f t="shared" si="35"/>
        <v>5.1645938154276649E-3</v>
      </c>
      <c r="K200">
        <f t="shared" si="36"/>
        <v>-9.4024255841094195E-3</v>
      </c>
      <c r="L200">
        <f t="shared" si="37"/>
        <v>138.47970157066081</v>
      </c>
      <c r="M200" s="2">
        <f t="shared" si="38"/>
        <v>-5.9657066454475993E-3</v>
      </c>
      <c r="N200" s="3">
        <f t="shared" si="39"/>
        <v>121.78760610992184</v>
      </c>
    </row>
    <row r="201" spans="1:14">
      <c r="A201" s="1">
        <v>43031</v>
      </c>
      <c r="B201">
        <v>32506.720702999999</v>
      </c>
      <c r="C201">
        <v>1049.020874</v>
      </c>
      <c r="D201">
        <v>103.46912399999999</v>
      </c>
      <c r="E201">
        <f t="shared" si="30"/>
        <v>99.425177878542542</v>
      </c>
      <c r="F201">
        <f t="shared" si="31"/>
        <v>-4.0439461214574521</v>
      </c>
      <c r="G201">
        <f t="shared" si="32"/>
        <v>0.44760743189399932</v>
      </c>
      <c r="H201">
        <f t="shared" si="33"/>
        <v>-4.4915535533514515</v>
      </c>
      <c r="I201" s="2">
        <f t="shared" si="34"/>
        <v>4.0668213828514155E-3</v>
      </c>
      <c r="J201" s="2">
        <f t="shared" si="35"/>
        <v>-3.1195867270902289E-3</v>
      </c>
      <c r="K201">
        <f t="shared" si="36"/>
        <v>7.1864081099416444E-3</v>
      </c>
      <c r="L201">
        <f t="shared" si="37"/>
        <v>139.47487322109052</v>
      </c>
      <c r="M201" s="2">
        <f t="shared" si="38"/>
        <v>3.604813393368822E-3</v>
      </c>
      <c r="N201" s="3">
        <f t="shared" si="39"/>
        <v>122.22662770357321</v>
      </c>
    </row>
    <row r="202" spans="1:14">
      <c r="A202" s="1">
        <v>43032</v>
      </c>
      <c r="B202">
        <v>32607.339843999998</v>
      </c>
      <c r="C202">
        <v>1044.376831</v>
      </c>
      <c r="D202">
        <v>103.154861</v>
      </c>
      <c r="E202">
        <f t="shared" si="30"/>
        <v>99.289846687295153</v>
      </c>
      <c r="F202">
        <f t="shared" si="31"/>
        <v>-3.8650143127048437</v>
      </c>
      <c r="G202">
        <f t="shared" si="32"/>
        <v>0.17893180875260839</v>
      </c>
      <c r="H202">
        <f t="shared" si="33"/>
        <v>-4.0439461214574521</v>
      </c>
      <c r="I202" s="2">
        <f t="shared" si="34"/>
        <v>-4.4270263014803968E-3</v>
      </c>
      <c r="J202" s="2">
        <f t="shared" si="35"/>
        <v>-3.0372635608666432E-3</v>
      </c>
      <c r="K202">
        <f t="shared" si="36"/>
        <v>-1.3897627406137536E-3</v>
      </c>
      <c r="L202">
        <f t="shared" si="37"/>
        <v>139.28103623903601</v>
      </c>
      <c r="M202" s="2">
        <f t="shared" si="38"/>
        <v>3.0953334825531975E-3</v>
      </c>
      <c r="N202" s="3">
        <f t="shared" si="39"/>
        <v>122.60495987676364</v>
      </c>
    </row>
    <row r="203" spans="1:14">
      <c r="A203" s="1">
        <v>43033</v>
      </c>
      <c r="B203">
        <v>33042.5</v>
      </c>
      <c r="C203">
        <v>1024.466553</v>
      </c>
      <c r="D203">
        <v>102.726326</v>
      </c>
      <c r="E203">
        <f t="shared" si="30"/>
        <v>98.709644988084591</v>
      </c>
      <c r="F203">
        <f t="shared" si="31"/>
        <v>-4.0166810119154093</v>
      </c>
      <c r="G203">
        <f t="shared" si="32"/>
        <v>-0.15166669921056553</v>
      </c>
      <c r="H203">
        <f t="shared" si="33"/>
        <v>-3.8650143127048437</v>
      </c>
      <c r="I203" s="2">
        <f t="shared" si="34"/>
        <v>-1.9064266277274422E-2</v>
      </c>
      <c r="J203" s="2">
        <f t="shared" si="35"/>
        <v>-4.1542879884254313E-3</v>
      </c>
      <c r="K203">
        <f t="shared" si="36"/>
        <v>-1.4909978288848991E-2</v>
      </c>
      <c r="L203">
        <f t="shared" si="37"/>
        <v>137.20435901266359</v>
      </c>
      <c r="M203" s="2">
        <f t="shared" si="38"/>
        <v>1.3345466330031641E-2</v>
      </c>
      <c r="N203" s="3">
        <f t="shared" si="39"/>
        <v>124.24118024069388</v>
      </c>
    </row>
    <row r="204" spans="1:14">
      <c r="A204" s="1">
        <v>43034</v>
      </c>
      <c r="B204">
        <v>33147.128905999998</v>
      </c>
      <c r="C204">
        <v>1011.91748</v>
      </c>
      <c r="D204">
        <v>101.650215</v>
      </c>
      <c r="E204">
        <f t="shared" si="30"/>
        <v>98.343954791387333</v>
      </c>
      <c r="F204">
        <f t="shared" si="31"/>
        <v>-3.3062602086126702</v>
      </c>
      <c r="G204">
        <f t="shared" si="32"/>
        <v>0.71042080330273905</v>
      </c>
      <c r="H204">
        <f t="shared" si="33"/>
        <v>-4.0166810119154093</v>
      </c>
      <c r="I204" s="2">
        <f t="shared" si="34"/>
        <v>-1.2249373064695868E-2</v>
      </c>
      <c r="J204" s="2">
        <f t="shared" si="35"/>
        <v>-1.04755133557487E-2</v>
      </c>
      <c r="K204">
        <f t="shared" si="36"/>
        <v>-1.7738597089471675E-3</v>
      </c>
      <c r="L204">
        <f t="shared" si="37"/>
        <v>136.96097772831911</v>
      </c>
      <c r="M204" s="2">
        <f t="shared" si="38"/>
        <v>3.1664948475447208E-3</v>
      </c>
      <c r="N204" s="3">
        <f t="shared" si="39"/>
        <v>124.63458929777892</v>
      </c>
    </row>
    <row r="205" spans="1:14">
      <c r="A205" s="1">
        <v>43035</v>
      </c>
      <c r="B205">
        <v>33157.21875</v>
      </c>
      <c r="C205">
        <v>1013.893616</v>
      </c>
      <c r="D205">
        <v>102.52634399999999</v>
      </c>
      <c r="E205">
        <f t="shared" si="30"/>
        <v>98.401541002140945</v>
      </c>
      <c r="F205">
        <f t="shared" si="31"/>
        <v>-4.1248029978590495</v>
      </c>
      <c r="G205">
        <f t="shared" si="32"/>
        <v>-0.81854278924637924</v>
      </c>
      <c r="H205">
        <f t="shared" si="33"/>
        <v>-3.3062602086126702</v>
      </c>
      <c r="I205" s="2">
        <f t="shared" si="34"/>
        <v>1.9528627966778345E-3</v>
      </c>
      <c r="J205" s="2">
        <f t="shared" si="35"/>
        <v>8.6190570280642032E-3</v>
      </c>
      <c r="K205">
        <f t="shared" si="36"/>
        <v>-6.6661942313863687E-3</v>
      </c>
      <c r="L205">
        <f t="shared" si="37"/>
        <v>136.04796924866156</v>
      </c>
      <c r="M205" s="2">
        <f t="shared" si="38"/>
        <v>3.0439571489337958E-4</v>
      </c>
      <c r="N205" s="3">
        <f t="shared" si="39"/>
        <v>124.67252753268866</v>
      </c>
    </row>
    <row r="206" spans="1:14">
      <c r="A206" s="1">
        <v>43038</v>
      </c>
      <c r="B206">
        <v>33266.160155999998</v>
      </c>
      <c r="C206">
        <v>1016.2651980000001</v>
      </c>
      <c r="D206">
        <v>102.37397</v>
      </c>
      <c r="E206">
        <f t="shared" si="30"/>
        <v>98.470650831055309</v>
      </c>
      <c r="F206">
        <f t="shared" si="31"/>
        <v>-3.9033191689446909</v>
      </c>
      <c r="G206">
        <f t="shared" si="32"/>
        <v>0.22148382891435858</v>
      </c>
      <c r="H206">
        <f t="shared" si="33"/>
        <v>-4.1248029978590495</v>
      </c>
      <c r="I206" s="2">
        <f t="shared" si="34"/>
        <v>2.3390836697014805E-3</v>
      </c>
      <c r="J206" s="2">
        <f t="shared" si="35"/>
        <v>-1.4861936362423611E-3</v>
      </c>
      <c r="K206">
        <f t="shared" si="36"/>
        <v>3.8252773059438416E-3</v>
      </c>
      <c r="L206">
        <f t="shared" si="37"/>
        <v>136.56839045794823</v>
      </c>
      <c r="M206" s="2">
        <f t="shared" si="38"/>
        <v>3.2856014499105246E-3</v>
      </c>
      <c r="N206" s="3">
        <f t="shared" si="39"/>
        <v>125.08215176991408</v>
      </c>
    </row>
    <row r="207" spans="1:14">
      <c r="A207" s="1">
        <v>43039</v>
      </c>
      <c r="B207">
        <v>33213.128905999998</v>
      </c>
      <c r="C207">
        <v>1023.4782709999999</v>
      </c>
      <c r="D207">
        <v>102.193031</v>
      </c>
      <c r="E207">
        <f t="shared" si="30"/>
        <v>98.680845646573687</v>
      </c>
      <c r="F207">
        <f t="shared" si="31"/>
        <v>-3.5121853534263181</v>
      </c>
      <c r="G207">
        <f t="shared" si="32"/>
        <v>0.39113381551837278</v>
      </c>
      <c r="H207">
        <f t="shared" si="33"/>
        <v>-3.9033191689446909</v>
      </c>
      <c r="I207" s="2">
        <f t="shared" si="34"/>
        <v>7.0976286644421904E-3</v>
      </c>
      <c r="J207" s="2">
        <f t="shared" si="35"/>
        <v>-1.7674317016327379E-3</v>
      </c>
      <c r="K207">
        <f t="shared" si="36"/>
        <v>8.8650603660749283E-3</v>
      </c>
      <c r="L207">
        <f t="shared" si="37"/>
        <v>137.77907748345564</v>
      </c>
      <c r="M207" s="2">
        <f t="shared" si="38"/>
        <v>-1.5941500236670292E-3</v>
      </c>
      <c r="N207" s="3">
        <f t="shared" si="39"/>
        <v>124.88275205470974</v>
      </c>
    </row>
    <row r="208" spans="1:14">
      <c r="A208" s="1">
        <v>43040</v>
      </c>
      <c r="B208">
        <v>33600.269530999998</v>
      </c>
      <c r="C208">
        <v>1022.490234</v>
      </c>
      <c r="D208">
        <v>101.48831199999999</v>
      </c>
      <c r="E208">
        <f t="shared" si="30"/>
        <v>98.6520534445621</v>
      </c>
      <c r="F208">
        <f t="shared" si="31"/>
        <v>-2.8362585554378938</v>
      </c>
      <c r="G208">
        <f t="shared" si="32"/>
        <v>0.67592679798842425</v>
      </c>
      <c r="H208">
        <f t="shared" si="33"/>
        <v>-3.5121853534263181</v>
      </c>
      <c r="I208" s="2">
        <f t="shared" si="34"/>
        <v>-9.6537174065702835E-4</v>
      </c>
      <c r="J208" s="2">
        <f t="shared" si="35"/>
        <v>-6.8959594710524819E-3</v>
      </c>
      <c r="K208">
        <f t="shared" si="36"/>
        <v>5.9305877303954535E-3</v>
      </c>
      <c r="L208">
        <f t="shared" si="37"/>
        <v>138.59618838988422</v>
      </c>
      <c r="M208" s="2">
        <f t="shared" si="38"/>
        <v>1.1656252745584128E-2</v>
      </c>
      <c r="N208" s="3">
        <f t="shared" si="39"/>
        <v>126.33841697622356</v>
      </c>
    </row>
    <row r="209" spans="1:14">
      <c r="A209" s="1">
        <v>43041</v>
      </c>
      <c r="B209">
        <v>33573.21875</v>
      </c>
      <c r="C209">
        <v>1017.796753</v>
      </c>
      <c r="D209">
        <v>102.17398799999999</v>
      </c>
      <c r="E209">
        <f t="shared" si="30"/>
        <v>98.515281589773707</v>
      </c>
      <c r="F209">
        <f t="shared" si="31"/>
        <v>-3.6587064102262872</v>
      </c>
      <c r="G209">
        <f t="shared" si="32"/>
        <v>-0.82244785478839333</v>
      </c>
      <c r="H209">
        <f t="shared" si="33"/>
        <v>-2.8362585554378938</v>
      </c>
      <c r="I209" s="2">
        <f t="shared" si="34"/>
        <v>-4.5902453088857431E-3</v>
      </c>
      <c r="J209" s="2">
        <f t="shared" si="35"/>
        <v>6.7562065669197757E-3</v>
      </c>
      <c r="K209">
        <f t="shared" si="36"/>
        <v>-1.1346451875805519E-2</v>
      </c>
      <c r="L209">
        <f t="shared" si="37"/>
        <v>137.02361340814832</v>
      </c>
      <c r="M209" s="2">
        <f t="shared" si="38"/>
        <v>-8.0507630973136735E-4</v>
      </c>
      <c r="N209" s="3">
        <f t="shared" si="39"/>
        <v>126.23670490970703</v>
      </c>
    </row>
    <row r="210" spans="1:14">
      <c r="A210" s="1">
        <v>43042</v>
      </c>
      <c r="B210">
        <v>33685.558594000002</v>
      </c>
      <c r="C210">
        <v>1010.682373</v>
      </c>
      <c r="D210">
        <v>101.697823</v>
      </c>
      <c r="E210">
        <f t="shared" si="30"/>
        <v>98.307962768568416</v>
      </c>
      <c r="F210">
        <f t="shared" si="31"/>
        <v>-3.3898602314315838</v>
      </c>
      <c r="G210">
        <f t="shared" si="32"/>
        <v>0.26884617879470341</v>
      </c>
      <c r="H210">
        <f t="shared" si="33"/>
        <v>-3.6587064102262872</v>
      </c>
      <c r="I210" s="2">
        <f t="shared" si="34"/>
        <v>-6.9899810340621205E-3</v>
      </c>
      <c r="J210" s="2">
        <f t="shared" si="35"/>
        <v>-4.6603348789713284E-3</v>
      </c>
      <c r="K210">
        <f t="shared" si="36"/>
        <v>-2.3296461550907921E-3</v>
      </c>
      <c r="L210">
        <f t="shared" si="37"/>
        <v>136.70439687401537</v>
      </c>
      <c r="M210" s="2">
        <f t="shared" si="38"/>
        <v>3.3461147957403181E-3</v>
      </c>
      <c r="N210" s="3">
        <f t="shared" si="39"/>
        <v>126.6591074157709</v>
      </c>
    </row>
    <row r="211" spans="1:14">
      <c r="A211" s="1">
        <v>43045</v>
      </c>
      <c r="B211">
        <v>33731.191405999998</v>
      </c>
      <c r="C211">
        <v>1000.9001459999999</v>
      </c>
      <c r="D211">
        <v>103.516739</v>
      </c>
      <c r="E211">
        <f t="shared" si="30"/>
        <v>98.022900715318173</v>
      </c>
      <c r="F211">
        <f t="shared" si="31"/>
        <v>-5.4938382846818286</v>
      </c>
      <c r="G211">
        <f t="shared" si="32"/>
        <v>-2.1039780532502448</v>
      </c>
      <c r="H211">
        <f t="shared" si="33"/>
        <v>-3.3898602314315838</v>
      </c>
      <c r="I211" s="2">
        <f t="shared" si="34"/>
        <v>-9.678834084108523E-3</v>
      </c>
      <c r="J211" s="2">
        <f t="shared" si="35"/>
        <v>1.7885495936329043E-2</v>
      </c>
      <c r="K211">
        <f t="shared" si="36"/>
        <v>-2.7564330020437566E-2</v>
      </c>
      <c r="L211">
        <f t="shared" si="37"/>
        <v>132.93623176333514</v>
      </c>
      <c r="M211" s="2">
        <f t="shared" si="38"/>
        <v>1.3546698913320387E-3</v>
      </c>
      <c r="N211" s="3">
        <f t="shared" si="39"/>
        <v>126.83068869505004</v>
      </c>
    </row>
    <row r="212" spans="1:14">
      <c r="A212" s="1">
        <v>43046</v>
      </c>
      <c r="B212">
        <v>33370.761719000002</v>
      </c>
      <c r="C212">
        <v>994.23040800000001</v>
      </c>
      <c r="D212">
        <v>103.735764</v>
      </c>
      <c r="E212">
        <f t="shared" si="30"/>
        <v>97.828539123737727</v>
      </c>
      <c r="F212">
        <f t="shared" si="31"/>
        <v>-5.9072248762622763</v>
      </c>
      <c r="G212">
        <f t="shared" si="32"/>
        <v>-0.41338659158044777</v>
      </c>
      <c r="H212">
        <f t="shared" si="33"/>
        <v>-5.4938382846818286</v>
      </c>
      <c r="I212" s="2">
        <f t="shared" si="34"/>
        <v>-6.6637396613986599E-3</v>
      </c>
      <c r="J212" s="2">
        <f t="shared" si="35"/>
        <v>2.1158413809769794E-3</v>
      </c>
      <c r="K212">
        <f t="shared" si="36"/>
        <v>-8.7795810423756393E-3</v>
      </c>
      <c r="L212">
        <f t="shared" si="37"/>
        <v>131.7691073431009</v>
      </c>
      <c r="M212" s="2">
        <f t="shared" si="38"/>
        <v>-1.0685352991590014E-2</v>
      </c>
      <c r="N212" s="3">
        <f t="shared" si="39"/>
        <v>125.47545801617697</v>
      </c>
    </row>
    <row r="213" spans="1:14">
      <c r="A213" s="1">
        <v>43047</v>
      </c>
      <c r="B213">
        <v>33218.808594000002</v>
      </c>
      <c r="C213">
        <v>976.64221199999997</v>
      </c>
      <c r="D213">
        <v>103.726257</v>
      </c>
      <c r="E213">
        <f t="shared" si="30"/>
        <v>97.316004783170087</v>
      </c>
      <c r="F213">
        <f t="shared" si="31"/>
        <v>-6.4102522168299174</v>
      </c>
      <c r="G213">
        <f t="shared" si="32"/>
        <v>-0.50302734056764109</v>
      </c>
      <c r="H213">
        <f t="shared" si="33"/>
        <v>-5.9072248762622763</v>
      </c>
      <c r="I213" s="2">
        <f t="shared" si="34"/>
        <v>-1.7690261591757794E-2</v>
      </c>
      <c r="J213" s="2">
        <f t="shared" si="35"/>
        <v>-9.1646310138471243E-5</v>
      </c>
      <c r="K213">
        <f t="shared" si="36"/>
        <v>-1.7598615281619323E-2</v>
      </c>
      <c r="L213">
        <f t="shared" si="37"/>
        <v>129.45015351696728</v>
      </c>
      <c r="M213" s="2">
        <f t="shared" si="38"/>
        <v>-4.5534808668596938E-3</v>
      </c>
      <c r="N213" s="3">
        <f t="shared" si="39"/>
        <v>124.90410791883986</v>
      </c>
    </row>
    <row r="214" spans="1:14">
      <c r="A214" s="1">
        <v>43048</v>
      </c>
      <c r="B214">
        <v>33250.929687999997</v>
      </c>
      <c r="C214">
        <v>982.66961700000002</v>
      </c>
      <c r="D214">
        <v>103.069153</v>
      </c>
      <c r="E214">
        <f t="shared" si="30"/>
        <v>97.491648268551373</v>
      </c>
      <c r="F214">
        <f t="shared" si="31"/>
        <v>-5.5775047314486272</v>
      </c>
      <c r="G214">
        <f t="shared" si="32"/>
        <v>0.83274748538129018</v>
      </c>
      <c r="H214">
        <f t="shared" si="33"/>
        <v>-6.4102522168299174</v>
      </c>
      <c r="I214" s="2">
        <f t="shared" si="34"/>
        <v>6.1715589659563364E-3</v>
      </c>
      <c r="J214" s="2">
        <f t="shared" si="35"/>
        <v>-6.3349822793663524E-3</v>
      </c>
      <c r="K214">
        <f t="shared" si="36"/>
        <v>1.2506541245322689E-2</v>
      </c>
      <c r="L214">
        <f t="shared" si="37"/>
        <v>131.06912720114059</v>
      </c>
      <c r="M214" s="2">
        <f t="shared" si="38"/>
        <v>9.6695502817634171E-4</v>
      </c>
      <c r="N214" s="3">
        <f t="shared" si="39"/>
        <v>125.02488457403186</v>
      </c>
    </row>
    <row r="215" spans="1:14">
      <c r="A215" s="1">
        <v>43049</v>
      </c>
      <c r="B215">
        <v>33314.558594000002</v>
      </c>
      <c r="C215">
        <v>988.64758300000005</v>
      </c>
      <c r="D215">
        <v>101.421654</v>
      </c>
      <c r="E215">
        <f t="shared" si="30"/>
        <v>97.665851061250848</v>
      </c>
      <c r="F215">
        <f t="shared" si="31"/>
        <v>-3.7558029387491558</v>
      </c>
      <c r="G215">
        <f t="shared" si="32"/>
        <v>1.8217017926994714</v>
      </c>
      <c r="H215">
        <f t="shared" si="33"/>
        <v>-5.5775047314486272</v>
      </c>
      <c r="I215" s="2">
        <f t="shared" si="34"/>
        <v>6.0833935399877692E-3</v>
      </c>
      <c r="J215" s="2">
        <f t="shared" si="35"/>
        <v>-1.5984404179589906E-2</v>
      </c>
      <c r="K215">
        <f t="shared" si="36"/>
        <v>2.2067797719577675E-2</v>
      </c>
      <c r="L215">
        <f t="shared" si="37"/>
        <v>133.96153418749697</v>
      </c>
      <c r="M215" s="2">
        <f t="shared" si="38"/>
        <v>1.9135978030402345E-3</v>
      </c>
      <c r="N215" s="3">
        <f t="shared" si="39"/>
        <v>125.26413191847809</v>
      </c>
    </row>
    <row r="216" spans="1:14">
      <c r="A216" s="1">
        <v>43052</v>
      </c>
      <c r="B216">
        <v>33033.558594000002</v>
      </c>
      <c r="C216">
        <v>984.64581299999998</v>
      </c>
      <c r="D216">
        <v>99.850318999999999</v>
      </c>
      <c r="E216">
        <f t="shared" si="30"/>
        <v>97.549236227753809</v>
      </c>
      <c r="F216">
        <f t="shared" si="31"/>
        <v>-2.3010827722461897</v>
      </c>
      <c r="G216">
        <f t="shared" si="32"/>
        <v>1.4547201665029661</v>
      </c>
      <c r="H216">
        <f t="shared" si="33"/>
        <v>-3.7558029387491558</v>
      </c>
      <c r="I216" s="2">
        <f t="shared" si="34"/>
        <v>-4.047721421476469E-3</v>
      </c>
      <c r="J216" s="2">
        <f t="shared" si="35"/>
        <v>-1.5493091840131146E-2</v>
      </c>
      <c r="K216">
        <f t="shared" si="36"/>
        <v>1.1445370418654677E-2</v>
      </c>
      <c r="L216">
        <f t="shared" si="37"/>
        <v>135.49477356812412</v>
      </c>
      <c r="M216" s="2">
        <f t="shared" si="38"/>
        <v>-8.4347508074325006E-3</v>
      </c>
      <c r="N216" s="3">
        <f t="shared" si="39"/>
        <v>124.20756018063638</v>
      </c>
    </row>
    <row r="217" spans="1:14">
      <c r="A217" s="1">
        <v>43053</v>
      </c>
      <c r="B217">
        <v>32941.871094000002</v>
      </c>
      <c r="C217">
        <v>973.72723399999995</v>
      </c>
      <c r="D217">
        <v>99.955078</v>
      </c>
      <c r="E217">
        <f t="shared" si="30"/>
        <v>97.231059952728174</v>
      </c>
      <c r="F217">
        <f t="shared" si="31"/>
        <v>-2.7240180472718265</v>
      </c>
      <c r="G217">
        <f t="shared" si="32"/>
        <v>-0.42293527502563677</v>
      </c>
      <c r="H217">
        <f t="shared" si="33"/>
        <v>-2.3010827722461897</v>
      </c>
      <c r="I217" s="2">
        <f t="shared" si="34"/>
        <v>-1.1088839109297033E-2</v>
      </c>
      <c r="J217" s="2">
        <f t="shared" si="35"/>
        <v>1.0491603937690108E-3</v>
      </c>
      <c r="K217">
        <f t="shared" si="36"/>
        <v>-1.2137999503066044E-2</v>
      </c>
      <c r="L217">
        <f t="shared" si="37"/>
        <v>133.85013807388617</v>
      </c>
      <c r="M217" s="2">
        <f t="shared" si="38"/>
        <v>-2.775586521781892E-3</v>
      </c>
      <c r="N217" s="3">
        <f t="shared" si="39"/>
        <v>123.86281135069559</v>
      </c>
    </row>
    <row r="218" spans="1:14">
      <c r="A218" s="1">
        <v>43054</v>
      </c>
      <c r="B218">
        <v>32760.439452999999</v>
      </c>
      <c r="C218">
        <v>984.25054899999998</v>
      </c>
      <c r="D218">
        <v>102.05970000000001</v>
      </c>
      <c r="E218">
        <f t="shared" si="30"/>
        <v>97.537717913221144</v>
      </c>
      <c r="F218">
        <f t="shared" si="31"/>
        <v>-4.5219820867788627</v>
      </c>
      <c r="G218">
        <f t="shared" si="32"/>
        <v>-1.7979640395070362</v>
      </c>
      <c r="H218">
        <f t="shared" si="33"/>
        <v>-2.7240180472718265</v>
      </c>
      <c r="I218" s="2">
        <f t="shared" si="34"/>
        <v>1.0807251386788286E-2</v>
      </c>
      <c r="J218" s="2">
        <f t="shared" si="35"/>
        <v>2.1055678631955121E-2</v>
      </c>
      <c r="K218">
        <f t="shared" si="36"/>
        <v>-1.0248427245166836E-2</v>
      </c>
      <c r="L218">
        <f t="shared" si="37"/>
        <v>132.47838467208041</v>
      </c>
      <c r="M218" s="2">
        <f t="shared" si="38"/>
        <v>-5.5076301064467259E-3</v>
      </c>
      <c r="N218" s="3">
        <f t="shared" si="39"/>
        <v>123.18062080183137</v>
      </c>
    </row>
    <row r="219" spans="1:14">
      <c r="A219" s="1">
        <v>43055</v>
      </c>
      <c r="B219">
        <v>33106.820312999997</v>
      </c>
      <c r="C219">
        <v>1008.014587</v>
      </c>
      <c r="D219">
        <v>100.65979799999999</v>
      </c>
      <c r="E219">
        <f t="shared" si="30"/>
        <v>98.230221314113081</v>
      </c>
      <c r="F219">
        <f t="shared" si="31"/>
        <v>-2.4295766858869143</v>
      </c>
      <c r="G219">
        <f t="shared" si="32"/>
        <v>2.0924054008919484</v>
      </c>
      <c r="H219">
        <f t="shared" si="33"/>
        <v>-4.5219820867788627</v>
      </c>
      <c r="I219" s="2">
        <f t="shared" si="34"/>
        <v>2.4144297429292028E-2</v>
      </c>
      <c r="J219" s="2">
        <f t="shared" si="35"/>
        <v>-1.3716501224283584E-2</v>
      </c>
      <c r="K219">
        <f t="shared" si="36"/>
        <v>3.7860798653575611E-2</v>
      </c>
      <c r="L219">
        <f t="shared" si="37"/>
        <v>137.49412212010097</v>
      </c>
      <c r="M219" s="2">
        <f t="shared" si="38"/>
        <v>1.0573144493282394E-2</v>
      </c>
      <c r="N219" s="3">
        <f t="shared" si="39"/>
        <v>124.48302730434136</v>
      </c>
    </row>
    <row r="220" spans="1:14">
      <c r="A220" s="1">
        <v>43056</v>
      </c>
      <c r="B220">
        <v>33342.800780999998</v>
      </c>
      <c r="C220">
        <v>1035.3355710000001</v>
      </c>
      <c r="D220">
        <v>100.783607</v>
      </c>
      <c r="E220">
        <f t="shared" si="30"/>
        <v>99.026377015249167</v>
      </c>
      <c r="F220">
        <f t="shared" si="31"/>
        <v>-1.7572299847508361</v>
      </c>
      <c r="G220">
        <f t="shared" si="32"/>
        <v>0.6723467011360782</v>
      </c>
      <c r="H220">
        <f t="shared" si="33"/>
        <v>-2.4295766858869143</v>
      </c>
      <c r="I220" s="2">
        <f t="shared" si="34"/>
        <v>2.7103758568922443E-2</v>
      </c>
      <c r="J220" s="2">
        <f t="shared" si="35"/>
        <v>1.2299746518467103E-3</v>
      </c>
      <c r="K220">
        <f t="shared" si="36"/>
        <v>2.5873783917075732E-2</v>
      </c>
      <c r="L220">
        <f t="shared" si="37"/>
        <v>141.05161532570449</v>
      </c>
      <c r="M220" s="2">
        <f t="shared" si="38"/>
        <v>7.1278505688250338E-3</v>
      </c>
      <c r="N220" s="3">
        <f t="shared" si="39"/>
        <v>125.37032372132167</v>
      </c>
    </row>
    <row r="221" spans="1:14">
      <c r="A221" s="1">
        <v>43059</v>
      </c>
      <c r="B221">
        <v>33359.898437999997</v>
      </c>
      <c r="C221">
        <v>1045.76001</v>
      </c>
      <c r="D221">
        <v>101.059776</v>
      </c>
      <c r="E221">
        <f t="shared" si="30"/>
        <v>99.330153648660144</v>
      </c>
      <c r="F221">
        <f t="shared" si="31"/>
        <v>-1.7296223513398559</v>
      </c>
      <c r="G221">
        <f t="shared" si="32"/>
        <v>2.760763341098027E-2</v>
      </c>
      <c r="H221">
        <f t="shared" si="33"/>
        <v>-1.7572299847508361</v>
      </c>
      <c r="I221" s="2">
        <f t="shared" si="34"/>
        <v>1.006865724697481E-2</v>
      </c>
      <c r="J221" s="2">
        <f t="shared" si="35"/>
        <v>2.7402174641357746E-3</v>
      </c>
      <c r="K221">
        <f t="shared" si="36"/>
        <v>7.3284397828390357E-3</v>
      </c>
      <c r="L221">
        <f t="shared" si="37"/>
        <v>142.08530359489109</v>
      </c>
      <c r="M221" s="2">
        <f t="shared" si="38"/>
        <v>5.1278406731025683E-4</v>
      </c>
      <c r="N221" s="3">
        <f t="shared" si="39"/>
        <v>125.43461162583949</v>
      </c>
    </row>
    <row r="222" spans="1:14">
      <c r="A222" s="1">
        <v>43060</v>
      </c>
      <c r="B222">
        <v>33478.351562999997</v>
      </c>
      <c r="C222">
        <v>1097.388428</v>
      </c>
      <c r="D222">
        <v>100.793114</v>
      </c>
      <c r="E222">
        <f t="shared" si="30"/>
        <v>100.83464775221572</v>
      </c>
      <c r="F222">
        <f t="shared" si="31"/>
        <v>4.1533752215713093E-2</v>
      </c>
      <c r="G222">
        <f t="shared" si="32"/>
        <v>1.771156103555569</v>
      </c>
      <c r="H222">
        <f t="shared" si="33"/>
        <v>-1.7296223513398559</v>
      </c>
      <c r="I222" s="2">
        <f t="shared" si="34"/>
        <v>4.9369279286171963E-2</v>
      </c>
      <c r="J222" s="2">
        <f t="shared" si="35"/>
        <v>-2.6386561553430887E-3</v>
      </c>
      <c r="K222">
        <f t="shared" si="36"/>
        <v>5.2007935441515052E-2</v>
      </c>
      <c r="L222">
        <f t="shared" si="37"/>
        <v>149.47486689144225</v>
      </c>
      <c r="M222" s="2">
        <f t="shared" si="38"/>
        <v>3.5507639575147465E-3</v>
      </c>
      <c r="N222" s="3">
        <f t="shared" si="39"/>
        <v>125.88000032382539</v>
      </c>
    </row>
    <row r="223" spans="1:14">
      <c r="A223" s="1">
        <v>43061</v>
      </c>
      <c r="B223">
        <v>33561.550780999998</v>
      </c>
      <c r="C223">
        <v>1130.4407960000001</v>
      </c>
      <c r="D223">
        <v>100.145546</v>
      </c>
      <c r="E223">
        <f t="shared" si="30"/>
        <v>101.79782064596097</v>
      </c>
      <c r="F223">
        <f t="shared" si="31"/>
        <v>1.6522746459609721</v>
      </c>
      <c r="G223">
        <f t="shared" si="32"/>
        <v>1.610740893745259</v>
      </c>
      <c r="H223">
        <f t="shared" si="33"/>
        <v>4.1533752215713093E-2</v>
      </c>
      <c r="I223" s="2">
        <f t="shared" si="34"/>
        <v>3.0119114760703614E-2</v>
      </c>
      <c r="J223" s="2">
        <f t="shared" si="35"/>
        <v>-6.4247246096593713E-3</v>
      </c>
      <c r="K223">
        <f t="shared" si="36"/>
        <v>-3.6543839370362985E-2</v>
      </c>
      <c r="L223">
        <f t="shared" si="37"/>
        <v>144.012481365855</v>
      </c>
      <c r="M223" s="2">
        <f t="shared" si="38"/>
        <v>2.4851647143806499E-3</v>
      </c>
      <c r="N223" s="3">
        <f t="shared" si="39"/>
        <v>126.19283285887639</v>
      </c>
    </row>
    <row r="224" spans="1:14">
      <c r="A224" s="1">
        <v>43062</v>
      </c>
      <c r="B224">
        <v>33588.078125</v>
      </c>
      <c r="C224">
        <v>1121.6464840000001</v>
      </c>
      <c r="D224">
        <v>101.507355</v>
      </c>
      <c r="E224">
        <f t="shared" si="30"/>
        <v>101.54154723954306</v>
      </c>
      <c r="F224">
        <f t="shared" si="31"/>
        <v>3.4192239543060055E-2</v>
      </c>
      <c r="G224">
        <f t="shared" si="32"/>
        <v>-1.618082406417912</v>
      </c>
      <c r="H224">
        <f t="shared" si="33"/>
        <v>1.6522746459609721</v>
      </c>
      <c r="I224" s="2">
        <f t="shared" si="34"/>
        <v>-7.7795423087331228E-3</v>
      </c>
      <c r="J224" s="2">
        <f t="shared" si="35"/>
        <v>1.3598298220871552E-2</v>
      </c>
      <c r="K224">
        <f t="shared" si="36"/>
        <v>2.1377840529604675E-2</v>
      </c>
      <c r="L224">
        <f t="shared" si="37"/>
        <v>147.09115722676691</v>
      </c>
      <c r="M224" s="2">
        <f t="shared" si="38"/>
        <v>7.9040876785163583E-4</v>
      </c>
      <c r="N224" s="3">
        <f t="shared" si="39"/>
        <v>126.29257678040808</v>
      </c>
    </row>
    <row r="225" spans="1:14">
      <c r="A225" s="1">
        <v>43063</v>
      </c>
      <c r="B225">
        <v>33679.238280999998</v>
      </c>
      <c r="C225">
        <v>1129.4525149999999</v>
      </c>
      <c r="D225">
        <v>102.678696</v>
      </c>
      <c r="E225">
        <f t="shared" si="30"/>
        <v>101.76902133359087</v>
      </c>
      <c r="F225">
        <f t="shared" si="31"/>
        <v>-0.90967466640913131</v>
      </c>
      <c r="G225">
        <f t="shared" si="32"/>
        <v>-0.94386690595219136</v>
      </c>
      <c r="H225">
        <f t="shared" si="33"/>
        <v>3.4192239543060055E-2</v>
      </c>
      <c r="I225" s="2">
        <f t="shared" si="34"/>
        <v>6.9594396374890177E-3</v>
      </c>
      <c r="J225" s="2">
        <f t="shared" si="35"/>
        <v>1.1539469233534883E-2</v>
      </c>
      <c r="K225">
        <f t="shared" si="36"/>
        <v>4.5800295960458648E-3</v>
      </c>
      <c r="L225">
        <f t="shared" si="37"/>
        <v>147.76483908018213</v>
      </c>
      <c r="M225" s="2">
        <f t="shared" si="38"/>
        <v>2.7140628785231602E-3</v>
      </c>
      <c r="N225" s="3">
        <f t="shared" si="39"/>
        <v>126.63534277488083</v>
      </c>
    </row>
    <row r="226" spans="1:14">
      <c r="A226" s="1">
        <v>43066</v>
      </c>
      <c r="B226">
        <v>33724.441405999998</v>
      </c>
      <c r="C226">
        <v>1120.6088870000001</v>
      </c>
      <c r="D226">
        <v>100.783607</v>
      </c>
      <c r="E226">
        <f t="shared" si="30"/>
        <v>101.51131081881122</v>
      </c>
      <c r="F226">
        <f t="shared" si="31"/>
        <v>0.72770381881122148</v>
      </c>
      <c r="G226">
        <f t="shared" si="32"/>
        <v>1.6373784852203528</v>
      </c>
      <c r="H226">
        <f t="shared" si="33"/>
        <v>-0.90967466640913131</v>
      </c>
      <c r="I226" s="2">
        <f t="shared" si="34"/>
        <v>-7.8300131103783421E-3</v>
      </c>
      <c r="J226" s="2">
        <f t="shared" si="35"/>
        <v>-1.8456496564779101E-2</v>
      </c>
      <c r="K226">
        <f t="shared" si="36"/>
        <v>1.0626483454400759E-2</v>
      </c>
      <c r="L226">
        <f t="shared" si="37"/>
        <v>149.33505969780987</v>
      </c>
      <c r="M226" s="2">
        <f t="shared" si="38"/>
        <v>1.3421658952870175E-3</v>
      </c>
      <c r="N226" s="3">
        <f t="shared" si="39"/>
        <v>126.80530841309125</v>
      </c>
    </row>
    <row r="227" spans="1:14">
      <c r="A227" s="1">
        <v>43067</v>
      </c>
      <c r="B227">
        <v>33618.589844000002</v>
      </c>
      <c r="C227">
        <v>1091.805664</v>
      </c>
      <c r="D227">
        <v>98.640891999999994</v>
      </c>
      <c r="E227">
        <f t="shared" si="30"/>
        <v>100.67196146731847</v>
      </c>
      <c r="F227">
        <f t="shared" si="31"/>
        <v>2.0310694673184742</v>
      </c>
      <c r="G227">
        <f t="shared" si="32"/>
        <v>1.3033656485072527</v>
      </c>
      <c r="H227">
        <f t="shared" si="33"/>
        <v>0.72770381881122148</v>
      </c>
      <c r="I227" s="2">
        <f t="shared" si="34"/>
        <v>-2.5703189876630117E-2</v>
      </c>
      <c r="J227" s="2">
        <f t="shared" si="35"/>
        <v>-2.1260550835415226E-2</v>
      </c>
      <c r="K227">
        <f t="shared" si="36"/>
        <v>4.4426390412148908E-3</v>
      </c>
      <c r="L227">
        <f t="shared" si="37"/>
        <v>149.99850146424552</v>
      </c>
      <c r="M227" s="2">
        <f t="shared" si="38"/>
        <v>-3.1387195039251914E-3</v>
      </c>
      <c r="N227" s="3">
        <f t="shared" si="39"/>
        <v>126.40730211837383</v>
      </c>
    </row>
    <row r="228" spans="1:14">
      <c r="A228" s="1">
        <v>43068</v>
      </c>
      <c r="B228">
        <v>33602.761719000002</v>
      </c>
      <c r="C228">
        <v>1089.6319579999999</v>
      </c>
      <c r="D228">
        <v>99.478927999999996</v>
      </c>
      <c r="E228">
        <f t="shared" si="30"/>
        <v>100.60861790602897</v>
      </c>
      <c r="F228">
        <f t="shared" si="31"/>
        <v>1.1296899060289718</v>
      </c>
      <c r="G228">
        <f t="shared" si="32"/>
        <v>-0.90137956128950236</v>
      </c>
      <c r="H228">
        <f t="shared" si="33"/>
        <v>2.0310694673184742</v>
      </c>
      <c r="I228" s="2">
        <f t="shared" si="34"/>
        <v>-1.990927572253387E-3</v>
      </c>
      <c r="J228" s="2">
        <f t="shared" si="35"/>
        <v>8.4958274708222259E-3</v>
      </c>
      <c r="K228">
        <f t="shared" si="36"/>
        <v>1.0486755043075613E-2</v>
      </c>
      <c r="L228">
        <f t="shared" si="37"/>
        <v>151.5714990059295</v>
      </c>
      <c r="M228" s="2">
        <f t="shared" si="38"/>
        <v>-4.7081466157405938E-4</v>
      </c>
      <c r="N228" s="3">
        <f t="shared" si="39"/>
        <v>126.34778770720648</v>
      </c>
    </row>
    <row r="229" spans="1:14">
      <c r="A229" s="1">
        <v>43069</v>
      </c>
      <c r="B229">
        <v>33149.351562999997</v>
      </c>
      <c r="C229">
        <v>1094.8194579999999</v>
      </c>
      <c r="D229">
        <v>99.783660999999995</v>
      </c>
      <c r="E229">
        <f t="shared" si="30"/>
        <v>100.75978587639355</v>
      </c>
      <c r="F229">
        <f t="shared" si="31"/>
        <v>0.9761248763935555</v>
      </c>
      <c r="G229">
        <f t="shared" si="32"/>
        <v>-0.15356502963541629</v>
      </c>
      <c r="H229">
        <f t="shared" si="33"/>
        <v>1.1296899060289718</v>
      </c>
      <c r="I229" s="2">
        <f t="shared" si="34"/>
        <v>4.7607818051900175E-3</v>
      </c>
      <c r="J229" s="2">
        <f t="shared" si="35"/>
        <v>3.0632919566644379E-3</v>
      </c>
      <c r="K229">
        <f t="shared" si="36"/>
        <v>-1.6974898485255796E-3</v>
      </c>
      <c r="L229">
        <f t="shared" si="37"/>
        <v>151.31420792504113</v>
      </c>
      <c r="M229" s="2">
        <f t="shared" si="38"/>
        <v>-1.3493240817275876E-2</v>
      </c>
      <c r="N229" s="3">
        <f t="shared" si="39"/>
        <v>124.64294658094309</v>
      </c>
    </row>
    <row r="230" spans="1:14">
      <c r="A230" s="1">
        <v>43070</v>
      </c>
      <c r="B230">
        <v>32832.941405999998</v>
      </c>
      <c r="C230">
        <v>1131.6263429999999</v>
      </c>
      <c r="D230">
        <v>100.18362399999999</v>
      </c>
      <c r="E230">
        <f t="shared" si="30"/>
        <v>101.83236845005963</v>
      </c>
      <c r="F230">
        <f t="shared" si="31"/>
        <v>1.6487444500596382</v>
      </c>
      <c r="G230">
        <f t="shared" si="32"/>
        <v>0.67261957366608272</v>
      </c>
      <c r="H230">
        <f t="shared" si="33"/>
        <v>0.9761248763935555</v>
      </c>
      <c r="I230" s="2">
        <f t="shared" si="34"/>
        <v>3.3619136681438011E-2</v>
      </c>
      <c r="J230" s="2">
        <f t="shared" si="35"/>
        <v>4.0083015194241067E-3</v>
      </c>
      <c r="K230">
        <f t="shared" si="36"/>
        <v>-2.9610835162013904E-2</v>
      </c>
      <c r="L230">
        <f t="shared" si="37"/>
        <v>146.83366785650205</v>
      </c>
      <c r="M230" s="2">
        <f t="shared" si="38"/>
        <v>-9.5449878227229501E-3</v>
      </c>
      <c r="N230" s="3">
        <f t="shared" si="39"/>
        <v>123.45323117363968</v>
      </c>
    </row>
    <row r="231" spans="1:14">
      <c r="A231" s="1">
        <v>43073</v>
      </c>
      <c r="B231">
        <v>32869.71875</v>
      </c>
      <c r="C231">
        <v>1135.2822269999999</v>
      </c>
      <c r="D231">
        <v>98.745636000000005</v>
      </c>
      <c r="E231">
        <f t="shared" si="30"/>
        <v>101.93890388411619</v>
      </c>
      <c r="F231">
        <f t="shared" si="31"/>
        <v>3.1932678841161817</v>
      </c>
      <c r="G231">
        <f t="shared" si="32"/>
        <v>1.5445234340565435</v>
      </c>
      <c r="H231">
        <f t="shared" si="33"/>
        <v>1.6487444500596382</v>
      </c>
      <c r="I231" s="2">
        <f t="shared" si="34"/>
        <v>3.2306458952766626E-3</v>
      </c>
      <c r="J231" s="2">
        <f t="shared" si="35"/>
        <v>-1.4353523486033914E-2</v>
      </c>
      <c r="K231">
        <f t="shared" si="36"/>
        <v>-1.7584169381310577E-2</v>
      </c>
      <c r="L231">
        <f t="shared" si="37"/>
        <v>144.25171977003421</v>
      </c>
      <c r="M231" s="2">
        <f t="shared" si="38"/>
        <v>1.1201355232000054E-3</v>
      </c>
      <c r="N231" s="3">
        <f t="shared" si="39"/>
        <v>123.5915155233311</v>
      </c>
    </row>
    <row r="232" spans="1:14">
      <c r="A232" s="1">
        <v>43074</v>
      </c>
      <c r="B232">
        <v>32802.441405999998</v>
      </c>
      <c r="C232">
        <v>1148.5229489999999</v>
      </c>
      <c r="D232">
        <v>99.117058</v>
      </c>
      <c r="E232">
        <f t="shared" si="30"/>
        <v>102.32474929537435</v>
      </c>
      <c r="F232">
        <f t="shared" si="31"/>
        <v>3.2076912953743459</v>
      </c>
      <c r="G232">
        <f t="shared" si="32"/>
        <v>1.4423411258164265E-2</v>
      </c>
      <c r="H232">
        <f t="shared" si="33"/>
        <v>3.1932678841161817</v>
      </c>
      <c r="I232" s="2">
        <f t="shared" si="34"/>
        <v>1.1662934277574921E-2</v>
      </c>
      <c r="J232" s="2">
        <f t="shared" si="35"/>
        <v>3.7614016684239804E-3</v>
      </c>
      <c r="K232">
        <f t="shared" si="36"/>
        <v>-7.9015326091509408E-3</v>
      </c>
      <c r="L232">
        <f t="shared" si="37"/>
        <v>143.11191010234518</v>
      </c>
      <c r="M232" s="2">
        <f t="shared" si="38"/>
        <v>-2.0467879421695034E-3</v>
      </c>
      <c r="N232" s="3">
        <f t="shared" si="39"/>
        <v>123.33854989960349</v>
      </c>
    </row>
    <row r="233" spans="1:14">
      <c r="A233" s="1">
        <v>43075</v>
      </c>
      <c r="B233">
        <v>32597.179688</v>
      </c>
      <c r="C233">
        <v>1136.3198239999999</v>
      </c>
      <c r="D233">
        <v>99.040854999999993</v>
      </c>
      <c r="E233">
        <f t="shared" si="30"/>
        <v>101.96914030484803</v>
      </c>
      <c r="F233">
        <f t="shared" si="31"/>
        <v>2.928285304848032</v>
      </c>
      <c r="G233">
        <f t="shared" si="32"/>
        <v>-0.27940599052631399</v>
      </c>
      <c r="H233">
        <f t="shared" si="33"/>
        <v>3.2076912953743459</v>
      </c>
      <c r="I233" s="2">
        <f t="shared" si="34"/>
        <v>-1.0625059787116142E-2</v>
      </c>
      <c r="J233" s="2">
        <f t="shared" si="35"/>
        <v>-7.68818218958911E-4</v>
      </c>
      <c r="K233">
        <f t="shared" si="36"/>
        <v>9.8562415681572313E-3</v>
      </c>
      <c r="L233">
        <f t="shared" si="37"/>
        <v>144.52245565959427</v>
      </c>
      <c r="M233" s="2">
        <f t="shared" si="38"/>
        <v>-6.2575134411322342E-3</v>
      </c>
      <c r="N233" s="3">
        <f t="shared" si="39"/>
        <v>122.56675726579697</v>
      </c>
    </row>
    <row r="234" spans="1:14">
      <c r="A234" s="1">
        <v>43076</v>
      </c>
      <c r="B234">
        <v>32949.210937999997</v>
      </c>
      <c r="C234">
        <v>1156.4770510000001</v>
      </c>
      <c r="D234">
        <v>98.888489000000007</v>
      </c>
      <c r="E234">
        <f t="shared" si="30"/>
        <v>102.55653829882746</v>
      </c>
      <c r="F234">
        <f t="shared" si="31"/>
        <v>3.6680492988274551</v>
      </c>
      <c r="G234">
        <f t="shared" si="32"/>
        <v>0.73976399397942316</v>
      </c>
      <c r="H234">
        <f t="shared" si="33"/>
        <v>2.928285304848032</v>
      </c>
      <c r="I234" s="2">
        <f t="shared" si="34"/>
        <v>1.7739043686700873E-2</v>
      </c>
      <c r="J234" s="2">
        <f t="shared" si="35"/>
        <v>-1.5384156366581303E-3</v>
      </c>
      <c r="K234">
        <f t="shared" si="36"/>
        <v>-1.9277459323359003E-2</v>
      </c>
      <c r="L234">
        <f t="shared" si="37"/>
        <v>141.73642989930448</v>
      </c>
      <c r="M234" s="2">
        <f t="shared" si="38"/>
        <v>1.0799438889174562E-2</v>
      </c>
      <c r="N234" s="3">
        <f t="shared" si="39"/>
        <v>123.89040947073323</v>
      </c>
    </row>
    <row r="235" spans="1:14">
      <c r="A235" s="1">
        <v>43077</v>
      </c>
      <c r="B235">
        <v>33250.300780999998</v>
      </c>
      <c r="C235">
        <v>1178.0672609999999</v>
      </c>
      <c r="D235">
        <v>96.631500000000003</v>
      </c>
      <c r="E235">
        <f t="shared" si="30"/>
        <v>103.18569458325064</v>
      </c>
      <c r="F235">
        <f t="shared" si="31"/>
        <v>6.5541945832506343</v>
      </c>
      <c r="G235">
        <f t="shared" si="32"/>
        <v>2.8861452844231792</v>
      </c>
      <c r="H235">
        <f t="shared" si="33"/>
        <v>3.6680492988274551</v>
      </c>
      <c r="I235" s="2">
        <f t="shared" si="34"/>
        <v>1.8668948061987711E-2</v>
      </c>
      <c r="J235" s="2">
        <f t="shared" si="35"/>
        <v>-2.2823576564103498E-2</v>
      </c>
      <c r="K235">
        <f t="shared" si="36"/>
        <v>-4.149252462609121E-2</v>
      </c>
      <c r="L235">
        <f t="shared" si="37"/>
        <v>135.85542759129333</v>
      </c>
      <c r="M235" s="2">
        <f t="shared" si="38"/>
        <v>9.1379985871757885E-3</v>
      </c>
      <c r="N235" s="3">
        <f t="shared" si="39"/>
        <v>125.02251985744142</v>
      </c>
    </row>
    <row r="236" spans="1:14">
      <c r="A236" s="1">
        <v>43080</v>
      </c>
      <c r="B236">
        <v>33455.789062999997</v>
      </c>
      <c r="C236">
        <v>1177.6225589999999</v>
      </c>
      <c r="D236">
        <v>97.717147999999995</v>
      </c>
      <c r="E236">
        <f t="shared" si="30"/>
        <v>103.17273560517697</v>
      </c>
      <c r="F236">
        <f t="shared" si="31"/>
        <v>5.4555876051769729</v>
      </c>
      <c r="G236">
        <f t="shared" si="32"/>
        <v>-1.0986069780736614</v>
      </c>
      <c r="H236">
        <f t="shared" si="33"/>
        <v>6.5541945832506343</v>
      </c>
      <c r="I236" s="2">
        <f t="shared" si="34"/>
        <v>-3.7748438881368696E-4</v>
      </c>
      <c r="J236" s="2">
        <f t="shared" si="35"/>
        <v>1.123492856884134E-2</v>
      </c>
      <c r="K236">
        <f t="shared" si="36"/>
        <v>1.1612412957655027E-2</v>
      </c>
      <c r="L236">
        <f t="shared" si="37"/>
        <v>137.43303691902224</v>
      </c>
      <c r="M236" s="2">
        <f t="shared" si="38"/>
        <v>6.1800428018208287E-3</v>
      </c>
      <c r="N236" s="3">
        <f t="shared" si="39"/>
        <v>125.79516438135191</v>
      </c>
    </row>
    <row r="237" spans="1:14">
      <c r="A237" s="1">
        <v>43081</v>
      </c>
      <c r="B237">
        <v>33227.988280999998</v>
      </c>
      <c r="C237">
        <v>1176.5850829999999</v>
      </c>
      <c r="D237">
        <v>95.869636999999997</v>
      </c>
      <c r="E237">
        <f t="shared" si="30"/>
        <v>103.14250271048358</v>
      </c>
      <c r="F237">
        <f t="shared" si="31"/>
        <v>7.2728657104835861</v>
      </c>
      <c r="G237">
        <f t="shared" si="32"/>
        <v>1.8172781053066132</v>
      </c>
      <c r="H237">
        <f t="shared" si="33"/>
        <v>5.4555876051769729</v>
      </c>
      <c r="I237" s="2">
        <f t="shared" si="34"/>
        <v>-8.809919545706979E-4</v>
      </c>
      <c r="J237" s="2">
        <f t="shared" si="35"/>
        <v>-1.8906722492555761E-2</v>
      </c>
      <c r="K237">
        <f t="shared" si="36"/>
        <v>-1.8025730537985063E-2</v>
      </c>
      <c r="L237">
        <f t="shared" si="37"/>
        <v>134.95570602850299</v>
      </c>
      <c r="M237" s="2">
        <f t="shared" si="38"/>
        <v>-6.8090093935919693E-3</v>
      </c>
      <c r="N237" s="3">
        <f t="shared" si="39"/>
        <v>124.93862392541084</v>
      </c>
    </row>
    <row r="238" spans="1:14">
      <c r="A238" s="1">
        <v>43082</v>
      </c>
      <c r="B238">
        <v>33053.039062999997</v>
      </c>
      <c r="C238">
        <v>1172.3854980000001</v>
      </c>
      <c r="D238">
        <v>98.574225999999996</v>
      </c>
      <c r="E238">
        <f t="shared" si="30"/>
        <v>103.02012338695133</v>
      </c>
      <c r="F238">
        <f t="shared" si="31"/>
        <v>4.4458973869513301</v>
      </c>
      <c r="G238">
        <f t="shared" si="32"/>
        <v>-2.826968323532256</v>
      </c>
      <c r="H238">
        <f t="shared" si="33"/>
        <v>7.2728657104835861</v>
      </c>
      <c r="I238" s="2">
        <f t="shared" si="34"/>
        <v>-3.5692998837720813E-3</v>
      </c>
      <c r="J238" s="2">
        <f t="shared" si="35"/>
        <v>2.8211111303154235E-2</v>
      </c>
      <c r="K238">
        <f t="shared" si="36"/>
        <v>3.1780411186926316E-2</v>
      </c>
      <c r="L238">
        <f t="shared" si="37"/>
        <v>139.24465385811075</v>
      </c>
      <c r="M238" s="2">
        <f t="shared" si="38"/>
        <v>-5.265116158116534E-3</v>
      </c>
      <c r="N238" s="3">
        <f t="shared" si="39"/>
        <v>124.28080755780832</v>
      </c>
    </row>
    <row r="239" spans="1:14">
      <c r="A239" s="1">
        <v>43083</v>
      </c>
      <c r="B239">
        <v>33246.699219000002</v>
      </c>
      <c r="C239">
        <v>1190.8138429999999</v>
      </c>
      <c r="D239">
        <v>100.316956</v>
      </c>
      <c r="E239">
        <f t="shared" si="30"/>
        <v>103.55714035289415</v>
      </c>
      <c r="F239">
        <f t="shared" si="31"/>
        <v>3.240184352894147</v>
      </c>
      <c r="G239">
        <f t="shared" si="32"/>
        <v>-1.2057130340571831</v>
      </c>
      <c r="H239">
        <f t="shared" si="33"/>
        <v>4.4458973869513301</v>
      </c>
      <c r="I239" s="2">
        <f t="shared" si="34"/>
        <v>1.5718673620099599E-2</v>
      </c>
      <c r="J239" s="2">
        <f t="shared" si="35"/>
        <v>1.7679367829882997E-2</v>
      </c>
      <c r="K239">
        <f t="shared" si="36"/>
        <v>1.9606942097833979E-3</v>
      </c>
      <c r="L239">
        <f t="shared" si="37"/>
        <v>139.51767004467365</v>
      </c>
      <c r="M239" s="2">
        <f t="shared" si="38"/>
        <v>5.8590726144995831E-3</v>
      </c>
      <c r="N239" s="3">
        <f t="shared" si="39"/>
        <v>125.00897783387816</v>
      </c>
    </row>
    <row r="240" spans="1:14">
      <c r="A240" s="1">
        <v>43084</v>
      </c>
      <c r="B240">
        <v>33462.96875</v>
      </c>
      <c r="C240">
        <v>1182.0692140000001</v>
      </c>
      <c r="D240">
        <v>99.850318999999999</v>
      </c>
      <c r="E240">
        <f t="shared" si="30"/>
        <v>103.30231474951655</v>
      </c>
      <c r="F240">
        <f t="shared" si="31"/>
        <v>3.4519957495165556</v>
      </c>
      <c r="G240">
        <f t="shared" si="32"/>
        <v>0.21181139662240867</v>
      </c>
      <c r="H240">
        <f t="shared" si="33"/>
        <v>3.240184352894147</v>
      </c>
      <c r="I240" s="2">
        <f t="shared" si="34"/>
        <v>-7.3434055636854012E-3</v>
      </c>
      <c r="J240" s="2">
        <f t="shared" si="35"/>
        <v>-4.6516263910559852E-3</v>
      </c>
      <c r="K240">
        <f t="shared" si="36"/>
        <v>2.691779172629416E-3</v>
      </c>
      <c r="L240">
        <f t="shared" si="37"/>
        <v>139.89322080311371</v>
      </c>
      <c r="M240" s="2">
        <f t="shared" si="38"/>
        <v>6.5049925580702439E-3</v>
      </c>
      <c r="N240" s="3">
        <f t="shared" si="39"/>
        <v>125.82216030437951</v>
      </c>
    </row>
    <row r="241" spans="1:14">
      <c r="A241" s="1">
        <v>43087</v>
      </c>
      <c r="B241">
        <v>33601.679687999997</v>
      </c>
      <c r="C241">
        <v>1158.502686</v>
      </c>
      <c r="D241">
        <v>102.040657</v>
      </c>
      <c r="E241">
        <f t="shared" si="30"/>
        <v>102.6155669507117</v>
      </c>
      <c r="F241">
        <f t="shared" si="31"/>
        <v>0.57490995071169948</v>
      </c>
      <c r="G241">
        <f t="shared" si="32"/>
        <v>-2.8770857988048562</v>
      </c>
      <c r="H241">
        <f t="shared" si="33"/>
        <v>3.4519957495165556</v>
      </c>
      <c r="I241" s="2">
        <f t="shared" si="34"/>
        <v>-1.9936673522063408E-2</v>
      </c>
      <c r="J241" s="2">
        <f t="shared" si="35"/>
        <v>2.193621434499371E-2</v>
      </c>
      <c r="K241">
        <f t="shared" si="36"/>
        <v>4.1872887867057118E-2</v>
      </c>
      <c r="L241">
        <f t="shared" si="37"/>
        <v>145.75095395116395</v>
      </c>
      <c r="M241" s="2">
        <f t="shared" si="38"/>
        <v>4.1452071702394733E-3</v>
      </c>
      <c r="N241" s="3">
        <f t="shared" si="39"/>
        <v>126.34371922544824</v>
      </c>
    </row>
    <row r="242" spans="1:14">
      <c r="A242" s="1">
        <v>43088</v>
      </c>
      <c r="B242">
        <v>33836.738280999998</v>
      </c>
      <c r="C242">
        <v>1161.5166019999999</v>
      </c>
      <c r="D242">
        <v>101.735916</v>
      </c>
      <c r="E242">
        <f t="shared" si="30"/>
        <v>102.70339491496603</v>
      </c>
      <c r="F242">
        <f t="shared" si="31"/>
        <v>0.96747891496602278</v>
      </c>
      <c r="G242">
        <f t="shared" si="32"/>
        <v>0.3925689642543233</v>
      </c>
      <c r="H242">
        <f t="shared" si="33"/>
        <v>0.57490995071169948</v>
      </c>
      <c r="I242" s="2">
        <f t="shared" si="34"/>
        <v>2.6015615124779234E-3</v>
      </c>
      <c r="J242" s="2">
        <f t="shared" si="35"/>
        <v>-2.9864664630686599E-3</v>
      </c>
      <c r="K242">
        <f t="shared" si="36"/>
        <v>-5.5880279755465834E-3</v>
      </c>
      <c r="L242">
        <f t="shared" si="37"/>
        <v>144.93649354302224</v>
      </c>
      <c r="M242" s="2">
        <f t="shared" si="38"/>
        <v>6.9954417512034794E-3</v>
      </c>
      <c r="N242" s="3">
        <f t="shared" si="39"/>
        <v>127.22754935392027</v>
      </c>
    </row>
    <row r="243" spans="1:14">
      <c r="A243" s="1">
        <v>43089</v>
      </c>
      <c r="B243">
        <v>33777.378905999998</v>
      </c>
      <c r="C243">
        <v>1159.737793</v>
      </c>
      <c r="D243">
        <v>102.316833</v>
      </c>
      <c r="E243">
        <f t="shared" si="30"/>
        <v>102.6515589735306</v>
      </c>
      <c r="F243">
        <f t="shared" si="31"/>
        <v>0.33472597353059541</v>
      </c>
      <c r="G243">
        <f t="shared" si="32"/>
        <v>-0.63275294143542737</v>
      </c>
      <c r="H243">
        <f t="shared" si="33"/>
        <v>0.96747891496602278</v>
      </c>
      <c r="I243" s="2">
        <f t="shared" si="34"/>
        <v>-1.5314537880363188E-3</v>
      </c>
      <c r="J243" s="2">
        <f t="shared" si="35"/>
        <v>5.7100483569636484E-3</v>
      </c>
      <c r="K243">
        <f t="shared" si="36"/>
        <v>7.2415021449999672E-3</v>
      </c>
      <c r="L243">
        <f t="shared" si="37"/>
        <v>145.98605147190278</v>
      </c>
      <c r="M243" s="2">
        <f t="shared" si="38"/>
        <v>-1.7542877362186626E-3</v>
      </c>
      <c r="N243" s="3">
        <f t="shared" si="39"/>
        <v>127.00435562437953</v>
      </c>
    </row>
    <row r="244" spans="1:14">
      <c r="A244" s="1">
        <v>43090</v>
      </c>
      <c r="B244">
        <v>33756.28125</v>
      </c>
      <c r="C244">
        <v>1182.0195309999999</v>
      </c>
      <c r="D244">
        <v>107.31649</v>
      </c>
      <c r="E244">
        <f t="shared" si="30"/>
        <v>103.30086694647623</v>
      </c>
      <c r="F244">
        <f t="shared" si="31"/>
        <v>-4.0156230535237682</v>
      </c>
      <c r="G244">
        <f t="shared" si="32"/>
        <v>-4.3503490270543637</v>
      </c>
      <c r="H244">
        <f t="shared" si="33"/>
        <v>0.33472597353059541</v>
      </c>
      <c r="I244" s="2">
        <f t="shared" si="34"/>
        <v>1.9212737684749959E-2</v>
      </c>
      <c r="J244" s="2">
        <f t="shared" si="35"/>
        <v>4.8864462018678667E-2</v>
      </c>
      <c r="K244">
        <f t="shared" si="36"/>
        <v>2.9651724333928708E-2</v>
      </c>
      <c r="L244">
        <f t="shared" si="37"/>
        <v>150.31478962674638</v>
      </c>
      <c r="M244" s="2">
        <f t="shared" si="38"/>
        <v>-6.2460903371786003E-4</v>
      </c>
      <c r="N244" s="3">
        <f t="shared" si="39"/>
        <v>126.92502755653503</v>
      </c>
    </row>
    <row r="245" spans="1:14">
      <c r="A245" s="1">
        <v>43091</v>
      </c>
      <c r="B245">
        <v>33940.300780999998</v>
      </c>
      <c r="C245">
        <v>1162.9492190000001</v>
      </c>
      <c r="D245">
        <v>105.202347</v>
      </c>
      <c r="E245">
        <f t="shared" si="30"/>
        <v>102.74514253987201</v>
      </c>
      <c r="F245">
        <f t="shared" si="31"/>
        <v>-2.457204460127997</v>
      </c>
      <c r="G245">
        <f t="shared" si="32"/>
        <v>1.5584185933957713</v>
      </c>
      <c r="H245">
        <f t="shared" si="33"/>
        <v>-4.0156230535237682</v>
      </c>
      <c r="I245" s="2">
        <f t="shared" si="34"/>
        <v>-1.6133669114474114E-2</v>
      </c>
      <c r="J245" s="2">
        <f t="shared" si="35"/>
        <v>-1.9700075915639825E-2</v>
      </c>
      <c r="K245">
        <f t="shared" si="36"/>
        <v>3.5664068011657113E-3</v>
      </c>
      <c r="L245">
        <f t="shared" si="37"/>
        <v>150.85087331478701</v>
      </c>
      <c r="M245" s="2">
        <f t="shared" si="38"/>
        <v>5.4514159790630679E-3</v>
      </c>
      <c r="N245" s="3">
        <f t="shared" si="39"/>
        <v>127.61694867989975</v>
      </c>
    </row>
    <row r="246" spans="1:14">
      <c r="A246" s="1">
        <v>43095</v>
      </c>
      <c r="B246">
        <v>34010.609375</v>
      </c>
      <c r="C246">
        <v>1165.1724850000001</v>
      </c>
      <c r="D246">
        <v>103.783394</v>
      </c>
      <c r="E246">
        <f t="shared" si="30"/>
        <v>102.80993031988177</v>
      </c>
      <c r="F246">
        <f t="shared" si="31"/>
        <v>-0.97346368011822904</v>
      </c>
      <c r="G246">
        <f t="shared" si="32"/>
        <v>1.4837407800097679</v>
      </c>
      <c r="H246">
        <f t="shared" si="33"/>
        <v>-2.457204460127997</v>
      </c>
      <c r="I246" s="2">
        <f t="shared" si="34"/>
        <v>1.9117481345503062E-3</v>
      </c>
      <c r="J246" s="2">
        <f t="shared" si="35"/>
        <v>-1.3487845475538718E-2</v>
      </c>
      <c r="K246">
        <f t="shared" si="36"/>
        <v>1.5399593610089024E-2</v>
      </c>
      <c r="L246">
        <f t="shared" si="37"/>
        <v>153.17391545956175</v>
      </c>
      <c r="M246" s="2">
        <f t="shared" si="38"/>
        <v>2.0715371514727909E-3</v>
      </c>
      <c r="N246" s="3">
        <f t="shared" si="39"/>
        <v>127.88131193024776</v>
      </c>
    </row>
    <row r="247" spans="1:14">
      <c r="A247" s="1">
        <v>43096</v>
      </c>
      <c r="B247">
        <v>33911.808594000002</v>
      </c>
      <c r="C247">
        <v>1187.2071530000001</v>
      </c>
      <c r="D247">
        <v>103.592934</v>
      </c>
      <c r="E247">
        <f t="shared" si="30"/>
        <v>103.45203847202009</v>
      </c>
      <c r="F247">
        <f t="shared" si="31"/>
        <v>-0.14089552797990734</v>
      </c>
      <c r="G247">
        <f t="shared" si="32"/>
        <v>0.83256815213832169</v>
      </c>
      <c r="H247">
        <f t="shared" si="33"/>
        <v>-0.97346368011822904</v>
      </c>
      <c r="I247" s="2">
        <f t="shared" si="34"/>
        <v>1.8911078216887311E-2</v>
      </c>
      <c r="J247" s="2">
        <f t="shared" si="35"/>
        <v>-1.835168350728611E-3</v>
      </c>
      <c r="K247">
        <f t="shared" si="36"/>
        <v>2.0746246567615922E-2</v>
      </c>
      <c r="L247">
        <f t="shared" si="37"/>
        <v>156.35169927741299</v>
      </c>
      <c r="M247" s="2">
        <f t="shared" si="38"/>
        <v>-2.9049988464077137E-3</v>
      </c>
      <c r="N247" s="3">
        <f t="shared" si="39"/>
        <v>127.50981686661329</v>
      </c>
    </row>
    <row r="248" spans="1:14">
      <c r="A248" s="1">
        <v>43097</v>
      </c>
      <c r="B248">
        <v>33848.03125</v>
      </c>
      <c r="C248">
        <v>1214.231812</v>
      </c>
      <c r="D248">
        <v>103.354851</v>
      </c>
      <c r="E248">
        <f t="shared" si="30"/>
        <v>104.23955902157672</v>
      </c>
      <c r="F248">
        <f t="shared" si="31"/>
        <v>0.88470802157672779</v>
      </c>
      <c r="G248">
        <f t="shared" si="32"/>
        <v>1.0256035495566351</v>
      </c>
      <c r="H248">
        <f t="shared" si="33"/>
        <v>-0.14089552797990734</v>
      </c>
      <c r="I248" s="2">
        <f t="shared" si="34"/>
        <v>2.2763221171393955E-2</v>
      </c>
      <c r="J248" s="2">
        <f t="shared" si="35"/>
        <v>-2.2982552072519091E-3</v>
      </c>
      <c r="K248">
        <f t="shared" si="36"/>
        <v>2.5061476378645864E-2</v>
      </c>
      <c r="L248">
        <f t="shared" si="37"/>
        <v>160.27010369561501</v>
      </c>
      <c r="M248" s="2">
        <f t="shared" si="38"/>
        <v>-1.880682471511852E-3</v>
      </c>
      <c r="N248" s="3">
        <f t="shared" si="39"/>
        <v>127.27001138908656</v>
      </c>
    </row>
    <row r="249" spans="1:14">
      <c r="A249" s="1">
        <v>43098</v>
      </c>
      <c r="B249">
        <v>34056.828125</v>
      </c>
      <c r="C249">
        <v>1190.912476</v>
      </c>
      <c r="D249">
        <v>103.402466</v>
      </c>
      <c r="E249">
        <f t="shared" si="30"/>
        <v>103.56001459875844</v>
      </c>
      <c r="F249">
        <f t="shared" si="31"/>
        <v>0.15754859875843863</v>
      </c>
      <c r="G249">
        <f t="shared" si="32"/>
        <v>-0.72715942281828916</v>
      </c>
      <c r="H249">
        <f t="shared" si="33"/>
        <v>0.88470802157672779</v>
      </c>
      <c r="I249" s="2">
        <f t="shared" si="34"/>
        <v>-1.9205011571546637E-2</v>
      </c>
      <c r="J249" s="2">
        <f t="shared" si="35"/>
        <v>4.6069438966167553E-4</v>
      </c>
      <c r="K249">
        <f t="shared" si="36"/>
        <v>1.9665705961208313E-2</v>
      </c>
      <c r="L249">
        <f t="shared" si="37"/>
        <v>163.42192842926536</v>
      </c>
      <c r="M249" s="2">
        <f t="shared" si="38"/>
        <v>6.1686564118850207E-3</v>
      </c>
      <c r="N249" s="3">
        <f t="shared" si="39"/>
        <v>128.05509636088254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2021-03-05T19:28:26Z</dcterms:modified>
</cp:coreProperties>
</file>