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0CBD4F4-E326-45A7-8793-F92F4F195F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FI Index data" sheetId="2" r:id="rId2"/>
    <sheet name="Bank accounts" sheetId="3" r:id="rId3"/>
    <sheet name="Credit 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4" l="1" a="1"/>
  <c r="H10" i="4"/>
  <c r="E11" i="3"/>
  <c r="E10" i="3"/>
  <c r="E9" i="3"/>
  <c r="E8" i="3"/>
  <c r="E7" i="3"/>
  <c r="E6" i="3"/>
  <c r="I5" i="3" a="1"/>
  <c r="I5" i="3"/>
  <c r="E5" i="3"/>
  <c r="I13" i="3" s="1" a="1"/>
  <c r="E4" i="3"/>
  <c r="E3" i="3"/>
  <c r="K3" i="2" a="1"/>
  <c r="K3" i="2"/>
  <c r="F87" i="1"/>
  <c r="E87" i="1"/>
  <c r="F84" i="1"/>
  <c r="E84" i="1"/>
  <c r="H82" i="1"/>
  <c r="G82" i="1"/>
  <c r="F81" i="1"/>
  <c r="E81" i="1"/>
  <c r="F78" i="1"/>
  <c r="E78" i="1"/>
  <c r="F75" i="1"/>
  <c r="E75" i="1"/>
  <c r="F72" i="1"/>
  <c r="E72" i="1"/>
  <c r="H70" i="1"/>
  <c r="G70" i="1"/>
  <c r="F69" i="1"/>
  <c r="E69" i="1"/>
  <c r="F66" i="1"/>
  <c r="E66" i="1"/>
  <c r="F63" i="1"/>
  <c r="E63" i="1"/>
  <c r="F60" i="1"/>
  <c r="E60" i="1"/>
  <c r="H58" i="1"/>
  <c r="G58" i="1"/>
  <c r="F57" i="1"/>
  <c r="E57" i="1"/>
  <c r="F54" i="1"/>
  <c r="E54" i="1"/>
  <c r="F51" i="1"/>
  <c r="E51" i="1"/>
  <c r="F50" i="1"/>
  <c r="E50" i="1"/>
  <c r="F48" i="1"/>
  <c r="E48" i="1"/>
  <c r="H46" i="1"/>
  <c r="G46" i="1"/>
  <c r="F45" i="1"/>
  <c r="E45" i="1"/>
  <c r="F42" i="1"/>
  <c r="E42" i="1"/>
  <c r="F39" i="1"/>
  <c r="E39" i="1"/>
  <c r="F36" i="1"/>
  <c r="E36" i="1"/>
  <c r="H34" i="1"/>
  <c r="G34" i="1"/>
  <c r="F33" i="1"/>
  <c r="E33" i="1"/>
  <c r="F30" i="1"/>
  <c r="E30" i="1"/>
  <c r="F27" i="1"/>
  <c r="E27" i="1"/>
  <c r="F24" i="1"/>
  <c r="E24" i="1"/>
  <c r="H22" i="1"/>
  <c r="G22" i="1"/>
  <c r="F21" i="1"/>
  <c r="E21" i="1"/>
  <c r="F18" i="1"/>
  <c r="E18" i="1"/>
  <c r="F15" i="1"/>
  <c r="E15" i="1"/>
  <c r="F12" i="1"/>
  <c r="E12" i="1"/>
  <c r="H10" i="1"/>
  <c r="G10" i="1"/>
  <c r="F9" i="1"/>
  <c r="E9" i="1"/>
  <c r="F6" i="1"/>
  <c r="E6" i="1"/>
  <c r="F3" i="1"/>
  <c r="E3" i="1"/>
  <c r="M7" i="2" l="1"/>
  <c r="L7" i="2"/>
  <c r="K7" i="2"/>
  <c r="M6" i="2"/>
  <c r="L6" i="2"/>
  <c r="K6" i="2"/>
  <c r="M5" i="2"/>
  <c r="L5" i="2"/>
  <c r="K5" i="2"/>
  <c r="M4" i="2"/>
  <c r="L4" i="2"/>
  <c r="K4" i="2"/>
  <c r="M3" i="2"/>
  <c r="L3" i="2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</calcChain>
</file>

<file path=xl/sharedStrings.xml><?xml version="1.0" encoding="utf-8"?>
<sst xmlns="http://schemas.openxmlformats.org/spreadsheetml/2006/main" count="71" uniqueCount="66">
  <si>
    <t>Month</t>
  </si>
  <si>
    <t>No. of Banks live on UPI</t>
  </si>
  <si>
    <t>Volume (in Mn)</t>
  </si>
  <si>
    <t>Value (in Cr.)</t>
  </si>
  <si>
    <t xml:space="preserve">3 month volume </t>
  </si>
  <si>
    <t>3 month value</t>
  </si>
  <si>
    <t>12 month volume</t>
  </si>
  <si>
    <t>12 month value</t>
  </si>
  <si>
    <t>Oct'23</t>
  </si>
  <si>
    <t>17,15,768.34</t>
  </si>
  <si>
    <t>Sep'23</t>
  </si>
  <si>
    <t>15,79,133.18</t>
  </si>
  <si>
    <t>15,76,536.56</t>
  </si>
  <si>
    <t>15,33,645.20</t>
  </si>
  <si>
    <t>14,75,464.27</t>
  </si>
  <si>
    <t>14,89,145.50</t>
  </si>
  <si>
    <t>14,07,007.55</t>
  </si>
  <si>
    <t>14,10,443.01</t>
  </si>
  <si>
    <t>12,35,846.62</t>
  </si>
  <si>
    <t>12,98,726.62</t>
  </si>
  <si>
    <t>12,82,055.01</t>
  </si>
  <si>
    <t>11,90,593.39</t>
  </si>
  <si>
    <t>12,11,582.51</t>
  </si>
  <si>
    <t>11,16,438.10</t>
  </si>
  <si>
    <t>10,72,792.68</t>
  </si>
  <si>
    <t>10,62,991</t>
  </si>
  <si>
    <t>10,14,384</t>
  </si>
  <si>
    <t>10,41,520</t>
  </si>
  <si>
    <t>9,83,302.27</t>
  </si>
  <si>
    <t>9,60,581.66</t>
  </si>
  <si>
    <t>8,26,843.00</t>
  </si>
  <si>
    <t>8,31,993.11</t>
  </si>
  <si>
    <t>8,26,848.22</t>
  </si>
  <si>
    <t>7,68,436.11</t>
  </si>
  <si>
    <t>7,71,444.98</t>
  </si>
  <si>
    <t>6,54,351.81</t>
  </si>
  <si>
    <t>6,39,116.95</t>
  </si>
  <si>
    <t>6,06,281.14</t>
  </si>
  <si>
    <t>5,47,373.17</t>
  </si>
  <si>
    <t>4,90,638.65</t>
  </si>
  <si>
    <t>4,93,663.68</t>
  </si>
  <si>
    <t>5,04,886.44</t>
  </si>
  <si>
    <t>4,25,062.76</t>
  </si>
  <si>
    <t>4,31,181.89</t>
  </si>
  <si>
    <t>4,16,176.21</t>
  </si>
  <si>
    <t>3,90,999.15</t>
  </si>
  <si>
    <t>3,86,106.74</t>
  </si>
  <si>
    <t>Sept-20</t>
  </si>
  <si>
    <t>3,29,027.66</t>
  </si>
  <si>
    <t>2,98,307.61</t>
  </si>
  <si>
    <t>2,90,537.86</t>
  </si>
  <si>
    <t>2,61,835.00</t>
  </si>
  <si>
    <t>Sept-19</t>
  </si>
  <si>
    <t>Access</t>
  </si>
  <si>
    <t>Usage</t>
  </si>
  <si>
    <t xml:space="preserve">Quality </t>
  </si>
  <si>
    <t>FI Index</t>
  </si>
  <si>
    <t>Prev 12 months volume</t>
  </si>
  <si>
    <t>Prev 12 months value</t>
  </si>
  <si>
    <t>PMJDY ACCOUNTS</t>
  </si>
  <si>
    <t>PMJDY DEPOSITS</t>
  </si>
  <si>
    <t>DEPOSIT PER ACCOUNT</t>
  </si>
  <si>
    <t>Total Credit accounts</t>
  </si>
  <si>
    <t>Total Credit received</t>
  </si>
  <si>
    <t>Trailing 3 month transactions volume</t>
  </si>
  <si>
    <t>Trailing 3 month transaction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</si>
</sst>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d"/>
    <numFmt numFmtId="165" formatCode="mmmm\-d"/>
    <numFmt numFmtId="166" formatCode="mmm\ \-\ d"/>
  </numFmts>
  <fonts count="5">
    <font>
      <sz val="10"/>
      <color rgb="FF000000"/>
      <name val="Arial"/>
      <scheme val="minor"/>
    </font>
    <font>
      <b/>
      <sz val="10"/>
      <color rgb="FFFFFFFF"/>
      <name val="Montserrat"/>
    </font>
    <font>
      <sz val="10"/>
      <color rgb="FF212529"/>
      <name val="Montserrat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357E"/>
        <bgColor rgb="FF27357E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3" fillId="0" borderId="0" xfId="0" applyNumberFormat="1" applyFont="1"/>
    <xf numFmtId="0" fontId="3" fillId="0" borderId="0" xfId="0" applyFont="1"/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3"/>
  <sheetViews>
    <sheetView tabSelected="1" workbookViewId="0"/>
  </sheetViews>
  <sheetFormatPr defaultColWidth="12.5703125" defaultRowHeight="15.75" customHeight="1"/>
  <cols>
    <col min="2" max="2" width="21.7109375" customWidth="1"/>
    <col min="3" max="3" width="14.28515625" customWidth="1"/>
    <col min="4" max="4" width="20.42578125" customWidth="1"/>
    <col min="5" max="5" width="20.85546875" customWidth="1"/>
    <col min="6" max="6" width="18.28515625" customWidth="1"/>
    <col min="7" max="7" width="20.140625" customWidth="1"/>
    <col min="8" max="8" width="1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9">
      <c r="A2" s="3" t="s">
        <v>8</v>
      </c>
      <c r="B2" s="3">
        <v>505</v>
      </c>
      <c r="C2" s="4">
        <v>11408.79</v>
      </c>
      <c r="D2" s="4" t="s">
        <v>9</v>
      </c>
    </row>
    <row r="3" spans="1:9">
      <c r="A3" s="3" t="s">
        <v>10</v>
      </c>
      <c r="B3" s="3">
        <v>492</v>
      </c>
      <c r="C3" s="4">
        <v>10555.69</v>
      </c>
      <c r="D3" s="3" t="s">
        <v>11</v>
      </c>
      <c r="E3" s="5">
        <f>SUM(C3:C5)</f>
        <v>31106.32</v>
      </c>
      <c r="F3" s="6">
        <f>SUM(I3:I5)</f>
        <v>4689314.9400000004</v>
      </c>
      <c r="I3" s="6">
        <v>1579133.18</v>
      </c>
    </row>
    <row r="4" spans="1:9">
      <c r="A4" s="7">
        <v>45161</v>
      </c>
      <c r="B4" s="3">
        <v>484</v>
      </c>
      <c r="C4" s="4">
        <v>10586.02</v>
      </c>
      <c r="D4" s="3" t="s">
        <v>12</v>
      </c>
      <c r="I4" s="6">
        <v>1576536.56</v>
      </c>
    </row>
    <row r="5" spans="1:9">
      <c r="A5" s="7">
        <v>45130</v>
      </c>
      <c r="B5" s="3">
        <v>473</v>
      </c>
      <c r="C5" s="4">
        <v>9964.61</v>
      </c>
      <c r="D5" s="3" t="s">
        <v>13</v>
      </c>
      <c r="I5" s="6">
        <v>1533645.2</v>
      </c>
    </row>
    <row r="6" spans="1:9">
      <c r="A6" s="7">
        <v>45100</v>
      </c>
      <c r="B6" s="3">
        <v>458</v>
      </c>
      <c r="C6" s="4">
        <v>9335.06</v>
      </c>
      <c r="D6" s="3" t="s">
        <v>14</v>
      </c>
      <c r="E6" s="5">
        <f>SUM(C6:C8)</f>
        <v>27648.39</v>
      </c>
      <c r="F6" s="6">
        <f>SUM(I6:I8)</f>
        <v>4371617.32</v>
      </c>
      <c r="I6" s="6">
        <v>1475464.27</v>
      </c>
    </row>
    <row r="7" spans="1:9">
      <c r="A7" s="8">
        <v>45069</v>
      </c>
      <c r="B7" s="3">
        <v>445</v>
      </c>
      <c r="C7" s="4">
        <v>9415.19</v>
      </c>
      <c r="D7" s="3" t="s">
        <v>15</v>
      </c>
      <c r="I7" s="6">
        <v>1489145.5</v>
      </c>
    </row>
    <row r="8" spans="1:9">
      <c r="A8" s="7">
        <v>45039</v>
      </c>
      <c r="B8" s="3">
        <v>414</v>
      </c>
      <c r="C8" s="4">
        <v>8898.14</v>
      </c>
      <c r="D8" s="3" t="s">
        <v>16</v>
      </c>
      <c r="I8" s="6">
        <v>1407007.55</v>
      </c>
    </row>
    <row r="9" spans="1:9">
      <c r="A9" s="7">
        <v>45008</v>
      </c>
      <c r="B9" s="3">
        <v>399</v>
      </c>
      <c r="C9" s="4">
        <v>8685.2999999999993</v>
      </c>
      <c r="D9" s="3" t="s">
        <v>17</v>
      </c>
      <c r="E9" s="5">
        <f>SUM(C9:C11)</f>
        <v>24256.95</v>
      </c>
      <c r="F9" s="6">
        <f>SUM(I9:I11)</f>
        <v>3945016.25</v>
      </c>
      <c r="I9" s="6">
        <v>1410443.01</v>
      </c>
    </row>
    <row r="10" spans="1:9">
      <c r="A10" s="7">
        <v>44980</v>
      </c>
      <c r="B10" s="3">
        <v>390</v>
      </c>
      <c r="C10" s="4">
        <v>7534.76</v>
      </c>
      <c r="D10" s="3" t="s">
        <v>18</v>
      </c>
      <c r="G10" s="5">
        <f>SUM(C10:C21)</f>
        <v>80471.490000000005</v>
      </c>
      <c r="H10" s="6">
        <f>SUM(I10:I21)</f>
        <v>13470813.859999999</v>
      </c>
      <c r="I10" s="6">
        <v>1235846.6200000001</v>
      </c>
    </row>
    <row r="11" spans="1:9">
      <c r="A11" s="7">
        <v>44949</v>
      </c>
      <c r="B11" s="3">
        <v>385</v>
      </c>
      <c r="C11" s="4">
        <v>8036.89</v>
      </c>
      <c r="D11" s="3" t="s">
        <v>19</v>
      </c>
      <c r="I11" s="6">
        <v>1298726.6200000001</v>
      </c>
    </row>
    <row r="12" spans="1:9">
      <c r="A12" s="7">
        <v>45282</v>
      </c>
      <c r="B12" s="3">
        <v>382</v>
      </c>
      <c r="C12" s="4">
        <v>7829.49</v>
      </c>
      <c r="D12" s="3" t="s">
        <v>20</v>
      </c>
      <c r="E12" s="5">
        <f>SUM(C12:C14)</f>
        <v>22444.36</v>
      </c>
      <c r="F12" s="6">
        <f>SUM(I12:I14)</f>
        <v>3684230.91</v>
      </c>
      <c r="I12" s="6">
        <v>1282055.01</v>
      </c>
    </row>
    <row r="13" spans="1:9">
      <c r="A13" s="7">
        <v>45252</v>
      </c>
      <c r="B13" s="3">
        <v>376</v>
      </c>
      <c r="C13" s="4">
        <v>7309.45</v>
      </c>
      <c r="D13" s="3" t="s">
        <v>21</v>
      </c>
      <c r="I13" s="6">
        <v>1190593.3899999999</v>
      </c>
    </row>
    <row r="14" spans="1:9">
      <c r="A14" s="7">
        <v>45221</v>
      </c>
      <c r="B14" s="3">
        <v>365</v>
      </c>
      <c r="C14" s="4">
        <v>7305.42</v>
      </c>
      <c r="D14" s="3" t="s">
        <v>22</v>
      </c>
      <c r="I14" s="6">
        <v>1211582.51</v>
      </c>
    </row>
    <row r="15" spans="1:9">
      <c r="A15" s="7">
        <v>45191</v>
      </c>
      <c r="B15" s="3">
        <v>358</v>
      </c>
      <c r="C15" s="4">
        <v>6780.8</v>
      </c>
      <c r="D15" s="3" t="s">
        <v>23</v>
      </c>
      <c r="E15" s="5">
        <f>SUM(C15:C17)</f>
        <v>19648.830000000002</v>
      </c>
      <c r="F15" s="6">
        <f>SUM(I15:I17)</f>
        <v>3252221.7800000003</v>
      </c>
      <c r="I15" s="6">
        <v>1116438.1000000001</v>
      </c>
    </row>
    <row r="16" spans="1:9">
      <c r="A16" s="7">
        <v>45160</v>
      </c>
      <c r="B16" s="3">
        <v>346</v>
      </c>
      <c r="C16" s="4">
        <v>6579.63</v>
      </c>
      <c r="D16" s="3" t="s">
        <v>24</v>
      </c>
      <c r="I16" s="6">
        <v>1072792.68</v>
      </c>
    </row>
    <row r="17" spans="1:9">
      <c r="A17" s="7">
        <v>45129</v>
      </c>
      <c r="B17" s="3">
        <v>338</v>
      </c>
      <c r="C17" s="4">
        <v>6288.4</v>
      </c>
      <c r="D17" s="3" t="s">
        <v>25</v>
      </c>
      <c r="I17" s="6">
        <v>1062991</v>
      </c>
    </row>
    <row r="18" spans="1:9">
      <c r="A18" s="7">
        <v>45099</v>
      </c>
      <c r="B18" s="3">
        <v>330</v>
      </c>
      <c r="C18" s="4">
        <v>5862.75</v>
      </c>
      <c r="D18" s="3" t="s">
        <v>26</v>
      </c>
      <c r="E18" s="5">
        <f>SUM(C18:C20)</f>
        <v>17401</v>
      </c>
      <c r="F18" s="6">
        <f>SUM(I18:I20)</f>
        <v>3039206.27</v>
      </c>
      <c r="I18" s="6">
        <v>1014384</v>
      </c>
    </row>
    <row r="19" spans="1:9">
      <c r="A19" s="8">
        <v>45068</v>
      </c>
      <c r="B19" s="3">
        <v>323</v>
      </c>
      <c r="C19" s="4">
        <v>5955.2</v>
      </c>
      <c r="D19" s="3" t="s">
        <v>27</v>
      </c>
      <c r="I19" s="6">
        <v>1041520</v>
      </c>
    </row>
    <row r="20" spans="1:9">
      <c r="A20" s="7">
        <v>45038</v>
      </c>
      <c r="B20" s="3">
        <v>316</v>
      </c>
      <c r="C20" s="4">
        <v>5583.05</v>
      </c>
      <c r="D20" s="3" t="s">
        <v>28</v>
      </c>
      <c r="I20" s="6">
        <v>983302.27</v>
      </c>
    </row>
    <row r="21" spans="1:9">
      <c r="A21" s="7">
        <v>45007</v>
      </c>
      <c r="B21" s="3">
        <v>314</v>
      </c>
      <c r="C21" s="4">
        <v>5405.65</v>
      </c>
      <c r="D21" s="3" t="s">
        <v>29</v>
      </c>
      <c r="E21" s="5">
        <f>SUM(C21:C23)</f>
        <v>14550.289999999999</v>
      </c>
      <c r="F21" s="6">
        <f>SUM(I21:I23)</f>
        <v>2619417.77</v>
      </c>
      <c r="I21" s="6">
        <v>960581.66</v>
      </c>
    </row>
    <row r="22" spans="1:9">
      <c r="A22" s="7">
        <v>44979</v>
      </c>
      <c r="B22" s="3">
        <v>304</v>
      </c>
      <c r="C22" s="4">
        <v>4527.49</v>
      </c>
      <c r="D22" s="3" t="s">
        <v>30</v>
      </c>
      <c r="G22" s="5">
        <f>SUM(C22:C33)</f>
        <v>43293.56</v>
      </c>
      <c r="H22" s="6">
        <f>SUM(I22:I33)</f>
        <v>7961877.2500000009</v>
      </c>
      <c r="I22" s="6">
        <v>826843</v>
      </c>
    </row>
    <row r="23" spans="1:9">
      <c r="A23" s="7">
        <v>44948</v>
      </c>
      <c r="B23" s="3">
        <v>297</v>
      </c>
      <c r="C23" s="4">
        <v>4617.1499999999996</v>
      </c>
      <c r="D23" s="3" t="s">
        <v>31</v>
      </c>
      <c r="I23" s="6">
        <v>831993.11</v>
      </c>
    </row>
    <row r="24" spans="1:9">
      <c r="A24" s="7">
        <v>45281</v>
      </c>
      <c r="B24" s="3">
        <v>282</v>
      </c>
      <c r="C24" s="4">
        <v>4566.3</v>
      </c>
      <c r="D24" s="3" t="s">
        <v>32</v>
      </c>
      <c r="E24" s="5">
        <f>SUM(C24:C26)</f>
        <v>12971.429999999998</v>
      </c>
      <c r="F24" s="6">
        <f>SUM(I24:I26)</f>
        <v>2366729.2999999998</v>
      </c>
      <c r="I24" s="6">
        <v>826848.22</v>
      </c>
    </row>
    <row r="25" spans="1:9">
      <c r="A25" s="7">
        <v>45251</v>
      </c>
      <c r="B25" s="3">
        <v>274</v>
      </c>
      <c r="C25" s="4">
        <v>4186.4799999999996</v>
      </c>
      <c r="D25" s="3" t="s">
        <v>33</v>
      </c>
      <c r="I25" s="6">
        <v>768436.1</v>
      </c>
    </row>
    <row r="26" spans="1:9">
      <c r="A26" s="7">
        <v>45220</v>
      </c>
      <c r="B26" s="3">
        <v>261</v>
      </c>
      <c r="C26" s="4">
        <v>4218.6499999999996</v>
      </c>
      <c r="D26" s="3" t="s">
        <v>34</v>
      </c>
      <c r="I26" s="6">
        <v>771444.98</v>
      </c>
    </row>
    <row r="27" spans="1:9">
      <c r="A27" s="7">
        <v>45190</v>
      </c>
      <c r="B27" s="3">
        <v>259</v>
      </c>
      <c r="C27" s="4">
        <v>3654.3</v>
      </c>
      <c r="D27" s="3" t="s">
        <v>35</v>
      </c>
      <c r="E27" s="5">
        <f>SUM(C27:C29)</f>
        <v>10457.67</v>
      </c>
      <c r="F27" s="6">
        <f>SUM(I27:I29)</f>
        <v>1899749.9</v>
      </c>
      <c r="I27" s="6">
        <v>654351.81000000006</v>
      </c>
    </row>
    <row r="28" spans="1:9">
      <c r="A28" s="7">
        <v>45159</v>
      </c>
      <c r="B28" s="3">
        <v>249</v>
      </c>
      <c r="C28" s="4">
        <v>3555.55</v>
      </c>
      <c r="D28" s="3" t="s">
        <v>36</v>
      </c>
      <c r="I28" s="6">
        <v>639116.94999999995</v>
      </c>
    </row>
    <row r="29" spans="1:9">
      <c r="A29" s="7">
        <v>45128</v>
      </c>
      <c r="B29" s="3">
        <v>235</v>
      </c>
      <c r="C29" s="4">
        <v>3247.82</v>
      </c>
      <c r="D29" s="3" t="s">
        <v>37</v>
      </c>
      <c r="I29" s="6">
        <v>606281.14</v>
      </c>
    </row>
    <row r="30" spans="1:9">
      <c r="A30" s="7">
        <v>45098</v>
      </c>
      <c r="B30" s="3">
        <v>229</v>
      </c>
      <c r="C30" s="4">
        <v>2807.51</v>
      </c>
      <c r="D30" s="3" t="s">
        <v>38</v>
      </c>
      <c r="E30" s="5">
        <f>SUM(C30:C32)</f>
        <v>7988.1399999999994</v>
      </c>
      <c r="F30" s="6">
        <f>SUM(I30:I32)</f>
        <v>1531675.5</v>
      </c>
      <c r="I30" s="6">
        <v>547373.17000000004</v>
      </c>
    </row>
    <row r="31" spans="1:9">
      <c r="A31" s="8">
        <v>45067</v>
      </c>
      <c r="B31" s="3">
        <v>224</v>
      </c>
      <c r="C31" s="4">
        <v>2539.5700000000002</v>
      </c>
      <c r="D31" s="3" t="s">
        <v>39</v>
      </c>
      <c r="I31" s="6">
        <v>490638.65</v>
      </c>
    </row>
    <row r="32" spans="1:9">
      <c r="A32" s="7">
        <v>45037</v>
      </c>
      <c r="B32" s="3">
        <v>220</v>
      </c>
      <c r="C32" s="4">
        <v>2641.06</v>
      </c>
      <c r="D32" s="3" t="s">
        <v>40</v>
      </c>
      <c r="I32" s="6">
        <v>493663.68</v>
      </c>
    </row>
    <row r="33" spans="1:9">
      <c r="A33" s="7">
        <v>45006</v>
      </c>
      <c r="B33" s="3">
        <v>216</v>
      </c>
      <c r="C33" s="4">
        <v>2731.68</v>
      </c>
      <c r="D33" s="3" t="s">
        <v>41</v>
      </c>
      <c r="E33" s="5">
        <f>SUM(C33:C35)</f>
        <v>7327.3099999999995</v>
      </c>
      <c r="F33" s="6">
        <f>SUM(I33:I35)</f>
        <v>1361131.0899999999</v>
      </c>
      <c r="I33" s="6">
        <v>504886.44</v>
      </c>
    </row>
    <row r="34" spans="1:9">
      <c r="A34" s="7">
        <v>44978</v>
      </c>
      <c r="B34" s="3">
        <v>213</v>
      </c>
      <c r="C34" s="4">
        <v>2292.9</v>
      </c>
      <c r="D34" s="3" t="s">
        <v>42</v>
      </c>
      <c r="G34" s="5">
        <f t="shared" ref="G34:H34" si="0">SUM(C34:C45)</f>
        <v>20845.809999999998</v>
      </c>
      <c r="H34" s="6">
        <f t="shared" si="0"/>
        <v>575994.57000000007</v>
      </c>
      <c r="I34" s="6">
        <v>425062.76</v>
      </c>
    </row>
    <row r="35" spans="1:9">
      <c r="A35" s="7">
        <v>44947</v>
      </c>
      <c r="B35" s="3">
        <v>207</v>
      </c>
      <c r="C35" s="3">
        <v>2302.73</v>
      </c>
      <c r="D35" s="3" t="s">
        <v>43</v>
      </c>
      <c r="I35" s="6">
        <v>431181.89</v>
      </c>
    </row>
    <row r="36" spans="1:9">
      <c r="A36" s="7">
        <v>45280</v>
      </c>
      <c r="B36" s="3">
        <v>207</v>
      </c>
      <c r="C36" s="4">
        <v>2234.16</v>
      </c>
      <c r="D36" s="3" t="s">
        <v>44</v>
      </c>
      <c r="E36" s="5">
        <f>SUM(C36:C38)</f>
        <v>6516.0099999999993</v>
      </c>
      <c r="F36" s="6">
        <f>SUM(I36:I38)</f>
        <v>1193282.1000000001</v>
      </c>
      <c r="I36" s="6">
        <v>416176.21</v>
      </c>
    </row>
    <row r="37" spans="1:9">
      <c r="A37" s="7">
        <v>45250</v>
      </c>
      <c r="B37" s="3">
        <v>200</v>
      </c>
      <c r="C37" s="4">
        <v>2210.23</v>
      </c>
      <c r="D37" s="3" t="s">
        <v>45</v>
      </c>
      <c r="I37" s="6">
        <v>390999.15</v>
      </c>
    </row>
    <row r="38" spans="1:9">
      <c r="A38" s="7">
        <v>45219</v>
      </c>
      <c r="B38" s="3">
        <v>189</v>
      </c>
      <c r="C38" s="4">
        <v>2071.62</v>
      </c>
      <c r="D38" s="3" t="s">
        <v>46</v>
      </c>
      <c r="I38" s="6">
        <v>386106.74</v>
      </c>
    </row>
    <row r="39" spans="1:9">
      <c r="A39" s="3" t="s">
        <v>47</v>
      </c>
      <c r="B39" s="3">
        <v>174</v>
      </c>
      <c r="C39" s="4">
        <v>1800.14</v>
      </c>
      <c r="D39" s="3" t="s">
        <v>48</v>
      </c>
      <c r="E39" s="5">
        <f>SUM(C39:C41)</f>
        <v>4916.33</v>
      </c>
      <c r="F39" s="6">
        <f>SUM(I39:I41)</f>
        <v>917873.13</v>
      </c>
      <c r="I39" s="6">
        <v>329027.65999999997</v>
      </c>
    </row>
    <row r="40" spans="1:9">
      <c r="A40" s="7">
        <v>45158</v>
      </c>
      <c r="B40" s="3">
        <v>168</v>
      </c>
      <c r="C40" s="3">
        <v>1618.83</v>
      </c>
      <c r="D40" s="3" t="s">
        <v>49</v>
      </c>
      <c r="I40" s="6">
        <v>298307.61</v>
      </c>
    </row>
    <row r="41" spans="1:9">
      <c r="A41" s="8">
        <v>45127</v>
      </c>
      <c r="B41" s="3">
        <v>164</v>
      </c>
      <c r="C41" s="3">
        <v>1497.36</v>
      </c>
      <c r="D41" s="3" t="s">
        <v>50</v>
      </c>
      <c r="I41" s="6">
        <v>290537.86</v>
      </c>
    </row>
    <row r="42" spans="1:9">
      <c r="A42" s="8">
        <v>45097</v>
      </c>
      <c r="B42" s="3">
        <v>155</v>
      </c>
      <c r="C42" s="3">
        <v>1336.93</v>
      </c>
      <c r="D42" s="3" t="s">
        <v>51</v>
      </c>
      <c r="E42" s="6">
        <f t="shared" ref="E42:F42" si="1">SUM(C42:C44)</f>
        <v>3571.0000000000005</v>
      </c>
      <c r="F42" s="6">
        <f t="shared" si="1"/>
        <v>369532.26</v>
      </c>
      <c r="I42" s="6">
        <v>261835</v>
      </c>
    </row>
    <row r="43" spans="1:9">
      <c r="A43" s="8">
        <v>45066</v>
      </c>
      <c r="B43" s="3">
        <v>155</v>
      </c>
      <c r="C43" s="4">
        <v>1234.5</v>
      </c>
      <c r="D43" s="4">
        <v>218391.6</v>
      </c>
      <c r="I43" s="6">
        <v>218391</v>
      </c>
    </row>
    <row r="44" spans="1:9">
      <c r="A44" s="7">
        <v>45036</v>
      </c>
      <c r="B44" s="3">
        <v>153</v>
      </c>
      <c r="C44" s="3">
        <v>999.57</v>
      </c>
      <c r="D44" s="4">
        <v>151140.66</v>
      </c>
      <c r="I44" s="6">
        <v>151140.66</v>
      </c>
    </row>
    <row r="45" spans="1:9">
      <c r="A45" s="7">
        <v>45005</v>
      </c>
      <c r="B45" s="3">
        <v>148</v>
      </c>
      <c r="C45" s="4">
        <v>1246.8399999999999</v>
      </c>
      <c r="D45" s="4">
        <v>206462.31</v>
      </c>
      <c r="E45" s="5">
        <f t="shared" ref="E45:F45" si="2">SUM(C45:C47)</f>
        <v>3877.5499999999997</v>
      </c>
      <c r="F45" s="5">
        <f t="shared" si="2"/>
        <v>645222.23</v>
      </c>
    </row>
    <row r="46" spans="1:9">
      <c r="A46" s="7">
        <v>44977</v>
      </c>
      <c r="B46" s="3">
        <v>146</v>
      </c>
      <c r="C46" s="4">
        <v>1325.69</v>
      </c>
      <c r="D46" s="4">
        <v>222516.95</v>
      </c>
      <c r="G46" s="5">
        <f t="shared" ref="G46:H46" si="3">SUM(C46:C57)</f>
        <v>12071.310000000005</v>
      </c>
      <c r="H46" s="5">
        <f t="shared" si="3"/>
        <v>2058728.5500000005</v>
      </c>
    </row>
    <row r="47" spans="1:9">
      <c r="A47" s="7">
        <v>44946</v>
      </c>
      <c r="B47" s="3">
        <v>144</v>
      </c>
      <c r="C47" s="4">
        <v>1305.02</v>
      </c>
      <c r="D47" s="4">
        <v>216242.97</v>
      </c>
    </row>
    <row r="48" spans="1:9">
      <c r="A48" s="7">
        <v>45279</v>
      </c>
      <c r="B48" s="3">
        <v>143</v>
      </c>
      <c r="C48" s="4">
        <v>1308.4000000000001</v>
      </c>
      <c r="D48" s="4">
        <v>202520.76</v>
      </c>
      <c r="E48" s="5">
        <f t="shared" ref="E48:F48" si="4">SUM(C48:C50)</f>
        <v>3675.5299999999997</v>
      </c>
      <c r="F48" s="5">
        <f t="shared" si="4"/>
        <v>583109.79</v>
      </c>
    </row>
    <row r="49" spans="1:8">
      <c r="A49" s="7">
        <v>45249</v>
      </c>
      <c r="B49" s="3">
        <v>143</v>
      </c>
      <c r="C49" s="4">
        <v>1218.77</v>
      </c>
      <c r="D49" s="4">
        <v>189229.09</v>
      </c>
    </row>
    <row r="50" spans="1:8">
      <c r="A50" s="7">
        <v>45218</v>
      </c>
      <c r="B50" s="3">
        <v>141</v>
      </c>
      <c r="C50" s="4">
        <v>1148.3599999999999</v>
      </c>
      <c r="D50" s="4">
        <v>191359.94</v>
      </c>
      <c r="E50" s="5">
        <f t="shared" ref="E50:F50" si="5">SUM(C50:C52)</f>
        <v>3021.73</v>
      </c>
      <c r="F50" s="5">
        <f t="shared" si="5"/>
        <v>507321.39</v>
      </c>
    </row>
    <row r="51" spans="1:8">
      <c r="A51" s="3" t="s">
        <v>52</v>
      </c>
      <c r="B51" s="3">
        <v>141</v>
      </c>
      <c r="C51" s="3">
        <v>955.02</v>
      </c>
      <c r="D51" s="4">
        <v>161456.56</v>
      </c>
      <c r="E51" s="6">
        <f t="shared" ref="E51:F51" si="6">SUM(C51:C53)</f>
        <v>2695.66</v>
      </c>
      <c r="F51" s="5">
        <f t="shared" si="6"/>
        <v>462348.09</v>
      </c>
    </row>
    <row r="52" spans="1:8">
      <c r="A52" s="7">
        <v>45157</v>
      </c>
      <c r="B52" s="3">
        <v>141</v>
      </c>
      <c r="C52" s="3">
        <v>918.35</v>
      </c>
      <c r="D52" s="4">
        <v>154504.89000000001</v>
      </c>
    </row>
    <row r="53" spans="1:8">
      <c r="A53" s="8">
        <v>45126</v>
      </c>
      <c r="B53" s="3">
        <v>143</v>
      </c>
      <c r="C53" s="3">
        <v>822.29</v>
      </c>
      <c r="D53" s="4">
        <v>146386.64000000001</v>
      </c>
    </row>
    <row r="54" spans="1:8">
      <c r="A54" s="8">
        <v>45096</v>
      </c>
      <c r="B54" s="3">
        <v>142</v>
      </c>
      <c r="C54" s="3">
        <v>754.54</v>
      </c>
      <c r="D54" s="4">
        <v>146566.35</v>
      </c>
      <c r="E54" s="6">
        <f t="shared" ref="E54:F54" si="7">SUM(C54:C56)</f>
        <v>2269.87</v>
      </c>
      <c r="F54" s="5">
        <f t="shared" si="7"/>
        <v>441050.03</v>
      </c>
    </row>
    <row r="55" spans="1:8">
      <c r="A55" s="8">
        <v>45065</v>
      </c>
      <c r="B55" s="3">
        <v>143</v>
      </c>
      <c r="C55" s="3">
        <v>733.54</v>
      </c>
      <c r="D55" s="4">
        <v>152449.29</v>
      </c>
    </row>
    <row r="56" spans="1:8">
      <c r="A56" s="7">
        <v>45035</v>
      </c>
      <c r="B56" s="3">
        <v>144</v>
      </c>
      <c r="C56" s="3">
        <v>781.79</v>
      </c>
      <c r="D56" s="4">
        <v>142034.39000000001</v>
      </c>
    </row>
    <row r="57" spans="1:8">
      <c r="A57" s="7">
        <v>45004</v>
      </c>
      <c r="B57" s="3">
        <v>142</v>
      </c>
      <c r="C57" s="3">
        <v>799.54</v>
      </c>
      <c r="D57" s="4">
        <v>133460.72</v>
      </c>
      <c r="E57" s="6">
        <f t="shared" ref="E57:F57" si="8">SUM(C57:C59)</f>
        <v>2146.48</v>
      </c>
      <c r="F57" s="5">
        <f t="shared" si="8"/>
        <v>350130.27</v>
      </c>
    </row>
    <row r="58" spans="1:8">
      <c r="A58" s="7">
        <v>44976</v>
      </c>
      <c r="B58" s="3">
        <v>139</v>
      </c>
      <c r="C58" s="3">
        <v>674.19</v>
      </c>
      <c r="D58" s="4">
        <v>106737.12</v>
      </c>
      <c r="G58" s="6">
        <f t="shared" ref="G58:H58" si="9">SUM(C58:C69)</f>
        <v>4770.03</v>
      </c>
      <c r="H58" s="5">
        <f t="shared" si="9"/>
        <v>767682.60000000009</v>
      </c>
    </row>
    <row r="59" spans="1:8">
      <c r="A59" s="7">
        <v>44945</v>
      </c>
      <c r="B59" s="3">
        <v>134</v>
      </c>
      <c r="C59" s="3">
        <v>672.75</v>
      </c>
      <c r="D59" s="4">
        <v>109932.43</v>
      </c>
    </row>
    <row r="60" spans="1:8">
      <c r="A60" s="7">
        <v>45278</v>
      </c>
      <c r="B60" s="3">
        <v>129</v>
      </c>
      <c r="C60" s="3">
        <v>620.16999999999996</v>
      </c>
      <c r="D60" s="4">
        <v>102594.82</v>
      </c>
      <c r="E60" s="6">
        <f t="shared" ref="E60:F60" si="10">SUM(C60:C62)</f>
        <v>1627.4700000000003</v>
      </c>
      <c r="F60" s="5">
        <f t="shared" si="10"/>
        <v>259805.30000000005</v>
      </c>
    </row>
    <row r="61" spans="1:8">
      <c r="A61" s="7">
        <v>45248</v>
      </c>
      <c r="B61" s="3">
        <v>128</v>
      </c>
      <c r="C61" s="3">
        <v>524.94000000000005</v>
      </c>
      <c r="D61" s="4">
        <v>82232.210000000006</v>
      </c>
    </row>
    <row r="62" spans="1:8">
      <c r="A62" s="7">
        <v>45217</v>
      </c>
      <c r="B62" s="3">
        <v>128</v>
      </c>
      <c r="C62" s="3">
        <v>482.36</v>
      </c>
      <c r="D62" s="4">
        <v>74978.27</v>
      </c>
    </row>
    <row r="63" spans="1:8">
      <c r="A63" s="7">
        <v>45187</v>
      </c>
      <c r="B63" s="3">
        <v>122</v>
      </c>
      <c r="C63" s="3">
        <v>405.87</v>
      </c>
      <c r="D63" s="4">
        <v>59835.360000000001</v>
      </c>
      <c r="E63" s="6">
        <f t="shared" ref="E63:F63" si="11">SUM(C63:C65)</f>
        <v>991.64</v>
      </c>
      <c r="F63" s="5">
        <f t="shared" si="11"/>
        <v>165890.76</v>
      </c>
    </row>
    <row r="64" spans="1:8">
      <c r="A64" s="7">
        <v>45156</v>
      </c>
      <c r="B64" s="3">
        <v>114</v>
      </c>
      <c r="C64" s="3">
        <v>312.02</v>
      </c>
      <c r="D64" s="4">
        <v>54212.26</v>
      </c>
    </row>
    <row r="65" spans="1:8">
      <c r="A65" s="8">
        <v>45125</v>
      </c>
      <c r="B65" s="3">
        <v>114</v>
      </c>
      <c r="C65" s="3">
        <v>273.75</v>
      </c>
      <c r="D65" s="4">
        <v>51843.14</v>
      </c>
    </row>
    <row r="66" spans="1:8">
      <c r="A66" s="8">
        <v>45095</v>
      </c>
      <c r="B66" s="3">
        <v>110</v>
      </c>
      <c r="C66" s="3">
        <v>246.37</v>
      </c>
      <c r="D66" s="4">
        <v>40834.03</v>
      </c>
      <c r="E66" s="6">
        <f t="shared" ref="E66:F66" si="12">SUM(C66:C68)</f>
        <v>625.93000000000006</v>
      </c>
      <c r="F66" s="5">
        <f t="shared" si="12"/>
        <v>101144.39000000001</v>
      </c>
    </row>
    <row r="67" spans="1:8">
      <c r="A67" s="8">
        <v>45064</v>
      </c>
      <c r="B67" s="3">
        <v>101</v>
      </c>
      <c r="C67" s="3">
        <v>189.48</v>
      </c>
      <c r="D67" s="4">
        <v>33288.51</v>
      </c>
    </row>
    <row r="68" spans="1:8">
      <c r="A68" s="7">
        <v>45034</v>
      </c>
      <c r="B68" s="3">
        <v>97</v>
      </c>
      <c r="C68" s="3">
        <v>190.08</v>
      </c>
      <c r="D68" s="4">
        <v>27021.85</v>
      </c>
    </row>
    <row r="69" spans="1:8">
      <c r="A69" s="7">
        <v>45003</v>
      </c>
      <c r="B69" s="3">
        <v>91</v>
      </c>
      <c r="C69" s="3">
        <v>178.05</v>
      </c>
      <c r="D69" s="4">
        <v>24172.6</v>
      </c>
      <c r="E69" s="6">
        <f t="shared" ref="E69:F69" si="13">SUM(C69:C71)</f>
        <v>501.28000000000009</v>
      </c>
      <c r="F69" s="5">
        <f t="shared" si="13"/>
        <v>58870</v>
      </c>
    </row>
    <row r="70" spans="1:8">
      <c r="A70" s="7">
        <v>44975</v>
      </c>
      <c r="B70" s="3">
        <v>86</v>
      </c>
      <c r="C70" s="3">
        <v>171.4</v>
      </c>
      <c r="D70" s="4">
        <v>19126.2</v>
      </c>
      <c r="G70" s="6">
        <f t="shared" ref="G70:H70" si="14">SUM(C70:C81)</f>
        <v>743.54000000000008</v>
      </c>
      <c r="H70" s="5">
        <f t="shared" si="14"/>
        <v>88084.340000000011</v>
      </c>
    </row>
    <row r="71" spans="1:8">
      <c r="A71" s="7">
        <v>44944</v>
      </c>
      <c r="B71" s="3">
        <v>71</v>
      </c>
      <c r="C71" s="3">
        <v>151.83000000000001</v>
      </c>
      <c r="D71" s="4">
        <v>15571.2</v>
      </c>
    </row>
    <row r="72" spans="1:8">
      <c r="A72" s="7">
        <v>45277</v>
      </c>
      <c r="B72" s="3">
        <v>67</v>
      </c>
      <c r="C72" s="3">
        <v>145.63999999999999</v>
      </c>
      <c r="D72" s="4">
        <v>13174.24</v>
      </c>
      <c r="E72" s="6">
        <f t="shared" ref="E72:F72" si="15">SUM(C72:C74)</f>
        <v>327.61999999999995</v>
      </c>
      <c r="F72" s="5">
        <f t="shared" si="15"/>
        <v>29901.35</v>
      </c>
    </row>
    <row r="73" spans="1:8">
      <c r="A73" s="7">
        <v>45247</v>
      </c>
      <c r="B73" s="3">
        <v>61</v>
      </c>
      <c r="C73" s="3">
        <v>105.02</v>
      </c>
      <c r="D73" s="4">
        <v>9669.33</v>
      </c>
    </row>
    <row r="74" spans="1:8">
      <c r="A74" s="7">
        <v>45216</v>
      </c>
      <c r="B74" s="3">
        <v>60</v>
      </c>
      <c r="C74" s="3">
        <v>76.959999999999994</v>
      </c>
      <c r="D74" s="3">
        <v>7057.78</v>
      </c>
    </row>
    <row r="75" spans="1:8">
      <c r="A75" s="7">
        <v>45186</v>
      </c>
      <c r="B75" s="3">
        <v>57</v>
      </c>
      <c r="C75" s="3">
        <v>30.98</v>
      </c>
      <c r="D75" s="4">
        <v>5325.81</v>
      </c>
      <c r="E75" s="6">
        <f t="shared" ref="E75:F75" si="16">SUM(C75:C77)</f>
        <v>59.410000000000004</v>
      </c>
      <c r="F75" s="5">
        <f t="shared" si="16"/>
        <v>12893.78</v>
      </c>
    </row>
    <row r="76" spans="1:8">
      <c r="A76" s="7">
        <v>45155</v>
      </c>
      <c r="B76" s="3">
        <v>55</v>
      </c>
      <c r="C76" s="3">
        <v>16.8</v>
      </c>
      <c r="D76" s="4">
        <v>4156.62</v>
      </c>
    </row>
    <row r="77" spans="1:8">
      <c r="A77" s="8">
        <v>45124</v>
      </c>
      <c r="B77" s="3">
        <v>53</v>
      </c>
      <c r="C77" s="3">
        <v>11.63</v>
      </c>
      <c r="D77" s="4">
        <v>3411.35</v>
      </c>
    </row>
    <row r="78" spans="1:8">
      <c r="A78" s="8">
        <v>45094</v>
      </c>
      <c r="B78" s="3">
        <v>52</v>
      </c>
      <c r="C78" s="3">
        <v>10.35</v>
      </c>
      <c r="D78" s="4">
        <v>3098.36</v>
      </c>
      <c r="E78" s="6">
        <f t="shared" ref="E78:F78" si="17">SUM(C78:C80)</f>
        <v>26.91</v>
      </c>
      <c r="F78" s="5">
        <f t="shared" si="17"/>
        <v>8166.67</v>
      </c>
    </row>
    <row r="79" spans="1:8">
      <c r="A79" s="8">
        <v>45063</v>
      </c>
      <c r="B79" s="3">
        <v>49</v>
      </c>
      <c r="C79" s="3">
        <v>9.36</v>
      </c>
      <c r="D79" s="4">
        <v>2797.07</v>
      </c>
    </row>
    <row r="80" spans="1:8">
      <c r="A80" s="7">
        <v>45033</v>
      </c>
      <c r="B80" s="3">
        <v>48</v>
      </c>
      <c r="C80" s="3">
        <v>7.2</v>
      </c>
      <c r="D80" s="4">
        <v>2271.2399999999998</v>
      </c>
    </row>
    <row r="81" spans="1:8">
      <c r="A81" s="7">
        <v>45002</v>
      </c>
      <c r="B81" s="3">
        <v>44</v>
      </c>
      <c r="C81" s="3">
        <v>6.37</v>
      </c>
      <c r="D81" s="4">
        <v>2425.14</v>
      </c>
      <c r="E81" s="6">
        <f t="shared" ref="E81:F81" si="18">SUM(C81:C83)</f>
        <v>15.21</v>
      </c>
      <c r="F81" s="5">
        <f t="shared" si="18"/>
        <v>6059.0700000000006</v>
      </c>
    </row>
    <row r="82" spans="1:8">
      <c r="A82" s="7">
        <v>44974</v>
      </c>
      <c r="B82" s="3">
        <v>44</v>
      </c>
      <c r="C82" s="3">
        <v>4.38</v>
      </c>
      <c r="D82" s="4">
        <v>1937.71</v>
      </c>
      <c r="G82" s="6">
        <f t="shared" ref="G82:H82" si="19">SUM(C82:C92)</f>
        <v>11.489999999999998</v>
      </c>
      <c r="H82" s="5">
        <f t="shared" si="19"/>
        <v>4527.0000000000009</v>
      </c>
    </row>
    <row r="83" spans="1:8">
      <c r="A83" s="7">
        <v>44943</v>
      </c>
      <c r="B83" s="3">
        <v>36</v>
      </c>
      <c r="C83" s="3">
        <v>4.46</v>
      </c>
      <c r="D83" s="4">
        <v>1696.22</v>
      </c>
    </row>
    <row r="84" spans="1:8">
      <c r="A84" s="7">
        <v>45276</v>
      </c>
      <c r="B84" s="3">
        <v>35</v>
      </c>
      <c r="C84" s="3">
        <v>1.99</v>
      </c>
      <c r="D84" s="3">
        <v>707.93</v>
      </c>
      <c r="E84" s="6">
        <f t="shared" ref="E84:F84" si="20">SUM(C84:C86)</f>
        <v>2.38</v>
      </c>
      <c r="F84" s="6">
        <f t="shared" si="20"/>
        <v>856.96</v>
      </c>
    </row>
    <row r="85" spans="1:8">
      <c r="A85" s="7">
        <v>45246</v>
      </c>
      <c r="B85" s="3">
        <v>30</v>
      </c>
      <c r="C85" s="3">
        <v>0.28999999999999998</v>
      </c>
      <c r="D85" s="3">
        <v>100.46</v>
      </c>
    </row>
    <row r="86" spans="1:8">
      <c r="A86" s="7">
        <v>45215</v>
      </c>
      <c r="B86" s="3">
        <v>26</v>
      </c>
      <c r="C86" s="3">
        <v>0.1</v>
      </c>
      <c r="D86" s="3">
        <v>48.57</v>
      </c>
    </row>
    <row r="87" spans="1:8">
      <c r="A87" s="7">
        <v>45185</v>
      </c>
      <c r="B87" s="3">
        <v>25</v>
      </c>
      <c r="C87" s="3">
        <v>0.09</v>
      </c>
      <c r="D87" s="3">
        <v>32.64</v>
      </c>
      <c r="E87" s="6">
        <f t="shared" ref="E87:F87" si="21">SUM(C87:C89)</f>
        <v>0.27</v>
      </c>
      <c r="F87" s="6">
        <f t="shared" si="21"/>
        <v>36.110000000000007</v>
      </c>
    </row>
    <row r="88" spans="1:8">
      <c r="A88" s="7">
        <v>45154</v>
      </c>
      <c r="B88" s="3">
        <v>21</v>
      </c>
      <c r="C88" s="3">
        <v>0.09</v>
      </c>
      <c r="D88" s="3">
        <v>3.09</v>
      </c>
    </row>
    <row r="89" spans="1:8">
      <c r="A89" s="7">
        <v>45123</v>
      </c>
      <c r="B89" s="3">
        <v>21</v>
      </c>
      <c r="C89" s="3">
        <v>0.09</v>
      </c>
      <c r="D89" s="3">
        <v>0.38</v>
      </c>
    </row>
    <row r="90" spans="1:8">
      <c r="A90" s="7">
        <v>45093</v>
      </c>
      <c r="B90" s="3">
        <v>21</v>
      </c>
      <c r="C90" s="3">
        <v>0</v>
      </c>
      <c r="D90" s="3">
        <v>0</v>
      </c>
    </row>
    <row r="91" spans="1:8">
      <c r="A91" s="8">
        <v>45062</v>
      </c>
      <c r="B91" s="3">
        <v>21</v>
      </c>
      <c r="C91" s="3">
        <v>0</v>
      </c>
      <c r="D91" s="3">
        <v>0</v>
      </c>
    </row>
    <row r="92" spans="1:8">
      <c r="A92" s="7">
        <v>45032</v>
      </c>
      <c r="B92" s="3">
        <v>21</v>
      </c>
      <c r="C92" s="3">
        <v>0</v>
      </c>
      <c r="D92" s="3">
        <v>0</v>
      </c>
    </row>
    <row r="93" spans="1:8">
      <c r="A93" s="7">
        <v>45001</v>
      </c>
      <c r="B93" s="3">
        <v>21</v>
      </c>
      <c r="C93" s="3">
        <v>0</v>
      </c>
      <c r="D93" s="3">
        <v>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M9"/>
  <sheetViews>
    <sheetView workbookViewId="0"/>
  </sheetViews>
  <sheetFormatPr defaultColWidth="12.5703125" defaultRowHeight="15.75" customHeight="1"/>
  <cols>
    <col min="7" max="7" width="18.42578125" customWidth="1"/>
    <col min="8" max="8" width="17.140625" customWidth="1"/>
  </cols>
  <sheetData>
    <row r="2" spans="2:13">
      <c r="B2" s="9" t="s">
        <v>0</v>
      </c>
      <c r="C2" s="9" t="s">
        <v>53</v>
      </c>
      <c r="D2" s="9" t="s">
        <v>54</v>
      </c>
      <c r="E2" s="9" t="s">
        <v>55</v>
      </c>
      <c r="F2" s="9" t="s">
        <v>56</v>
      </c>
      <c r="G2" s="6" t="s">
        <v>57</v>
      </c>
      <c r="H2" s="6" t="s">
        <v>58</v>
      </c>
    </row>
    <row r="3" spans="2:13">
      <c r="B3" s="10">
        <v>45002</v>
      </c>
      <c r="C3" s="9">
        <v>61.7</v>
      </c>
      <c r="D3" s="9">
        <v>30.8</v>
      </c>
      <c r="E3" s="9">
        <v>48.5</v>
      </c>
      <c r="F3" s="9">
        <v>43.4</v>
      </c>
      <c r="G3" s="6">
        <v>11.489999999999998</v>
      </c>
      <c r="H3" s="5">
        <v>4527.0000000000009</v>
      </c>
      <c r="K3" s="6">
        <f t="array" ref="K3:M7">LINEST(F3:F9,G3:H9,1,1)</f>
        <v>-7.7151906878756972E-7</v>
      </c>
      <c r="L3" s="6">
        <v>3.0729863680517165E-4</v>
      </c>
      <c r="M3" s="6">
        <v>47.455163076483394</v>
      </c>
    </row>
    <row r="4" spans="2:13">
      <c r="B4" s="10">
        <v>45003</v>
      </c>
      <c r="C4" s="9">
        <v>63.9</v>
      </c>
      <c r="D4" s="9">
        <v>33.700000000000003</v>
      </c>
      <c r="E4" s="9">
        <v>51.4</v>
      </c>
      <c r="F4" s="9">
        <v>46</v>
      </c>
      <c r="G4" s="6">
        <v>743.54000000000008</v>
      </c>
      <c r="H4" s="5">
        <v>88084.340000000011</v>
      </c>
      <c r="K4" s="6">
        <v>1.1071364391219186E-6</v>
      </c>
      <c r="L4" s="6">
        <v>1.9505973244123703E-4</v>
      </c>
      <c r="M4" s="6">
        <v>1.6394749130557771</v>
      </c>
    </row>
    <row r="5" spans="2:13">
      <c r="B5" s="10">
        <v>45004</v>
      </c>
      <c r="C5" s="9">
        <v>67.5</v>
      </c>
      <c r="D5" s="9">
        <v>38.700000000000003</v>
      </c>
      <c r="E5" s="9">
        <v>52.6</v>
      </c>
      <c r="F5" s="9">
        <v>49.9</v>
      </c>
      <c r="G5" s="6">
        <v>4770.03</v>
      </c>
      <c r="H5" s="5">
        <v>767682.60000000009</v>
      </c>
      <c r="K5" s="6">
        <v>0.80282656975712918</v>
      </c>
      <c r="L5" s="6">
        <v>3.1707399028862437</v>
      </c>
      <c r="M5" s="6" t="e">
        <v>#N/A</v>
      </c>
    </row>
    <row r="6" spans="2:13">
      <c r="B6" s="10">
        <v>45005</v>
      </c>
      <c r="C6" s="9">
        <v>71.599999999999994</v>
      </c>
      <c r="D6" s="9">
        <v>42</v>
      </c>
      <c r="E6" s="9">
        <v>53.8</v>
      </c>
      <c r="F6" s="9">
        <v>53.1</v>
      </c>
      <c r="G6" s="5">
        <v>12071.310000000005</v>
      </c>
      <c r="H6" s="5">
        <v>2058728.5500000005</v>
      </c>
      <c r="K6" s="6">
        <v>8.14335449526072</v>
      </c>
      <c r="L6" s="6">
        <v>4</v>
      </c>
      <c r="M6" s="6" t="e">
        <v>#N/A</v>
      </c>
    </row>
    <row r="7" spans="2:13">
      <c r="B7" s="10">
        <v>45006</v>
      </c>
      <c r="C7" s="9">
        <v>73.3</v>
      </c>
      <c r="D7" s="9">
        <v>43</v>
      </c>
      <c r="E7" s="9">
        <v>50.7</v>
      </c>
      <c r="F7" s="9">
        <v>53.9</v>
      </c>
      <c r="G7" s="5">
        <v>20845.809999999998</v>
      </c>
      <c r="H7" s="6">
        <v>575994.57000000007</v>
      </c>
      <c r="K7" s="6">
        <v>163.73991958726546</v>
      </c>
      <c r="L7" s="6">
        <v>40.21436612702027</v>
      </c>
      <c r="M7" s="6" t="e">
        <v>#N/A</v>
      </c>
    </row>
    <row r="8" spans="2:13">
      <c r="B8" s="10">
        <v>45007</v>
      </c>
      <c r="C8" s="9"/>
      <c r="D8" s="9"/>
      <c r="E8" s="9"/>
      <c r="F8" s="9">
        <v>56.4</v>
      </c>
      <c r="G8" s="5">
        <v>43293.56</v>
      </c>
      <c r="H8" s="6">
        <v>7961877.2500000009</v>
      </c>
    </row>
    <row r="9" spans="2:13">
      <c r="B9" s="10">
        <v>45008</v>
      </c>
      <c r="C9" s="9"/>
      <c r="D9" s="9"/>
      <c r="E9" s="9"/>
      <c r="F9" s="9">
        <v>60.1</v>
      </c>
      <c r="G9" s="5">
        <v>80471.490000000005</v>
      </c>
      <c r="H9" s="6">
        <v>13470813.859999999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K17"/>
  <sheetViews>
    <sheetView workbookViewId="0"/>
  </sheetViews>
  <sheetFormatPr defaultColWidth="12.5703125" defaultRowHeight="15.75" customHeight="1"/>
  <cols>
    <col min="3" max="3" width="16.42578125" customWidth="1"/>
    <col min="4" max="4" width="15.42578125" customWidth="1"/>
    <col min="5" max="5" width="20.85546875" customWidth="1"/>
  </cols>
  <sheetData>
    <row r="2" spans="2:11">
      <c r="B2" s="9" t="s">
        <v>0</v>
      </c>
      <c r="C2" s="9" t="s">
        <v>59</v>
      </c>
      <c r="D2" s="9" t="s">
        <v>60</v>
      </c>
      <c r="E2" s="9" t="s">
        <v>61</v>
      </c>
      <c r="F2" s="6" t="s">
        <v>57</v>
      </c>
      <c r="G2" s="6" t="s">
        <v>58</v>
      </c>
    </row>
    <row r="3" spans="2:11">
      <c r="B3" s="10">
        <v>45000</v>
      </c>
      <c r="C3" s="9">
        <v>14.72</v>
      </c>
      <c r="D3" s="9">
        <v>15670</v>
      </c>
      <c r="E3" s="11">
        <f t="shared" ref="E3:E11" si="0">D3/C3</f>
        <v>1064.5380434782608</v>
      </c>
    </row>
    <row r="4" spans="2:11">
      <c r="B4" s="10">
        <v>45001</v>
      </c>
      <c r="C4" s="9">
        <v>21.43</v>
      </c>
      <c r="D4" s="9">
        <v>35672</v>
      </c>
      <c r="E4" s="11">
        <f t="shared" si="0"/>
        <v>1664.5823611759217</v>
      </c>
    </row>
    <row r="5" spans="2:11">
      <c r="B5" s="10">
        <v>45002</v>
      </c>
      <c r="C5" s="9">
        <v>28.17</v>
      </c>
      <c r="D5" s="9">
        <v>62972</v>
      </c>
      <c r="E5" s="11">
        <f t="shared" si="0"/>
        <v>2235.427760028399</v>
      </c>
      <c r="F5" s="6">
        <v>11.489999999999998</v>
      </c>
      <c r="G5" s="5">
        <v>4527.0000000000009</v>
      </c>
      <c r="I5" s="6">
        <f t="array" ref="I5:K9">LINEST(C5:C11,F5:G11,1,1)</f>
        <v>-1.320697616873937E-6</v>
      </c>
      <c r="J5" s="6">
        <v>4.5074064026965184E-4</v>
      </c>
      <c r="K5" s="6">
        <v>32.704082009668753</v>
      </c>
    </row>
    <row r="6" spans="2:11">
      <c r="B6" s="10">
        <v>45003</v>
      </c>
      <c r="C6" s="9">
        <v>31.44</v>
      </c>
      <c r="D6" s="9">
        <v>78494</v>
      </c>
      <c r="E6" s="11">
        <f t="shared" si="0"/>
        <v>2496.6284987277354</v>
      </c>
      <c r="F6" s="6">
        <v>743.54000000000008</v>
      </c>
      <c r="G6" s="5">
        <v>88084.340000000011</v>
      </c>
      <c r="I6" s="6">
        <v>1.25486471191915E-6</v>
      </c>
      <c r="J6" s="6">
        <v>2.2108709126314352E-4</v>
      </c>
      <c r="K6" s="6">
        <v>1.8582345786596046</v>
      </c>
    </row>
    <row r="7" spans="2:11">
      <c r="B7" s="10">
        <v>45004</v>
      </c>
      <c r="C7" s="9">
        <v>35.270000000000003</v>
      </c>
      <c r="D7" s="9">
        <v>96107</v>
      </c>
      <c r="E7" s="11">
        <f t="shared" si="0"/>
        <v>2724.8936773461865</v>
      </c>
      <c r="F7" s="6">
        <v>4770.03</v>
      </c>
      <c r="G7" s="5">
        <v>767682.60000000009</v>
      </c>
      <c r="I7" s="6">
        <v>0.84188584544535772</v>
      </c>
      <c r="J7" s="6">
        <v>3.5938204851802791</v>
      </c>
      <c r="K7" s="6" t="e">
        <v>#N/A</v>
      </c>
    </row>
    <row r="8" spans="2:11">
      <c r="B8" s="10">
        <v>45005</v>
      </c>
      <c r="C8" s="9">
        <v>38.33</v>
      </c>
      <c r="D8" s="9">
        <v>118434</v>
      </c>
      <c r="E8" s="11">
        <f t="shared" si="0"/>
        <v>3089.8512914166449</v>
      </c>
      <c r="F8" s="5">
        <v>12071.310000000005</v>
      </c>
      <c r="G8" s="5">
        <v>2058728.5500000005</v>
      </c>
      <c r="I8" s="6">
        <v>10.649088917012953</v>
      </c>
      <c r="J8" s="6">
        <v>4</v>
      </c>
      <c r="K8" s="6" t="e">
        <v>#N/A</v>
      </c>
    </row>
    <row r="9" spans="2:11">
      <c r="B9" s="10">
        <v>45006</v>
      </c>
      <c r="C9" s="9">
        <v>42.2</v>
      </c>
      <c r="D9" s="9">
        <v>145551</v>
      </c>
      <c r="E9" s="11">
        <f t="shared" si="0"/>
        <v>3449.0758293838862</v>
      </c>
      <c r="F9" s="5">
        <v>20845.809999999998</v>
      </c>
      <c r="G9" s="6">
        <v>575994.57000000007</v>
      </c>
      <c r="I9" s="6">
        <v>275.07758870976573</v>
      </c>
      <c r="J9" s="6">
        <v>51.66218271880566</v>
      </c>
      <c r="K9" s="6" t="e">
        <v>#N/A</v>
      </c>
    </row>
    <row r="10" spans="2:11">
      <c r="B10" s="10">
        <v>45007</v>
      </c>
      <c r="C10" s="9">
        <v>45.06</v>
      </c>
      <c r="D10" s="9">
        <v>166459</v>
      </c>
      <c r="E10" s="11">
        <f t="shared" si="0"/>
        <v>3694.1633377718595</v>
      </c>
      <c r="F10" s="5">
        <v>43293.56</v>
      </c>
      <c r="G10" s="6">
        <v>7961877.2500000009</v>
      </c>
    </row>
    <row r="11" spans="2:11">
      <c r="B11" s="10">
        <v>45008</v>
      </c>
      <c r="C11" s="9">
        <v>48.65</v>
      </c>
      <c r="D11" s="9">
        <v>198844</v>
      </c>
      <c r="E11" s="11">
        <f t="shared" si="0"/>
        <v>4087.2353545734841</v>
      </c>
      <c r="F11" s="5">
        <v>80471.490000000005</v>
      </c>
      <c r="G11" s="6">
        <v>13470813.859999999</v>
      </c>
    </row>
    <row r="13" spans="2:11">
      <c r="I13" s="6">
        <f t="array" ref="I13:K17">LINEST(E5:E11,F5:G11,1,1)</f>
        <v>-1.215335573923579E-4</v>
      </c>
      <c r="J13" s="6">
        <v>4.1705103552138273E-2</v>
      </c>
      <c r="K13" s="6">
        <v>2577.4227823901902</v>
      </c>
    </row>
    <row r="14" spans="2:11">
      <c r="I14" s="6">
        <v>9.9184785112300453E-5</v>
      </c>
      <c r="J14" s="6">
        <v>1.7474772722313417E-2</v>
      </c>
      <c r="K14" s="6">
        <v>146.87527318440809</v>
      </c>
    </row>
    <row r="15" spans="2:11">
      <c r="I15" s="6">
        <v>0.88050709721753428</v>
      </c>
      <c r="J15" s="6">
        <v>284.0563681240526</v>
      </c>
      <c r="K15" s="6" t="e">
        <v>#N/A</v>
      </c>
    </row>
    <row r="16" spans="2:11">
      <c r="I16" s="6">
        <v>14.737395723333952</v>
      </c>
      <c r="J16" s="6">
        <v>4</v>
      </c>
      <c r="K16" s="6" t="e">
        <v>#N/A</v>
      </c>
    </row>
    <row r="17" spans="9:11">
      <c r="I17" s="6">
        <v>2378262.5697566215</v>
      </c>
      <c r="J17" s="6">
        <v>322752.08108730917</v>
      </c>
      <c r="K17" s="6" t="e">
        <v>#N/A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J39"/>
  <sheetViews>
    <sheetView workbookViewId="0"/>
  </sheetViews>
  <sheetFormatPr defaultColWidth="12.5703125" defaultRowHeight="15.75" customHeight="1"/>
  <sheetData>
    <row r="2" spans="2:10">
      <c r="B2" s="9" t="s">
        <v>0</v>
      </c>
      <c r="C2" s="6" t="s">
        <v>62</v>
      </c>
      <c r="D2" s="6" t="s">
        <v>63</v>
      </c>
      <c r="E2" s="6" t="s">
        <v>64</v>
      </c>
      <c r="F2" s="6" t="s">
        <v>65</v>
      </c>
    </row>
    <row r="3" spans="2:10">
      <c r="B3" s="12">
        <v>45274</v>
      </c>
      <c r="C3" s="6">
        <v>55701426</v>
      </c>
      <c r="D3" s="6">
        <v>3342144</v>
      </c>
    </row>
    <row r="4" spans="2:10">
      <c r="B4" s="10">
        <v>45000</v>
      </c>
      <c r="C4" s="6">
        <v>55349811</v>
      </c>
      <c r="D4" s="6">
        <v>3359864</v>
      </c>
    </row>
    <row r="5" spans="2:10">
      <c r="B5" s="12">
        <v>45092</v>
      </c>
      <c r="C5" s="6">
        <v>55617718</v>
      </c>
      <c r="D5" s="6">
        <v>3348412</v>
      </c>
    </row>
    <row r="6" spans="2:10">
      <c r="B6" s="12">
        <v>45184</v>
      </c>
      <c r="C6" s="6">
        <v>56934504</v>
      </c>
      <c r="D6" s="6">
        <v>3422528</v>
      </c>
    </row>
    <row r="7" spans="2:10">
      <c r="B7" s="12">
        <v>45275</v>
      </c>
      <c r="C7" s="6">
        <v>61735192</v>
      </c>
      <c r="D7" s="6">
        <v>3552731</v>
      </c>
    </row>
    <row r="8" spans="2:10">
      <c r="B8" s="10">
        <v>45001</v>
      </c>
      <c r="C8" s="6">
        <v>62138637</v>
      </c>
      <c r="D8" s="6">
        <v>3606660</v>
      </c>
    </row>
    <row r="9" spans="2:10">
      <c r="B9" s="10">
        <v>45093</v>
      </c>
      <c r="C9" s="6">
        <v>61704012</v>
      </c>
      <c r="D9" s="6">
        <v>3626621</v>
      </c>
    </row>
    <row r="10" spans="2:10">
      <c r="B10" s="12">
        <v>45185</v>
      </c>
      <c r="C10" s="6">
        <v>61579128</v>
      </c>
      <c r="D10" s="6">
        <v>3651466</v>
      </c>
      <c r="E10" s="6">
        <v>0.27</v>
      </c>
      <c r="F10" s="6">
        <v>36.110000000000007</v>
      </c>
      <c r="H10" s="6">
        <f t="array" ref="H10:J14">LINEST(C10:C37,E10:F37,1,1)</f>
        <v>47.654521820829565</v>
      </c>
      <c r="I10" s="6">
        <v>-5790.6883581535903</v>
      </c>
      <c r="J10" s="6">
        <v>74964402.129737228</v>
      </c>
    </row>
    <row r="11" spans="2:10">
      <c r="B11" s="12">
        <v>45276</v>
      </c>
      <c r="C11" s="6">
        <v>61207864</v>
      </c>
      <c r="D11" s="6">
        <v>3610090</v>
      </c>
      <c r="E11" s="6">
        <v>2.38</v>
      </c>
      <c r="F11" s="6">
        <v>856.96</v>
      </c>
      <c r="H11" s="6">
        <v>20.968465539778411</v>
      </c>
      <c r="I11" s="6">
        <v>3480.4828477761494</v>
      </c>
      <c r="J11" s="6">
        <v>3012217.1797888759</v>
      </c>
    </row>
    <row r="12" spans="2:10">
      <c r="B12" s="12">
        <v>45002</v>
      </c>
      <c r="C12" s="6">
        <v>61726869</v>
      </c>
      <c r="D12" s="6">
        <v>3722305</v>
      </c>
      <c r="E12" s="6">
        <v>15.21</v>
      </c>
      <c r="F12" s="5">
        <v>6059.0700000000006</v>
      </c>
      <c r="H12" s="13">
        <v>0.72016728025806498</v>
      </c>
      <c r="I12" s="6">
        <v>11789517.932664061</v>
      </c>
      <c r="J12" s="6" t="e">
        <v>#N/A</v>
      </c>
    </row>
    <row r="13" spans="2:10">
      <c r="B13" s="12">
        <v>45094</v>
      </c>
      <c r="C13" s="6">
        <v>62219945</v>
      </c>
      <c r="D13" s="6">
        <v>3761638</v>
      </c>
      <c r="E13" s="6">
        <v>26.91</v>
      </c>
      <c r="F13" s="5">
        <v>8166.67</v>
      </c>
      <c r="H13" s="6">
        <v>32.169544045913021</v>
      </c>
      <c r="I13" s="6">
        <v>25</v>
      </c>
      <c r="J13" s="6" t="e">
        <v>#N/A</v>
      </c>
    </row>
    <row r="14" spans="2:10">
      <c r="B14" s="12">
        <v>45186</v>
      </c>
      <c r="C14" s="6">
        <v>64267426</v>
      </c>
      <c r="D14" s="6">
        <v>3842025</v>
      </c>
      <c r="E14" s="6">
        <v>59.410000000000004</v>
      </c>
      <c r="F14" s="5">
        <v>12893.78</v>
      </c>
      <c r="H14" s="6">
        <v>8942665698054222</v>
      </c>
      <c r="I14" s="6">
        <v>3474818327115186.5</v>
      </c>
      <c r="J14" s="6" t="e">
        <v>#N/A</v>
      </c>
    </row>
    <row r="15" spans="2:10">
      <c r="B15" s="12">
        <v>45277</v>
      </c>
      <c r="C15" s="6">
        <v>65173931</v>
      </c>
      <c r="D15" s="6">
        <v>3887093</v>
      </c>
      <c r="E15" s="6">
        <v>327.61999999999995</v>
      </c>
      <c r="F15" s="5">
        <v>29901.35</v>
      </c>
    </row>
    <row r="16" spans="2:10">
      <c r="B16" s="12">
        <v>45003</v>
      </c>
      <c r="C16" s="6">
        <v>66239458</v>
      </c>
      <c r="D16" s="6">
        <v>4011445</v>
      </c>
      <c r="E16" s="6">
        <v>501.28000000000009</v>
      </c>
      <c r="F16" s="5">
        <v>58870</v>
      </c>
    </row>
    <row r="17" spans="2:6">
      <c r="B17" s="12">
        <v>45095</v>
      </c>
      <c r="C17" s="6">
        <v>67074235</v>
      </c>
      <c r="D17" s="6">
        <v>4031150</v>
      </c>
      <c r="E17" s="6">
        <v>625.93000000000006</v>
      </c>
      <c r="F17" s="5">
        <v>101144.39000000001</v>
      </c>
    </row>
    <row r="18" spans="2:6">
      <c r="B18" s="12">
        <v>45187</v>
      </c>
      <c r="C18" s="6">
        <v>70724655</v>
      </c>
      <c r="D18" s="6">
        <v>4199549</v>
      </c>
      <c r="E18" s="6">
        <v>991.64</v>
      </c>
      <c r="F18" s="5">
        <v>165890.76</v>
      </c>
    </row>
    <row r="19" spans="2:6">
      <c r="B19" s="12">
        <v>45278</v>
      </c>
      <c r="C19" s="6">
        <v>74172116</v>
      </c>
      <c r="D19" s="6">
        <v>4341960</v>
      </c>
      <c r="E19" s="6">
        <v>1627.4700000000003</v>
      </c>
      <c r="F19" s="5">
        <v>259805.30000000005</v>
      </c>
    </row>
    <row r="20" spans="2:6">
      <c r="B20" s="12">
        <v>45004</v>
      </c>
      <c r="C20" s="6">
        <v>78228710</v>
      </c>
      <c r="D20" s="6">
        <v>4545521</v>
      </c>
      <c r="E20" s="6">
        <v>2146.48</v>
      </c>
      <c r="F20" s="5">
        <v>350130.27</v>
      </c>
    </row>
    <row r="21" spans="2:6">
      <c r="B21" s="12">
        <v>45096</v>
      </c>
      <c r="C21" s="6">
        <v>89399999</v>
      </c>
      <c r="D21" s="6">
        <v>4749391</v>
      </c>
      <c r="E21" s="6">
        <v>2269.87</v>
      </c>
      <c r="F21" s="5">
        <v>441050.03</v>
      </c>
    </row>
    <row r="22" spans="2:6">
      <c r="B22" s="12">
        <v>45188</v>
      </c>
      <c r="C22" s="6">
        <v>93283808</v>
      </c>
      <c r="D22" s="6">
        <v>4882551</v>
      </c>
      <c r="E22" s="6">
        <v>2695.66</v>
      </c>
      <c r="F22" s="5">
        <v>462348.09</v>
      </c>
    </row>
    <row r="23" spans="2:6">
      <c r="B23" s="12">
        <v>45279</v>
      </c>
      <c r="C23" s="6">
        <v>98362814</v>
      </c>
      <c r="D23" s="6">
        <v>5055499</v>
      </c>
      <c r="E23" s="5">
        <v>3675.5299999999997</v>
      </c>
      <c r="F23" s="5">
        <v>583109.79</v>
      </c>
    </row>
    <row r="24" spans="2:6">
      <c r="B24" s="12">
        <v>45005</v>
      </c>
      <c r="C24" s="6">
        <v>99682881</v>
      </c>
      <c r="D24" s="6">
        <v>5099859</v>
      </c>
      <c r="E24" s="5">
        <v>3877.5499999999997</v>
      </c>
      <c r="F24" s="5">
        <v>645222.23</v>
      </c>
    </row>
    <row r="25" spans="2:6">
      <c r="B25" s="12">
        <v>45097</v>
      </c>
      <c r="C25" s="6">
        <v>101322976</v>
      </c>
      <c r="D25" s="6">
        <v>5141709</v>
      </c>
      <c r="E25" s="6">
        <v>3571.0000000000005</v>
      </c>
      <c r="F25" s="6">
        <v>369532.26</v>
      </c>
    </row>
    <row r="26" spans="2:6">
      <c r="B26" s="12">
        <v>45189</v>
      </c>
      <c r="C26" s="6">
        <v>104258099</v>
      </c>
      <c r="D26" s="6">
        <v>5307972</v>
      </c>
      <c r="E26" s="5">
        <v>4916.33</v>
      </c>
      <c r="F26" s="6">
        <v>917873.13</v>
      </c>
    </row>
    <row r="27" spans="2:6">
      <c r="B27" s="12">
        <v>45280</v>
      </c>
      <c r="C27" s="6">
        <v>108325291</v>
      </c>
      <c r="D27" s="6">
        <v>5458354</v>
      </c>
      <c r="E27" s="5">
        <v>6516.0099999999993</v>
      </c>
      <c r="F27" s="6">
        <v>1193282.1000000001</v>
      </c>
    </row>
    <row r="28" spans="2:6">
      <c r="B28" s="12">
        <v>45006</v>
      </c>
      <c r="C28" s="6">
        <v>109728594</v>
      </c>
      <c r="D28" s="6">
        <v>5687466</v>
      </c>
      <c r="E28" s="5">
        <v>7327.3099999999995</v>
      </c>
      <c r="F28" s="6">
        <v>1361131.0899999999</v>
      </c>
    </row>
    <row r="29" spans="2:6">
      <c r="B29" s="12">
        <v>45098</v>
      </c>
      <c r="C29" s="6">
        <v>107389455</v>
      </c>
      <c r="D29" s="6">
        <v>5572821</v>
      </c>
      <c r="E29" s="5">
        <v>7988.1399999999994</v>
      </c>
      <c r="F29" s="6">
        <v>1531675.5</v>
      </c>
    </row>
    <row r="30" spans="2:6">
      <c r="B30" s="12">
        <v>45190</v>
      </c>
      <c r="C30" s="6">
        <v>108315125</v>
      </c>
      <c r="D30" s="6">
        <v>5777898</v>
      </c>
      <c r="E30" s="5">
        <v>10457.67</v>
      </c>
      <c r="F30" s="6">
        <v>1899749.9</v>
      </c>
    </row>
    <row r="31" spans="2:6">
      <c r="B31" s="12">
        <v>45281</v>
      </c>
      <c r="C31" s="6">
        <v>110330379</v>
      </c>
      <c r="D31" s="6">
        <v>5877545</v>
      </c>
      <c r="E31" s="5">
        <v>12971.429999999998</v>
      </c>
      <c r="F31" s="6">
        <v>2366729.2999999998</v>
      </c>
    </row>
    <row r="32" spans="2:6">
      <c r="B32" s="12">
        <v>45007</v>
      </c>
      <c r="C32" s="6">
        <v>111990440</v>
      </c>
      <c r="D32" s="6">
        <v>6103596</v>
      </c>
      <c r="E32" s="5">
        <v>14550.289999999999</v>
      </c>
      <c r="F32" s="6">
        <v>2619417.77</v>
      </c>
    </row>
    <row r="33" spans="2:6">
      <c r="B33" s="12">
        <v>45099</v>
      </c>
      <c r="C33" s="6">
        <v>112731342</v>
      </c>
      <c r="D33" s="6">
        <v>6104756</v>
      </c>
      <c r="E33" s="5">
        <v>17401</v>
      </c>
      <c r="F33" s="6">
        <v>3039206.27</v>
      </c>
    </row>
    <row r="34" spans="2:6">
      <c r="B34" s="12">
        <v>45191</v>
      </c>
      <c r="C34" s="6">
        <v>115209479</v>
      </c>
      <c r="D34" s="6">
        <v>6281580</v>
      </c>
      <c r="E34" s="5">
        <v>19648.830000000002</v>
      </c>
      <c r="F34" s="6">
        <v>3252221.7800000003</v>
      </c>
    </row>
    <row r="35" spans="2:6">
      <c r="B35" s="12">
        <v>45282</v>
      </c>
      <c r="C35" s="6">
        <v>116297283</v>
      </c>
      <c r="D35" s="6">
        <v>6372867</v>
      </c>
      <c r="E35" s="5">
        <v>22444.36</v>
      </c>
      <c r="F35" s="6">
        <v>3684230.91</v>
      </c>
    </row>
    <row r="36" spans="2:6">
      <c r="B36" s="12">
        <v>45008</v>
      </c>
      <c r="C36" s="6">
        <v>116263535</v>
      </c>
      <c r="D36" s="6">
        <v>6524157</v>
      </c>
      <c r="E36" s="5">
        <v>24256.95</v>
      </c>
      <c r="F36" s="6">
        <v>3945016.25</v>
      </c>
    </row>
    <row r="37" spans="2:6">
      <c r="B37" s="12">
        <v>45100</v>
      </c>
      <c r="C37" s="6">
        <v>118678184</v>
      </c>
      <c r="D37" s="6">
        <v>6536235</v>
      </c>
      <c r="E37" s="5">
        <v>27648.39</v>
      </c>
      <c r="F37" s="6">
        <v>4371617.32</v>
      </c>
    </row>
    <row r="38" spans="2:6">
      <c r="B38" s="12"/>
      <c r="E38" s="5">
        <v>31106.32</v>
      </c>
      <c r="F38" s="6">
        <v>4689314.9400000004</v>
      </c>
    </row>
    <row r="39" spans="2:6">
      <c r="B39" s="1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2023-11-18T12:51:17Z</dcterms:created>
  <dcterms:modified xsi:type="dcterms:W3CDTF">2023-11-20T03:22:49Z</dcterms:modified>
  <cp:category/>
  <cp:contentStatus/>
</cp:coreProperties>
</file>