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<sst xmlns="http://schemas.openxmlformats.org/spreadsheetml/2006/main" count="18" uniqueCount="18">
  <si>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Sr No</t>
  </si>
  <si>
    <t xml:space="preserve">Employee Name</t>
  </si>
  <si>
    <t xml:space="preserve">Employee ID</t>
  </si>
  <si>
    <t xml:space="preserve">Days</t>
  </si>
  <si>
    <t xml:space="preserve">Salary</t>
  </si>
  <si>
    <t xml:space="preserve">Hours</t>
  </si>
  <si>
    <t xml:space="preserve">Over Time</t>
  </si>
  <si>
    <t xml:space="preserve">Gross Salary</t>
  </si>
  <si>
    <t xml:space="preserve">Rears</t>
  </si>
  <si>
    <t xml:space="preserve">Attendance Sallowness</t>
  </si>
  <si>
    <t xml:space="preserve">Net Salary</t>
  </si>
  <si>
    <t xml:space="preserve">Shafeeq</t>
  </si>
  <si>
    <t xml:space="preserve">Rashid</t>
  </si>
  <si>
    <t xml:space="preserve">Babar</t>
  </si>
  <si>
    <t xml:space="preserve">waseem</t>
  </si>
  <si>
    <t xml:space="preserve">majid ali</t>
  </si>
  <si>
    <t xml:space="preserve">wajahat</t>
  </si>
  <si>
    <t xml:space="preserve">Rizwan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</si>
</sst>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>
        <color rgb="FFFFFFFF"/>
      </right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5B9BD5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DEDEDE"/>
          <bgColor rgb="FF242424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13" headerRowCount="1" totalsRowCount="1" totalsRowShown="1">
  <autoFilter ref="A1:K13"/>
  <tableColumns count="11">
    <tableColumn id="1" name="Sr No"/>
    <tableColumn id="2" name="Employee Name"/>
    <tableColumn id="3" name="Employee ID"/>
    <tableColumn id="4" name="Days"/>
    <tableColumn id="5" name="Salary"/>
    <tableColumn id="6" name="Hours"/>
    <tableColumn id="7" name="Over Time"/>
    <tableColumn id="8" name="Gross Salary"/>
    <tableColumn id="9" name="Rears"/>
    <tableColumn id="10" name="Attendance Sallowness"/>
    <tableColumn id="11" name="Net Salary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8" activeCellId="0" sqref="B8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12"/>
    <col collapsed="false" customWidth="true" hidden="false" outlineLevel="0" max="2" min="2" style="1" width="23.15"/>
    <col collapsed="false" customWidth="true" hidden="false" outlineLevel="0" max="3" min="3" style="0" width="18.71"/>
    <col collapsed="false" customWidth="true" hidden="false" outlineLevel="0" max="4" min="4" style="0" width="11.28"/>
    <col collapsed="false" customWidth="true" hidden="false" outlineLevel="0" max="6" min="5" style="0" width="12.57"/>
    <col collapsed="false" customWidth="true" hidden="false" outlineLevel="0" max="7" min="7" style="0" width="17"/>
    <col collapsed="false" customWidth="true" hidden="false" outlineLevel="0" max="8" min="8" style="0" width="17.71"/>
    <col collapsed="false" customWidth="true" hidden="true" outlineLevel="0" max="9" min="9" style="0" width="4.43"/>
    <col collapsed="false" customWidth="true" hidden="false" outlineLevel="0" max="10" min="10" style="0" width="31"/>
    <col collapsed="false" customWidth="true" hidden="false" outlineLevel="0" max="11" min="11" style="0" width="15.57"/>
  </cols>
  <sheetData>
    <row r="1" customFormat="false" ht="32.2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Format="false" ht="15" hidden="false" customHeight="false" outlineLevel="0" collapsed="false">
      <c r="A2" s="1" t="n">
        <v>1</v>
      </c>
      <c r="B2" s="1" t="s">
        <v>11</v>
      </c>
      <c r="C2" s="4" t="n">
        <v>123</v>
      </c>
      <c r="D2" s="4" t="n">
        <v>26</v>
      </c>
      <c r="E2" s="5" t="n">
        <f aca="false">D2/26*32000</f>
        <v>32000</v>
      </c>
      <c r="F2" s="4" t="n">
        <v>32</v>
      </c>
      <c r="G2" s="5" t="n">
        <f aca="false">E2/26/8*2*F2</f>
        <v>9846.15384615385</v>
      </c>
      <c r="H2" s="5" t="n">
        <f aca="false">E2+G2</f>
        <v>41846.1538461538</v>
      </c>
      <c r="I2" s="5"/>
      <c r="J2" s="4" t="n">
        <v>1000</v>
      </c>
      <c r="K2" s="5" t="n">
        <f aca="false">H2+J2</f>
        <v>42846.1538461538</v>
      </c>
    </row>
    <row r="3" customFormat="false" ht="15" hidden="false" customHeight="false" outlineLevel="0" collapsed="false">
      <c r="A3" s="1" t="n">
        <v>2</v>
      </c>
      <c r="B3" s="1" t="s">
        <v>12</v>
      </c>
      <c r="C3" s="4" t="n">
        <v>122</v>
      </c>
      <c r="D3" s="4" t="n">
        <v>26</v>
      </c>
      <c r="E3" s="5" t="n">
        <f aca="false">D3/26*32000</f>
        <v>32000</v>
      </c>
      <c r="F3" s="4" t="n">
        <v>180</v>
      </c>
      <c r="G3" s="5" t="n">
        <f aca="false">E3/26/8*2*F3</f>
        <v>55384.6153846154</v>
      </c>
      <c r="H3" s="5" t="n">
        <f aca="false">E3+G3</f>
        <v>87384.6153846154</v>
      </c>
      <c r="I3" s="5"/>
      <c r="J3" s="4" t="n">
        <v>1000</v>
      </c>
      <c r="K3" s="5" t="n">
        <f aca="false">H3-J3</f>
        <v>86384.6153846154</v>
      </c>
    </row>
    <row r="4" customFormat="false" ht="15" hidden="false" customHeight="false" outlineLevel="0" collapsed="false">
      <c r="A4" s="1" t="n">
        <v>2</v>
      </c>
      <c r="B4" s="1" t="s">
        <v>13</v>
      </c>
      <c r="C4" s="4" t="n">
        <v>125</v>
      </c>
      <c r="D4" s="4" t="n">
        <v>26</v>
      </c>
      <c r="E4" s="5" t="n">
        <f aca="false">D4/26*32000</f>
        <v>32000</v>
      </c>
      <c r="F4" s="4" t="n">
        <v>100</v>
      </c>
      <c r="G4" s="5" t="n">
        <f aca="false">E4/26/8*2*F4</f>
        <v>30769.2307692308</v>
      </c>
      <c r="H4" s="5" t="n">
        <f aca="false">E4+G4</f>
        <v>62769.2307692308</v>
      </c>
      <c r="I4" s="5"/>
      <c r="J4" s="4" t="n">
        <v>1000</v>
      </c>
      <c r="K4" s="5" t="n">
        <f aca="false">H4-J4</f>
        <v>61769.2307692308</v>
      </c>
    </row>
    <row r="5" customFormat="false" ht="15" hidden="false" customHeight="false" outlineLevel="0" collapsed="false">
      <c r="A5" s="1" t="n">
        <v>3</v>
      </c>
      <c r="B5" s="1" t="s">
        <v>14</v>
      </c>
      <c r="C5" s="4" t="n">
        <v>156</v>
      </c>
      <c r="D5" s="4" t="n">
        <v>26</v>
      </c>
      <c r="E5" s="5" t="n">
        <f aca="false">D5/26*32000</f>
        <v>32000</v>
      </c>
      <c r="F5" s="4" t="n">
        <v>15</v>
      </c>
      <c r="G5" s="5" t="n">
        <f aca="false">E5/26/8*2*F5</f>
        <v>4615.38461538462</v>
      </c>
      <c r="H5" s="5" t="n">
        <f aca="false">E5+G5</f>
        <v>36615.3846153846</v>
      </c>
      <c r="I5" s="5"/>
      <c r="J5" s="4" t="n">
        <v>1000</v>
      </c>
      <c r="K5" s="5" t="n">
        <f aca="false">H5-J5</f>
        <v>35615.3846153846</v>
      </c>
      <c r="L5" s="6"/>
    </row>
    <row r="6" customFormat="false" ht="15" hidden="false" customHeight="false" outlineLevel="0" collapsed="false">
      <c r="A6" s="1" t="n">
        <v>4</v>
      </c>
      <c r="B6" s="1" t="s">
        <v>15</v>
      </c>
      <c r="C6" s="4" t="n">
        <v>152</v>
      </c>
      <c r="D6" s="4" t="n">
        <v>26</v>
      </c>
      <c r="E6" s="5" t="n">
        <f aca="false">D6/26*32000</f>
        <v>32000</v>
      </c>
      <c r="F6" s="4" t="n">
        <v>108</v>
      </c>
      <c r="G6" s="5" t="n">
        <f aca="false">E6/26/8*2*F6</f>
        <v>33230.7692307692</v>
      </c>
      <c r="H6" s="5" t="n">
        <f aca="false">E6+G6</f>
        <v>65230.7692307692</v>
      </c>
      <c r="I6" s="5"/>
      <c r="J6" s="4" t="n">
        <v>1000</v>
      </c>
      <c r="K6" s="5" t="n">
        <f aca="false">H6-J6</f>
        <v>64230.7692307692</v>
      </c>
      <c r="L6" s="6"/>
    </row>
    <row r="7" customFormat="false" ht="15" hidden="false" customHeight="false" outlineLevel="0" collapsed="false">
      <c r="A7" s="1" t="n">
        <v>5</v>
      </c>
      <c r="B7" s="1" t="s">
        <v>16</v>
      </c>
      <c r="C7" s="4" t="n">
        <v>21</v>
      </c>
      <c r="D7" s="4" t="n">
        <v>26</v>
      </c>
      <c r="E7" s="5" t="n">
        <f aca="false">D7/26*32000</f>
        <v>32000</v>
      </c>
      <c r="F7" s="4" t="n">
        <v>101</v>
      </c>
      <c r="G7" s="5" t="n">
        <f aca="false">E7/26/8*2*F7</f>
        <v>31076.9230769231</v>
      </c>
      <c r="H7" s="5" t="n">
        <f aca="false">E7+G7</f>
        <v>63076.9230769231</v>
      </c>
      <c r="I7" s="5"/>
      <c r="J7" s="4" t="n">
        <v>1000</v>
      </c>
      <c r="K7" s="5" t="n">
        <f aca="false">H7-J7</f>
        <v>62076.9230769231</v>
      </c>
      <c r="L7" s="7"/>
      <c r="M7" s="1"/>
      <c r="N7" s="1"/>
    </row>
    <row r="8" customFormat="false" ht="15" hidden="false" customHeight="false" outlineLevel="0" collapsed="false">
      <c r="A8" s="1" t="n">
        <v>6</v>
      </c>
      <c r="B8" s="1" t="s">
        <v>17</v>
      </c>
      <c r="C8" s="0" t="n">
        <v>120</v>
      </c>
      <c r="D8" s="0" t="n">
        <v>14</v>
      </c>
      <c r="E8" s="5" t="n">
        <f aca="false">D8/26*32000</f>
        <v>17230.7692307692</v>
      </c>
      <c r="F8" s="4" t="n">
        <v>50</v>
      </c>
      <c r="G8" s="5" t="n">
        <f aca="false">E8/26/8*2*F8</f>
        <v>8284.02366863905</v>
      </c>
      <c r="H8" s="5" t="n">
        <f aca="false">E8+G8</f>
        <v>25514.7928994083</v>
      </c>
      <c r="I8" s="5"/>
      <c r="J8" s="4" t="n">
        <v>1000</v>
      </c>
      <c r="K8" s="5" t="n">
        <f aca="false">H8-J8</f>
        <v>24514.7928994083</v>
      </c>
      <c r="L8" s="6"/>
    </row>
    <row r="9" customFormat="false" ht="15" hidden="false" customHeight="false" outlineLevel="0" collapsed="false">
      <c r="A9" s="1" t="n">
        <v>7</v>
      </c>
      <c r="E9" s="8"/>
      <c r="G9" s="8"/>
      <c r="H9" s="8"/>
      <c r="I9" s="8"/>
      <c r="K9" s="8"/>
      <c r="L9" s="6"/>
    </row>
    <row r="10" customFormat="false" ht="15" hidden="false" customHeight="false" outlineLevel="0" collapsed="false">
      <c r="A10" s="1" t="n">
        <v>8</v>
      </c>
      <c r="H10" s="8"/>
      <c r="I10" s="8"/>
      <c r="K10" s="8"/>
      <c r="L10" s="6"/>
    </row>
    <row r="11" customFormat="false" ht="15" hidden="false" customHeight="false" outlineLevel="0" collapsed="false">
      <c r="A11" s="1" t="n">
        <v>9</v>
      </c>
      <c r="L11" s="6"/>
    </row>
    <row r="12" customFormat="false" ht="15" hidden="false" customHeight="false" outlineLevel="0" collapsed="false">
      <c r="A12" s="1" t="n">
        <v>10</v>
      </c>
      <c r="L12" s="6"/>
    </row>
    <row r="13" customFormat="false" ht="15" hidden="false" customHeight="false" outlineLevel="0" collapsed="false">
      <c r="F13" s="9" t="n">
        <f aca="false">SUBTOTAL(109,Table1[Hours])</f>
        <v>586</v>
      </c>
      <c r="H13" s="8"/>
      <c r="I13" s="8"/>
      <c r="J13" s="8" t="n">
        <f aca="false">SUBTOTAL(109,Table1[Attendance Sallowness])</f>
        <v>7000</v>
      </c>
      <c r="K13" s="8" t="n">
        <f aca="false">SUBTOTAL(109,Table1[Net Salary])</f>
        <v>377437.869822485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2023-09-03T08:32:53Z</dcterms:created>
  <dc:creator>LAPTOP WORLD</dc:creator>
  <dc:description/>
  <dc:language>en-US</dc:language>
  <cp:lastModifiedBy/>
  <cp:lastPrinted>2023-09-03T09:21:18Z</cp:lastPrinted>
  <dcterms:modified xsi:type="dcterms:W3CDTF">2024-10-05T16:54:15Z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