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ryg\Desktop\FCFM\9no Semestre\Heuristica\PIA\"/>
    </mc:Choice>
  </mc:AlternateContent>
  <xr:revisionPtr revIDLastSave="0" documentId="13_ncr:1_{D35E36FB-5819-477A-BF78-4DE021D8F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ancias CH" sheetId="9" r:id="rId1"/>
    <sheet name="Instancias M" sheetId="10" r:id="rId2"/>
    <sheet name="Instancias G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0" l="1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6" i="10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48" i="9" l="1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R6" i="9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6" i="7"/>
  <c r="G29" i="7" l="1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</calcChain>
</file>

<file path=xl/sharedStrings.xml><?xml version="1.0" encoding="utf-8"?>
<sst xmlns="http://schemas.openxmlformats.org/spreadsheetml/2006/main" count="75" uniqueCount="19">
  <si>
    <t>GAP</t>
  </si>
  <si>
    <t>Instancia</t>
  </si>
  <si>
    <t>No.</t>
  </si>
  <si>
    <t>Articulos</t>
  </si>
  <si>
    <t>Dimensiones</t>
  </si>
  <si>
    <t>VND</t>
  </si>
  <si>
    <t>Tiempo</t>
  </si>
  <si>
    <t>ILS</t>
  </si>
  <si>
    <t>MSLS</t>
  </si>
  <si>
    <t>VNS</t>
  </si>
  <si>
    <t>BRKGA</t>
  </si>
  <si>
    <t>97.64</t>
  </si>
  <si>
    <t>78.98</t>
  </si>
  <si>
    <t>44.85</t>
  </si>
  <si>
    <t>84.95</t>
  </si>
  <si>
    <t>Mejor GAP</t>
  </si>
  <si>
    <t>GRASP</t>
  </si>
  <si>
    <t> 0,067</t>
  </si>
  <si>
    <t> 0,123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</si>
</sst>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7F7F7F"/>
      </top>
      <bottom style="thin">
        <color indexed="64"/>
      </bottom>
      <diagonal/>
    </border>
  </borders>
  <cellStyleXfs count="17">
    <xf numFmtId="0" fontId="0" fillId="0" borderId="0"/>
    <xf numFmtId="9" fontId="3" fillId="0" borderId="0" applyFont="0" applyFill="0" applyBorder="0" applyAlignment="0" applyProtection="0"/>
    <xf numFmtId="0" fontId="4" fillId="9" borderId="3" applyNumberFormat="0" applyAlignment="0" applyProtection="0"/>
    <xf numFmtId="0" fontId="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5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43" fontId="3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6" fillId="0" borderId="4" xfId="0" applyFont="1" applyBorder="1"/>
    <xf numFmtId="0" fontId="6" fillId="0" borderId="2" xfId="0" applyFont="1" applyBorder="1"/>
    <xf numFmtId="3" fontId="0" fillId="0" borderId="2" xfId="0" applyNumberFormat="1" applyBorder="1" applyAlignment="1">
      <alignment horizontal="center" vertical="center"/>
    </xf>
    <xf numFmtId="0" fontId="3" fillId="17" borderId="0" xfId="1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3" fillId="15" borderId="0" xfId="8" applyAlignment="1">
      <alignment horizontal="center" vertical="center"/>
    </xf>
    <xf numFmtId="0" fontId="3" fillId="14" borderId="0" xfId="7" applyBorder="1" applyAlignment="1">
      <alignment horizontal="center" vertical="center"/>
    </xf>
    <xf numFmtId="0" fontId="3" fillId="12" borderId="0" xfId="5" applyAlignment="1">
      <alignment horizontal="center" vertical="center"/>
    </xf>
    <xf numFmtId="0" fontId="3" fillId="11" borderId="0" xfId="4" applyAlignment="1">
      <alignment horizontal="center" vertical="center"/>
    </xf>
    <xf numFmtId="0" fontId="3" fillId="22" borderId="0" xfId="15" applyAlignment="1">
      <alignment horizontal="center" vertical="center"/>
    </xf>
    <xf numFmtId="0" fontId="3" fillId="21" borderId="0" xfId="14" applyAlignment="1">
      <alignment horizontal="center" vertical="center"/>
    </xf>
    <xf numFmtId="0" fontId="3" fillId="18" borderId="0" xfId="11" applyAlignment="1">
      <alignment horizontal="center" vertical="center"/>
    </xf>
    <xf numFmtId="9" fontId="0" fillId="0" borderId="0" xfId="1" applyFont="1"/>
    <xf numFmtId="0" fontId="0" fillId="0" borderId="2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2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" fontId="5" fillId="10" borderId="5" xfId="3" applyNumberFormat="1" applyBorder="1" applyAlignment="1">
      <alignment horizontal="center"/>
    </xf>
    <xf numFmtId="2" fontId="5" fillId="16" borderId="1" xfId="9" applyNumberFormat="1" applyBorder="1" applyAlignment="1">
      <alignment horizontal="center"/>
    </xf>
    <xf numFmtId="2" fontId="5" fillId="10" borderId="1" xfId="3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24" borderId="0" xfId="5" applyFill="1" applyAlignment="1">
      <alignment horizontal="center" vertical="center"/>
    </xf>
    <xf numFmtId="0" fontId="3" fillId="25" borderId="0" xfId="4" applyFill="1" applyAlignment="1">
      <alignment horizontal="center" vertical="center"/>
    </xf>
    <xf numFmtId="43" fontId="0" fillId="0" borderId="2" xfId="16" applyFont="1" applyBorder="1"/>
    <xf numFmtId="164" fontId="6" fillId="0" borderId="2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8" fillId="0" borderId="2" xfId="1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3" fillId="12" borderId="0" xfId="5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10" fontId="5" fillId="10" borderId="5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10" fontId="5" fillId="10" borderId="1" xfId="1" applyNumberFormat="1" applyFont="1" applyFill="1" applyBorder="1" applyAlignment="1">
      <alignment horizontal="center"/>
    </xf>
    <xf numFmtId="10" fontId="5" fillId="3" borderId="0" xfId="1" applyNumberFormat="1" applyFont="1" applyFill="1" applyAlignment="1">
      <alignment horizontal="center" vertical="center"/>
    </xf>
    <xf numFmtId="10" fontId="9" fillId="0" borderId="1" xfId="1" applyNumberFormat="1" applyFont="1" applyFill="1" applyBorder="1" applyAlignment="1">
      <alignment horizontal="center"/>
    </xf>
    <xf numFmtId="10" fontId="5" fillId="3" borderId="4" xfId="1" applyNumberFormat="1" applyFont="1" applyFill="1" applyBorder="1" applyAlignment="1">
      <alignment horizontal="center" vertical="center"/>
    </xf>
    <xf numFmtId="10" fontId="9" fillId="0" borderId="5" xfId="1" applyNumberFormat="1" applyFont="1" applyFill="1" applyBorder="1" applyAlignment="1">
      <alignment horizontal="center"/>
    </xf>
    <xf numFmtId="2" fontId="5" fillId="10" borderId="2" xfId="3" applyNumberForma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19" borderId="0" xfId="12" applyAlignment="1">
      <alignment horizontal="center" vertical="center"/>
    </xf>
    <xf numFmtId="0" fontId="7" fillId="9" borderId="0" xfId="2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13" borderId="0" xfId="6" applyFont="1" applyBorder="1" applyAlignment="1">
      <alignment horizontal="center" vertical="center"/>
    </xf>
    <xf numFmtId="0" fontId="5" fillId="23" borderId="0" xfId="3" applyFont="1" applyFill="1" applyAlignment="1">
      <alignment horizontal="center" vertical="center"/>
    </xf>
    <xf numFmtId="0" fontId="5" fillId="10" borderId="0" xfId="3" applyAlignment="1">
      <alignment horizontal="center" vertical="center"/>
    </xf>
    <xf numFmtId="0" fontId="1" fillId="20" borderId="0" xfId="13" applyFont="1" applyAlignment="1">
      <alignment horizontal="center" vertical="center"/>
    </xf>
    <xf numFmtId="0" fontId="7" fillId="9" borderId="3" xfId="2" applyFont="1" applyAlignment="1">
      <alignment horizontal="center" vertical="center"/>
    </xf>
  </cellXfs>
  <cellStyles count="17">
    <cellStyle name="20% - Énfasis3" xfId="7" builtinId="38"/>
    <cellStyle name="40% - Énfasis2" xfId="4" builtinId="35"/>
    <cellStyle name="40% - Énfasis3" xfId="8" builtinId="39"/>
    <cellStyle name="40% - Énfasis4" xfId="10" builtinId="43"/>
    <cellStyle name="40% - Énfasis6" xfId="14" builtinId="51"/>
    <cellStyle name="60% - Énfasis2" xfId="5" builtinId="36"/>
    <cellStyle name="60% - Énfasis4" xfId="11" builtinId="44"/>
    <cellStyle name="60% - Énfasis6" xfId="15" builtinId="52"/>
    <cellStyle name="Énfasis2" xfId="3" builtinId="33"/>
    <cellStyle name="Énfasis3" xfId="6" builtinId="37"/>
    <cellStyle name="Énfasis4" xfId="9" builtinId="41"/>
    <cellStyle name="Énfasis5" xfId="12" builtinId="45"/>
    <cellStyle name="Énfasis6" xfId="13" builtinId="49"/>
    <cellStyle name="Entrada" xfId="2" builtinId="20"/>
    <cellStyle name="Millares" xfId="16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50"/>
  <sheetViews>
    <sheetView showGridLines="0" tabSelected="1" topLeftCell="A2" workbookViewId="0">
      <selection activeCell="P9" sqref="P9"/>
    </sheetView>
  </sheetViews>
  <sheetFormatPr baseColWidth="10" defaultRowHeight="14.4" x14ac:dyDescent="0.3"/>
  <cols>
    <col min="3" max="3" width="5.88671875" customWidth="1"/>
    <col min="4" max="4" width="12.109375" customWidth="1"/>
    <col min="5" max="5" width="13.109375" customWidth="1"/>
    <col min="13" max="13" width="9.44140625" customWidth="1"/>
  </cols>
  <sheetData>
    <row r="2" spans="3:18" x14ac:dyDescent="0.3">
      <c r="L2" s="7"/>
      <c r="M2" s="7"/>
      <c r="N2" s="7"/>
      <c r="O2" s="7"/>
      <c r="P2" s="7"/>
    </row>
    <row r="3" spans="3:18" x14ac:dyDescent="0.3">
      <c r="L3" s="7"/>
      <c r="M3" s="7"/>
      <c r="N3" s="7"/>
      <c r="O3" s="7"/>
      <c r="P3" s="7"/>
    </row>
    <row r="4" spans="3:18" ht="15.6" x14ac:dyDescent="0.3">
      <c r="C4" s="70" t="s">
        <v>1</v>
      </c>
      <c r="D4" s="70"/>
      <c r="E4" s="70"/>
      <c r="F4" s="71" t="s">
        <v>7</v>
      </c>
      <c r="G4" s="71"/>
      <c r="H4" s="72" t="s">
        <v>8</v>
      </c>
      <c r="I4" s="72"/>
      <c r="J4" s="73" t="s">
        <v>16</v>
      </c>
      <c r="K4" s="73"/>
      <c r="L4" s="74" t="s">
        <v>5</v>
      </c>
      <c r="M4" s="74"/>
      <c r="N4" s="75" t="s">
        <v>9</v>
      </c>
      <c r="O4" s="75"/>
      <c r="P4" s="68" t="s">
        <v>10</v>
      </c>
      <c r="Q4" s="68"/>
      <c r="R4" s="69" t="s">
        <v>15</v>
      </c>
    </row>
    <row r="5" spans="3:18" x14ac:dyDescent="0.3">
      <c r="C5" s="3" t="s">
        <v>2</v>
      </c>
      <c r="D5" s="4" t="s">
        <v>3</v>
      </c>
      <c r="E5" s="5" t="s">
        <v>4</v>
      </c>
      <c r="F5" s="8" t="s">
        <v>0</v>
      </c>
      <c r="G5" s="9" t="s">
        <v>6</v>
      </c>
      <c r="H5" s="18" t="s">
        <v>0</v>
      </c>
      <c r="I5" s="19" t="s">
        <v>6</v>
      </c>
      <c r="J5" s="38" t="s">
        <v>0</v>
      </c>
      <c r="K5" s="39" t="s">
        <v>6</v>
      </c>
      <c r="L5" s="20" t="s">
        <v>0</v>
      </c>
      <c r="M5" s="21" t="s">
        <v>6</v>
      </c>
      <c r="N5" s="22" t="s">
        <v>0</v>
      </c>
      <c r="O5" s="23" t="s">
        <v>6</v>
      </c>
      <c r="P5" s="24" t="s">
        <v>0</v>
      </c>
      <c r="Q5" s="16" t="s">
        <v>6</v>
      </c>
      <c r="R5" s="69"/>
    </row>
    <row r="6" spans="3:18" x14ac:dyDescent="0.3">
      <c r="C6" s="6">
        <v>1</v>
      </c>
      <c r="D6" s="6">
        <v>205</v>
      </c>
      <c r="E6" s="6">
        <v>3</v>
      </c>
      <c r="F6" s="37">
        <v>0.81645983017635537</v>
      </c>
      <c r="G6" s="10">
        <v>32.5</v>
      </c>
      <c r="H6" s="29">
        <v>10.8232</v>
      </c>
      <c r="I6" s="41">
        <v>0.10823199999999999</v>
      </c>
      <c r="J6" s="40">
        <v>34.82473328978881</v>
      </c>
      <c r="K6" s="6">
        <v>0.125</v>
      </c>
      <c r="L6" s="29">
        <v>1.0124101894186806</v>
      </c>
      <c r="M6" s="32">
        <v>0.35</v>
      </c>
      <c r="N6" s="29">
        <v>0.7402569126932288</v>
      </c>
      <c r="O6" s="66">
        <v>0.168686</v>
      </c>
      <c r="P6" s="29">
        <v>9.3947311125625941</v>
      </c>
      <c r="Q6" s="66">
        <v>10.037100000000001</v>
      </c>
      <c r="R6" s="63">
        <f>MIN(F6,H6,L6,N6,P6,J6)</f>
        <v>0.7402569126932288</v>
      </c>
    </row>
    <row r="7" spans="3:18" x14ac:dyDescent="0.3">
      <c r="C7" s="1">
        <v>2</v>
      </c>
      <c r="D7" s="1">
        <v>248</v>
      </c>
      <c r="E7" s="1">
        <v>1</v>
      </c>
      <c r="F7" s="17">
        <v>5.7212913771965676E-2</v>
      </c>
      <c r="G7" s="11">
        <v>63.6</v>
      </c>
      <c r="H7" s="30">
        <v>9.1388999999999996</v>
      </c>
      <c r="I7" s="42">
        <v>9.1388999999999998E-2</v>
      </c>
      <c r="J7" s="40">
        <v>35.807110747854516</v>
      </c>
      <c r="K7" s="1">
        <v>0.65400000000000003</v>
      </c>
      <c r="L7" s="30">
        <v>0</v>
      </c>
      <c r="M7" s="33">
        <v>0.49</v>
      </c>
      <c r="N7" s="30">
        <v>0</v>
      </c>
      <c r="O7" s="67">
        <v>0.12551499999999999</v>
      </c>
      <c r="P7" s="30">
        <v>14.51573355128729</v>
      </c>
      <c r="Q7" s="67">
        <v>11.4961</v>
      </c>
      <c r="R7" s="34">
        <f t="shared" ref="R7:R25" si="0">MIN(F7,H7,L7,N7,P7,J7)</f>
        <v>0</v>
      </c>
    </row>
    <row r="8" spans="3:18" x14ac:dyDescent="0.3">
      <c r="C8" s="1">
        <v>3</v>
      </c>
      <c r="D8" s="1">
        <v>151</v>
      </c>
      <c r="E8" s="1">
        <v>1</v>
      </c>
      <c r="F8" s="17">
        <v>1.3738150844896276E-2</v>
      </c>
      <c r="G8" s="11">
        <v>11.4</v>
      </c>
      <c r="H8" s="30">
        <v>3.5020000000000002</v>
      </c>
      <c r="I8" s="42">
        <v>3.5020000000000003E-2</v>
      </c>
      <c r="J8" s="40">
        <v>31.625223244951229</v>
      </c>
      <c r="K8" s="1">
        <v>0.78</v>
      </c>
      <c r="L8" s="30">
        <v>1.3738150844896276E-2</v>
      </c>
      <c r="M8" s="33">
        <v>5.1999999999999998E-2</v>
      </c>
      <c r="N8" s="30">
        <v>0</v>
      </c>
      <c r="O8" s="67">
        <v>3.8825999999999999E-2</v>
      </c>
      <c r="P8" s="30">
        <v>8.916059898337684</v>
      </c>
      <c r="Q8" s="67">
        <v>3.6547399999999999</v>
      </c>
      <c r="R8" s="34">
        <f t="shared" si="0"/>
        <v>0</v>
      </c>
    </row>
    <row r="9" spans="3:18" x14ac:dyDescent="0.3">
      <c r="C9" s="1">
        <v>4</v>
      </c>
      <c r="D9" s="1">
        <v>127</v>
      </c>
      <c r="E9" s="1">
        <v>2</v>
      </c>
      <c r="F9" s="17">
        <v>6.8038782105800305E-2</v>
      </c>
      <c r="G9" s="11">
        <v>6.9</v>
      </c>
      <c r="H9" s="30">
        <v>5.7443</v>
      </c>
      <c r="I9" s="42">
        <v>5.7443000000000001E-2</v>
      </c>
      <c r="J9" s="40">
        <v>29.375744174179282</v>
      </c>
      <c r="K9" s="1">
        <v>0.64</v>
      </c>
      <c r="L9" s="30">
        <v>6.8038782105800305E-2</v>
      </c>
      <c r="M9" s="33">
        <v>3.7999999999999999E-2</v>
      </c>
      <c r="N9" s="30">
        <v>1.7519986392243578</v>
      </c>
      <c r="O9" s="67">
        <v>3.3846000000000001E-2</v>
      </c>
      <c r="P9" s="30">
        <v>5.7832964789930257</v>
      </c>
      <c r="Q9" s="67">
        <v>2.9460299999999999</v>
      </c>
      <c r="R9" s="34">
        <f t="shared" si="0"/>
        <v>6.8038782105800305E-2</v>
      </c>
    </row>
    <row r="10" spans="3:18" x14ac:dyDescent="0.3">
      <c r="C10" s="1">
        <v>5</v>
      </c>
      <c r="D10" s="1">
        <v>267</v>
      </c>
      <c r="E10" s="1">
        <v>4</v>
      </c>
      <c r="F10" s="17">
        <v>0.28818443804034583</v>
      </c>
      <c r="G10" s="11">
        <v>42.2</v>
      </c>
      <c r="H10" s="30">
        <v>13.739100000000001</v>
      </c>
      <c r="I10" s="42">
        <v>0.13739100000000001</v>
      </c>
      <c r="J10" s="40">
        <v>35.446685878962533</v>
      </c>
      <c r="K10" s="1">
        <v>0.98699999999999999</v>
      </c>
      <c r="L10" s="30">
        <v>0.27171675586661176</v>
      </c>
      <c r="M10" s="33">
        <v>0.96899999999999997</v>
      </c>
      <c r="N10" s="30">
        <v>1.8361465623713462</v>
      </c>
      <c r="O10" s="67">
        <v>0.35764899999999999</v>
      </c>
      <c r="P10" s="30">
        <v>13.132976533552904</v>
      </c>
      <c r="Q10" s="67">
        <v>16.421399999999998</v>
      </c>
      <c r="R10" s="34">
        <f t="shared" si="0"/>
        <v>0.27171675586661176</v>
      </c>
    </row>
    <row r="11" spans="3:18" x14ac:dyDescent="0.3">
      <c r="C11" s="1">
        <v>6</v>
      </c>
      <c r="D11" s="1">
        <v>123</v>
      </c>
      <c r="E11" s="1">
        <v>1</v>
      </c>
      <c r="F11" s="17">
        <v>8.6956521739130432E-2</v>
      </c>
      <c r="G11" s="11">
        <v>7.8</v>
      </c>
      <c r="H11" s="30">
        <v>4.2895000000000003</v>
      </c>
      <c r="I11" s="42">
        <v>4.2895000000000003E-2</v>
      </c>
      <c r="J11" s="40">
        <v>36.452173913043481</v>
      </c>
      <c r="K11" s="1">
        <v>8.6999999999999994E-2</v>
      </c>
      <c r="L11" s="30">
        <v>8.6956521739130432E-2</v>
      </c>
      <c r="M11" s="33">
        <v>2.5000000000000001E-2</v>
      </c>
      <c r="N11" s="30">
        <v>0</v>
      </c>
      <c r="O11" s="67">
        <v>1.6879000000000002E-2</v>
      </c>
      <c r="P11" s="30">
        <v>8.6086956521739122</v>
      </c>
      <c r="Q11" s="67">
        <v>3.8722599999999998</v>
      </c>
      <c r="R11" s="34">
        <f t="shared" si="0"/>
        <v>0</v>
      </c>
    </row>
    <row r="12" spans="3:18" x14ac:dyDescent="0.3">
      <c r="C12" s="1">
        <v>7</v>
      </c>
      <c r="D12" s="1">
        <v>261</v>
      </c>
      <c r="E12" s="1">
        <v>3</v>
      </c>
      <c r="F12" s="17">
        <v>0.67521944632005404</v>
      </c>
      <c r="G12" s="11">
        <v>46.1</v>
      </c>
      <c r="H12" s="30">
        <v>14.5871</v>
      </c>
      <c r="I12" s="43">
        <v>0.145871</v>
      </c>
      <c r="J12" s="40">
        <v>39.112086428089128</v>
      </c>
      <c r="K12" s="1">
        <v>0.84499999999999997</v>
      </c>
      <c r="L12" s="30">
        <v>0.48109385550303851</v>
      </c>
      <c r="M12" s="33">
        <v>0.53200000000000003</v>
      </c>
      <c r="N12" s="30">
        <v>1.3504388926401081</v>
      </c>
      <c r="O12" s="67">
        <v>0.28233599999999998</v>
      </c>
      <c r="P12" s="30">
        <v>11.86698176907495</v>
      </c>
      <c r="Q12" s="67">
        <v>12.737299999999999</v>
      </c>
      <c r="R12" s="34">
        <f t="shared" si="0"/>
        <v>0.48109385550303851</v>
      </c>
    </row>
    <row r="13" spans="3:18" x14ac:dyDescent="0.3">
      <c r="C13" s="1">
        <v>8</v>
      </c>
      <c r="D13" s="1">
        <v>226</v>
      </c>
      <c r="E13" s="1">
        <v>1</v>
      </c>
      <c r="F13" s="17">
        <v>1.823652776511352E-2</v>
      </c>
      <c r="G13" s="11">
        <v>48.3</v>
      </c>
      <c r="H13" s="30">
        <v>8.4962</v>
      </c>
      <c r="I13" s="42">
        <v>8.4961999999999996E-2</v>
      </c>
      <c r="J13" s="40">
        <v>30.263517826205888</v>
      </c>
      <c r="K13" s="1">
        <v>0.65</v>
      </c>
      <c r="L13" s="30">
        <v>4.5591319412783805E-2</v>
      </c>
      <c r="M13" s="33">
        <v>0.312</v>
      </c>
      <c r="N13" s="30">
        <v>0</v>
      </c>
      <c r="O13" s="67">
        <v>0.102731</v>
      </c>
      <c r="P13" s="30">
        <v>8.9450168687881835</v>
      </c>
      <c r="Q13" s="67">
        <v>32.703200000000002</v>
      </c>
      <c r="R13" s="34">
        <f t="shared" si="0"/>
        <v>0</v>
      </c>
    </row>
    <row r="14" spans="3:18" x14ac:dyDescent="0.3">
      <c r="C14" s="1">
        <v>9</v>
      </c>
      <c r="D14" s="1">
        <v>246</v>
      </c>
      <c r="E14" s="1">
        <v>3</v>
      </c>
      <c r="F14" s="17">
        <v>0.71936056838365892</v>
      </c>
      <c r="G14" s="11">
        <v>80.2</v>
      </c>
      <c r="H14" s="30">
        <v>11.318</v>
      </c>
      <c r="I14" s="43">
        <v>0.11318</v>
      </c>
      <c r="J14" s="40">
        <v>33.765541740674955</v>
      </c>
      <c r="K14" s="1">
        <v>0.47799999999999998</v>
      </c>
      <c r="L14" s="30">
        <v>0.85257548845470688</v>
      </c>
      <c r="M14" s="33">
        <v>0.52300000000000002</v>
      </c>
      <c r="N14" s="30">
        <v>1.2344582593250444</v>
      </c>
      <c r="O14" s="67">
        <v>0.237926</v>
      </c>
      <c r="P14" s="30">
        <v>8.7211367673179403</v>
      </c>
      <c r="Q14" s="67">
        <v>31.060500000000001</v>
      </c>
      <c r="R14" s="34">
        <f t="shared" si="0"/>
        <v>0.71936056838365892</v>
      </c>
    </row>
    <row r="15" spans="3:18" x14ac:dyDescent="0.3">
      <c r="C15" s="1">
        <v>10</v>
      </c>
      <c r="D15" s="1">
        <v>133</v>
      </c>
      <c r="E15" s="1">
        <v>4</v>
      </c>
      <c r="F15" s="17">
        <v>0.53288925895087436</v>
      </c>
      <c r="G15" s="11">
        <v>7.2</v>
      </c>
      <c r="H15" s="30">
        <v>8.0775000000000006</v>
      </c>
      <c r="I15" s="43">
        <v>8.0775E-2</v>
      </c>
      <c r="J15" s="40">
        <v>31.690258118234805</v>
      </c>
      <c r="K15" s="1">
        <v>0.43</v>
      </c>
      <c r="L15" s="30">
        <v>0.54954204829308906</v>
      </c>
      <c r="M15" s="33">
        <v>0.11600000000000001</v>
      </c>
      <c r="N15" s="30">
        <v>2.2814321398834303</v>
      </c>
      <c r="O15" s="67">
        <v>5.8359000000000001E-2</v>
      </c>
      <c r="P15" s="30">
        <v>8.6761032472939217</v>
      </c>
      <c r="Q15" s="67">
        <v>4.93642</v>
      </c>
      <c r="R15" s="34">
        <f t="shared" si="0"/>
        <v>0.53288925895087436</v>
      </c>
    </row>
    <row r="16" spans="3:18" x14ac:dyDescent="0.3">
      <c r="C16" s="1">
        <v>11</v>
      </c>
      <c r="D16" s="1">
        <v>166</v>
      </c>
      <c r="E16" s="1">
        <v>1</v>
      </c>
      <c r="F16" s="17">
        <v>4.9346163335800636E-2</v>
      </c>
      <c r="G16" s="11">
        <v>15.3</v>
      </c>
      <c r="H16" s="30">
        <v>3.9361000000000002</v>
      </c>
      <c r="I16" s="42">
        <v>3.9361E-2</v>
      </c>
      <c r="J16" s="40">
        <v>26.831976313841601</v>
      </c>
      <c r="K16" s="1">
        <v>0.25</v>
      </c>
      <c r="L16" s="30">
        <v>4.9346163335800636E-2</v>
      </c>
      <c r="M16" s="33">
        <v>5.5E-2</v>
      </c>
      <c r="N16" s="30">
        <v>0</v>
      </c>
      <c r="O16" s="67">
        <v>4.5747000000000003E-2</v>
      </c>
      <c r="P16" s="30">
        <v>5.5020972119417717</v>
      </c>
      <c r="Q16" s="67">
        <v>14.0951</v>
      </c>
      <c r="R16" s="34">
        <f t="shared" si="0"/>
        <v>0</v>
      </c>
    </row>
    <row r="17" spans="3:18" x14ac:dyDescent="0.3">
      <c r="C17" s="1">
        <v>12</v>
      </c>
      <c r="D17" s="1">
        <v>191</v>
      </c>
      <c r="E17" s="1">
        <v>3</v>
      </c>
      <c r="F17" s="17">
        <v>0.46253469010175763</v>
      </c>
      <c r="G17" s="11">
        <v>26.7</v>
      </c>
      <c r="H17" s="30">
        <v>12.947500000000002</v>
      </c>
      <c r="I17" s="42">
        <v>0.12947500000000001</v>
      </c>
      <c r="J17" s="40">
        <v>29.174375578168359</v>
      </c>
      <c r="K17" s="1">
        <v>0.248</v>
      </c>
      <c r="L17" s="30">
        <v>0.27752081406105455</v>
      </c>
      <c r="M17" s="33">
        <v>0.20300000000000001</v>
      </c>
      <c r="N17" s="30">
        <v>0.9481961147086031</v>
      </c>
      <c r="O17" s="67">
        <v>0.141656</v>
      </c>
      <c r="P17" s="30">
        <v>9.747918593894541</v>
      </c>
      <c r="Q17" s="67">
        <v>4.6272900000000003</v>
      </c>
      <c r="R17" s="34">
        <f t="shared" si="0"/>
        <v>0.27752081406105455</v>
      </c>
    </row>
    <row r="18" spans="3:18" x14ac:dyDescent="0.3">
      <c r="C18" s="1">
        <v>13</v>
      </c>
      <c r="D18" s="1">
        <v>223</v>
      </c>
      <c r="E18" s="1">
        <v>2</v>
      </c>
      <c r="F18" s="17">
        <v>0.28661507595299512</v>
      </c>
      <c r="G18" s="11">
        <v>45</v>
      </c>
      <c r="H18" s="30">
        <v>6.7486000000000006</v>
      </c>
      <c r="I18" s="64" t="s">
        <v>17</v>
      </c>
      <c r="J18" s="40">
        <v>36.428776153625684</v>
      </c>
      <c r="K18" s="1">
        <v>0.874</v>
      </c>
      <c r="L18" s="30">
        <v>9.5538358650998384E-2</v>
      </c>
      <c r="M18" s="33">
        <v>0.71099999999999997</v>
      </c>
      <c r="N18" s="30">
        <v>1.2611063341931785</v>
      </c>
      <c r="O18" s="67">
        <v>0.146455</v>
      </c>
      <c r="P18" s="30">
        <v>9.6302665520206361</v>
      </c>
      <c r="Q18" s="67">
        <v>10.5107</v>
      </c>
      <c r="R18" s="34">
        <f t="shared" si="0"/>
        <v>9.5538358650998384E-2</v>
      </c>
    </row>
    <row r="19" spans="3:18" x14ac:dyDescent="0.3">
      <c r="C19" s="1">
        <v>14</v>
      </c>
      <c r="D19" s="1">
        <v>240</v>
      </c>
      <c r="E19" s="1">
        <v>3</v>
      </c>
      <c r="F19" s="17">
        <v>0.11848341232227488</v>
      </c>
      <c r="G19" s="11">
        <v>58.7</v>
      </c>
      <c r="H19" s="30">
        <v>12.3504</v>
      </c>
      <c r="I19" s="65" t="s">
        <v>18</v>
      </c>
      <c r="J19" s="40">
        <v>32.026977761574919</v>
      </c>
      <c r="K19" s="1">
        <v>0.87</v>
      </c>
      <c r="L19" s="30">
        <v>0.15493984688297485</v>
      </c>
      <c r="M19" s="33">
        <v>0.49299999999999999</v>
      </c>
      <c r="N19" s="30">
        <v>1.0207801676995989</v>
      </c>
      <c r="O19" s="67">
        <v>0.22586800000000001</v>
      </c>
      <c r="P19" s="30">
        <v>12.313160772876412</v>
      </c>
      <c r="Q19" s="67">
        <v>7.65632</v>
      </c>
      <c r="R19" s="34">
        <f t="shared" si="0"/>
        <v>0.11848341232227488</v>
      </c>
    </row>
    <row r="20" spans="3:18" x14ac:dyDescent="0.3">
      <c r="C20" s="1">
        <v>15</v>
      </c>
      <c r="D20" s="1">
        <v>278</v>
      </c>
      <c r="E20" s="1">
        <v>2</v>
      </c>
      <c r="F20" s="17">
        <v>0.13974070336154026</v>
      </c>
      <c r="G20" s="11">
        <v>61.1</v>
      </c>
      <c r="H20" s="30">
        <v>11.9315</v>
      </c>
      <c r="I20" s="42">
        <v>0.119315</v>
      </c>
      <c r="J20" s="40">
        <v>37.924074217840229</v>
      </c>
      <c r="K20" s="1">
        <v>0.69799999999999995</v>
      </c>
      <c r="L20" s="30">
        <v>0.15526744817948918</v>
      </c>
      <c r="M20" s="33">
        <v>0.54700000000000004</v>
      </c>
      <c r="N20" s="30">
        <v>0.69870351680770126</v>
      </c>
      <c r="O20" s="67">
        <v>0.27869500000000003</v>
      </c>
      <c r="P20" s="30">
        <v>10.690163807157829</v>
      </c>
      <c r="Q20" s="67">
        <v>17.991499999999998</v>
      </c>
      <c r="R20" s="34">
        <f t="shared" si="0"/>
        <v>0.13974070336154026</v>
      </c>
    </row>
    <row r="21" spans="3:18" x14ac:dyDescent="0.3">
      <c r="C21" s="1">
        <v>16</v>
      </c>
      <c r="D21" s="1">
        <v>284</v>
      </c>
      <c r="E21" s="1">
        <v>2</v>
      </c>
      <c r="F21" s="17">
        <v>5.4335170379569975E-2</v>
      </c>
      <c r="G21" s="11">
        <v>30.3</v>
      </c>
      <c r="H21" s="30">
        <v>11.758699999999999</v>
      </c>
      <c r="I21" s="42">
        <v>0.117587</v>
      </c>
      <c r="J21" s="40">
        <v>37.786229915392376</v>
      </c>
      <c r="K21" s="1">
        <v>0.91700000000000004</v>
      </c>
      <c r="L21" s="30">
        <v>0.1552433439416285</v>
      </c>
      <c r="M21" s="33">
        <v>0.46899999999999997</v>
      </c>
      <c r="N21" s="30">
        <v>1.7309632849491581</v>
      </c>
      <c r="O21" s="67">
        <v>0.29033999999999999</v>
      </c>
      <c r="P21" s="30">
        <v>13.78560894201661</v>
      </c>
      <c r="Q21" s="67">
        <v>12.816700000000001</v>
      </c>
      <c r="R21" s="34">
        <f t="shared" si="0"/>
        <v>5.4335170379569975E-2</v>
      </c>
    </row>
    <row r="22" spans="3:18" x14ac:dyDescent="0.3">
      <c r="C22" s="1">
        <v>17</v>
      </c>
      <c r="D22" s="1">
        <v>248</v>
      </c>
      <c r="E22" s="1">
        <v>2</v>
      </c>
      <c r="F22" s="17">
        <v>0.76480192489473231</v>
      </c>
      <c r="G22" s="11">
        <v>77.7</v>
      </c>
      <c r="H22" s="30">
        <v>10.2615</v>
      </c>
      <c r="I22" s="42">
        <v>0.102615</v>
      </c>
      <c r="J22" s="40">
        <v>32.706023889318551</v>
      </c>
      <c r="K22" s="1">
        <v>0.63200000000000001</v>
      </c>
      <c r="L22" s="30">
        <v>0.37810432241986763</v>
      </c>
      <c r="M22" s="33">
        <v>0.46700000000000003</v>
      </c>
      <c r="N22" s="30">
        <v>0.50700352324482256</v>
      </c>
      <c r="O22" s="67">
        <v>0.178422</v>
      </c>
      <c r="P22" s="30">
        <v>11.394689352926012</v>
      </c>
      <c r="Q22" s="67">
        <v>25.204000000000001</v>
      </c>
      <c r="R22" s="34">
        <f t="shared" si="0"/>
        <v>0.37810432241986763</v>
      </c>
    </row>
    <row r="23" spans="3:18" x14ac:dyDescent="0.3">
      <c r="C23" s="1">
        <v>18</v>
      </c>
      <c r="D23" s="1">
        <v>149</v>
      </c>
      <c r="E23" s="1">
        <v>1</v>
      </c>
      <c r="F23" s="17">
        <v>2.772387025228722E-2</v>
      </c>
      <c r="G23" s="11">
        <v>10.199999999999999</v>
      </c>
      <c r="H23" s="30">
        <v>5.3815</v>
      </c>
      <c r="I23" s="42">
        <v>5.3815000000000002E-2</v>
      </c>
      <c r="J23" s="40">
        <v>28.971444413640146</v>
      </c>
      <c r="K23" s="1">
        <v>0.248</v>
      </c>
      <c r="L23" s="30">
        <v>2.772387025228722E-2</v>
      </c>
      <c r="M23" s="33">
        <v>4.3999999999999997E-2</v>
      </c>
      <c r="N23" s="30">
        <v>0</v>
      </c>
      <c r="O23" s="67">
        <v>3.3867000000000001E-2</v>
      </c>
      <c r="P23" s="30">
        <v>10.632104241752147</v>
      </c>
      <c r="Q23" s="67">
        <v>7.0074399999999999</v>
      </c>
      <c r="R23" s="34">
        <f t="shared" si="0"/>
        <v>0</v>
      </c>
    </row>
    <row r="24" spans="3:18" x14ac:dyDescent="0.3">
      <c r="C24" s="1">
        <v>19</v>
      </c>
      <c r="D24" s="1">
        <v>147</v>
      </c>
      <c r="E24" s="1">
        <v>3</v>
      </c>
      <c r="F24" s="17">
        <v>0.20455873758036236</v>
      </c>
      <c r="G24" s="11">
        <v>11.2</v>
      </c>
      <c r="H24" s="31">
        <v>8.2376000000000005</v>
      </c>
      <c r="I24" s="42">
        <v>8.2376000000000005E-2</v>
      </c>
      <c r="J24" s="40">
        <v>28.784336645236703</v>
      </c>
      <c r="K24" s="1">
        <v>0.35399999999999998</v>
      </c>
      <c r="L24" s="30">
        <v>0.27761542957334895</v>
      </c>
      <c r="M24" s="33">
        <v>9.6000000000000002E-2</v>
      </c>
      <c r="N24" s="30">
        <v>1.3296317942723554</v>
      </c>
      <c r="O24" s="67">
        <v>6.3413999999999998E-2</v>
      </c>
      <c r="P24" s="30">
        <v>8.3138515488018712</v>
      </c>
      <c r="Q24" s="67">
        <v>3.0263200000000001</v>
      </c>
      <c r="R24" s="34">
        <f t="shared" si="0"/>
        <v>0.20455873758036236</v>
      </c>
    </row>
    <row r="25" spans="3:18" x14ac:dyDescent="0.3">
      <c r="C25" s="1">
        <v>20</v>
      </c>
      <c r="D25" s="1">
        <v>109</v>
      </c>
      <c r="E25" s="1">
        <v>4</v>
      </c>
      <c r="F25" s="17">
        <v>1.3095968897073869</v>
      </c>
      <c r="G25" s="11">
        <v>6.4</v>
      </c>
      <c r="H25" s="30">
        <v>6.6509999999999998</v>
      </c>
      <c r="I25" s="43">
        <v>6.651E-2</v>
      </c>
      <c r="J25" s="40">
        <v>27.419684878248411</v>
      </c>
      <c r="K25" s="1">
        <v>4.8000000000000001E-2</v>
      </c>
      <c r="L25" s="30">
        <v>0.65479844485369343</v>
      </c>
      <c r="M25" s="33">
        <v>6.7000000000000004E-2</v>
      </c>
      <c r="N25" s="30">
        <v>2.3736443625946388</v>
      </c>
      <c r="O25" s="67">
        <v>3.1257E-2</v>
      </c>
      <c r="P25" s="30">
        <v>5.3611622672396146</v>
      </c>
      <c r="Q25" s="67">
        <v>2.8120699999999998</v>
      </c>
      <c r="R25" s="34">
        <f t="shared" si="0"/>
        <v>0.65479844485369343</v>
      </c>
    </row>
    <row r="26" spans="3:18" x14ac:dyDescent="0.3">
      <c r="L26" s="7"/>
      <c r="M26" s="7"/>
      <c r="N26" s="7"/>
      <c r="O26" s="7"/>
      <c r="P26" s="7"/>
    </row>
    <row r="29" spans="3:18" x14ac:dyDescent="0.3">
      <c r="F29" s="26"/>
      <c r="G29" s="28">
        <f>F29*100</f>
        <v>0</v>
      </c>
      <c r="I29" s="28">
        <v>0.43072702331961599</v>
      </c>
    </row>
    <row r="30" spans="3:18" x14ac:dyDescent="0.3">
      <c r="F30" s="27"/>
      <c r="G30" s="28">
        <f t="shared" ref="G30:G48" si="1">F30*100</f>
        <v>0</v>
      </c>
      <c r="I30" s="28">
        <v>0.32050684803875895</v>
      </c>
    </row>
    <row r="31" spans="3:18" x14ac:dyDescent="0.3">
      <c r="F31" s="27"/>
      <c r="G31" s="28">
        <f t="shared" si="1"/>
        <v>0</v>
      </c>
      <c r="I31" s="28">
        <v>0.12464748134183012</v>
      </c>
    </row>
    <row r="32" spans="3:18" x14ac:dyDescent="0.3">
      <c r="F32" s="27"/>
      <c r="G32" s="28">
        <f t="shared" si="1"/>
        <v>0</v>
      </c>
      <c r="I32" s="28">
        <v>1.4944874260463614</v>
      </c>
    </row>
    <row r="33" spans="6:9" x14ac:dyDescent="0.3">
      <c r="F33" s="27"/>
      <c r="G33" s="28">
        <f t="shared" si="1"/>
        <v>0</v>
      </c>
      <c r="I33" s="28">
        <v>8.2594115995176506E-2</v>
      </c>
    </row>
    <row r="34" spans="6:9" x14ac:dyDescent="0.3">
      <c r="F34" s="27"/>
      <c r="G34" s="28">
        <f t="shared" si="1"/>
        <v>0</v>
      </c>
      <c r="I34" s="28">
        <v>0.25998076854588836</v>
      </c>
    </row>
    <row r="35" spans="6:9" x14ac:dyDescent="0.3">
      <c r="F35" s="27"/>
      <c r="G35" s="28">
        <f t="shared" si="1"/>
        <v>0</v>
      </c>
      <c r="I35" s="28">
        <v>0.10837355008043351</v>
      </c>
    </row>
    <row r="36" spans="6:9" x14ac:dyDescent="0.3">
      <c r="F36" s="27"/>
      <c r="G36" s="28">
        <f t="shared" si="1"/>
        <v>0</v>
      </c>
      <c r="I36" s="28">
        <v>1.0846930846930847</v>
      </c>
    </row>
    <row r="37" spans="6:9" x14ac:dyDescent="0.3">
      <c r="F37" s="27"/>
      <c r="G37" s="28">
        <f t="shared" si="1"/>
        <v>0</v>
      </c>
      <c r="I37" s="28">
        <v>0.56862238304471435</v>
      </c>
    </row>
    <row r="38" spans="6:9" x14ac:dyDescent="0.3">
      <c r="F38" s="27"/>
      <c r="G38" s="28">
        <f t="shared" si="1"/>
        <v>0</v>
      </c>
      <c r="I38" s="28">
        <v>0.33145129951768121</v>
      </c>
    </row>
    <row r="39" spans="6:9" x14ac:dyDescent="0.3">
      <c r="F39" s="27">
        <v>0.134698610564678</v>
      </c>
      <c r="G39" s="28">
        <f t="shared" si="1"/>
        <v>13.469861056467799</v>
      </c>
      <c r="I39" s="28">
        <v>0.41206800157372708</v>
      </c>
    </row>
    <row r="40" spans="6:9" x14ac:dyDescent="0.3">
      <c r="F40" s="27">
        <v>0.15240491486918925</v>
      </c>
      <c r="G40" s="28">
        <f t="shared" si="1"/>
        <v>15.240491486918925</v>
      </c>
      <c r="I40" s="28">
        <v>0.2931333512470381</v>
      </c>
    </row>
    <row r="41" spans="6:9" x14ac:dyDescent="0.3">
      <c r="F41" s="27">
        <v>0.14809467725390374</v>
      </c>
      <c r="G41" s="28">
        <f t="shared" si="1"/>
        <v>14.809467725390373</v>
      </c>
      <c r="I41" s="28">
        <v>0.42551574788191943</v>
      </c>
    </row>
    <row r="42" spans="6:9" x14ac:dyDescent="0.3">
      <c r="F42" s="27">
        <v>0.15861582124385923</v>
      </c>
      <c r="G42" s="28">
        <f t="shared" si="1"/>
        <v>15.861582124385922</v>
      </c>
      <c r="I42" s="28">
        <v>5.7626093094953396E-2</v>
      </c>
    </row>
    <row r="43" spans="6:9" x14ac:dyDescent="0.3">
      <c r="F43" s="27">
        <v>0.14590385917400137</v>
      </c>
      <c r="G43" s="28">
        <f t="shared" si="1"/>
        <v>14.590385917400136</v>
      </c>
      <c r="I43" s="28">
        <v>0.6567366283006093</v>
      </c>
    </row>
    <row r="44" spans="6:9" x14ac:dyDescent="0.3">
      <c r="F44" s="27">
        <v>0.15057405797535897</v>
      </c>
      <c r="G44" s="28">
        <f t="shared" si="1"/>
        <v>15.057405797535898</v>
      </c>
      <c r="I44" s="28">
        <v>0.23381995863185345</v>
      </c>
    </row>
    <row r="45" spans="6:9" x14ac:dyDescent="0.3">
      <c r="F45" s="27">
        <v>0.15028460363737331</v>
      </c>
      <c r="G45" s="28">
        <f t="shared" si="1"/>
        <v>15.028460363737331</v>
      </c>
      <c r="I45" s="28">
        <v>0.28460363737331668</v>
      </c>
    </row>
    <row r="46" spans="6:9" x14ac:dyDescent="0.3">
      <c r="F46" s="27">
        <v>0.15085722315907812</v>
      </c>
      <c r="G46" s="28">
        <f t="shared" si="1"/>
        <v>15.085722315907812</v>
      </c>
      <c r="I46" s="28">
        <v>0.37415682967959524</v>
      </c>
    </row>
    <row r="47" spans="6:9" x14ac:dyDescent="0.3">
      <c r="F47" s="27">
        <v>0.14118046946854881</v>
      </c>
      <c r="G47" s="28">
        <f t="shared" si="1"/>
        <v>14.118046946854882</v>
      </c>
      <c r="I47" s="28">
        <v>0.20594233614587917</v>
      </c>
    </row>
    <row r="48" spans="6:9" x14ac:dyDescent="0.3">
      <c r="F48" s="27">
        <v>0.14272485955923206</v>
      </c>
      <c r="G48" s="28">
        <f t="shared" si="1"/>
        <v>14.272485955923205</v>
      </c>
      <c r="I48" s="28">
        <v>0.71300697573924321</v>
      </c>
    </row>
    <row r="49" spans="6:6" x14ac:dyDescent="0.3">
      <c r="F49" s="25"/>
    </row>
    <row r="50" spans="6:6" x14ac:dyDescent="0.3">
      <c r="F50" s="25"/>
    </row>
  </sheetData>
  <mergeCells count="8">
    <mergeCell ref="P4:Q4"/>
    <mergeCell ref="R4:R5"/>
    <mergeCell ref="C4:E4"/>
    <mergeCell ref="F4:G4"/>
    <mergeCell ref="H4:I4"/>
    <mergeCell ref="J4:K4"/>
    <mergeCell ref="L4:M4"/>
    <mergeCell ref="N4:O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3CBA-F566-439D-AD14-238AC1F40CBE}">
  <dimension ref="C2:S50"/>
  <sheetViews>
    <sheetView showGridLines="0" zoomScale="90" zoomScaleNormal="90" workbookViewId="0">
      <selection activeCell="F6" sqref="F6"/>
    </sheetView>
  </sheetViews>
  <sheetFormatPr baseColWidth="10" defaultRowHeight="14.4" x14ac:dyDescent="0.3"/>
  <cols>
    <col min="3" max="3" width="5.88671875" customWidth="1"/>
    <col min="4" max="4" width="12.109375" customWidth="1"/>
    <col min="5" max="5" width="13.109375" customWidth="1"/>
    <col min="13" max="13" width="9.44140625" customWidth="1"/>
  </cols>
  <sheetData>
    <row r="2" spans="3:19" x14ac:dyDescent="0.3">
      <c r="L2" s="7"/>
      <c r="M2" s="7"/>
      <c r="N2" s="7"/>
      <c r="O2" s="7"/>
      <c r="P2" s="7"/>
    </row>
    <row r="3" spans="3:19" x14ac:dyDescent="0.3">
      <c r="L3" s="7"/>
      <c r="M3" s="7"/>
      <c r="N3" s="7"/>
      <c r="O3" s="7"/>
      <c r="P3" s="7"/>
    </row>
    <row r="4" spans="3:19" ht="15.6" x14ac:dyDescent="0.3">
      <c r="C4" s="70" t="s">
        <v>1</v>
      </c>
      <c r="D4" s="70"/>
      <c r="E4" s="70"/>
      <c r="F4" s="71" t="s">
        <v>7</v>
      </c>
      <c r="G4" s="71"/>
      <c r="H4" s="72" t="s">
        <v>8</v>
      </c>
      <c r="I4" s="72"/>
      <c r="J4" s="73" t="s">
        <v>16</v>
      </c>
      <c r="K4" s="73"/>
      <c r="L4" s="74" t="s">
        <v>5</v>
      </c>
      <c r="M4" s="74"/>
      <c r="N4" s="75" t="s">
        <v>9</v>
      </c>
      <c r="O4" s="75"/>
      <c r="P4" s="68" t="s">
        <v>10</v>
      </c>
      <c r="Q4" s="68"/>
      <c r="R4" s="69" t="s">
        <v>15</v>
      </c>
    </row>
    <row r="5" spans="3:19" x14ac:dyDescent="0.3">
      <c r="C5" s="3" t="s">
        <v>2</v>
      </c>
      <c r="D5" s="4" t="s">
        <v>3</v>
      </c>
      <c r="E5" s="5" t="s">
        <v>4</v>
      </c>
      <c r="F5" s="8" t="s">
        <v>0</v>
      </c>
      <c r="G5" s="9" t="s">
        <v>6</v>
      </c>
      <c r="H5" s="18" t="s">
        <v>0</v>
      </c>
      <c r="I5" s="19" t="s">
        <v>6</v>
      </c>
      <c r="J5" s="38" t="s">
        <v>0</v>
      </c>
      <c r="K5" s="39" t="s">
        <v>6</v>
      </c>
      <c r="L5" s="50" t="s">
        <v>0</v>
      </c>
      <c r="M5" s="21" t="s">
        <v>6</v>
      </c>
      <c r="N5" s="22" t="s">
        <v>0</v>
      </c>
      <c r="O5" s="23" t="s">
        <v>6</v>
      </c>
      <c r="P5" s="24" t="s">
        <v>0</v>
      </c>
      <c r="Q5" s="16" t="s">
        <v>6</v>
      </c>
      <c r="R5" s="69"/>
    </row>
    <row r="6" spans="3:19" x14ac:dyDescent="0.3">
      <c r="C6" s="6">
        <v>1</v>
      </c>
      <c r="D6" s="6">
        <v>205</v>
      </c>
      <c r="E6" s="6">
        <v>3</v>
      </c>
      <c r="F6" s="47">
        <v>7.0000000000000001E-3</v>
      </c>
      <c r="G6" s="54">
        <v>287.38</v>
      </c>
      <c r="H6" s="44">
        <v>0.138644727</v>
      </c>
      <c r="I6" s="41">
        <v>1.78708</v>
      </c>
      <c r="J6" s="47">
        <v>0.39432295000000001</v>
      </c>
      <c r="K6" s="48">
        <v>2.35</v>
      </c>
      <c r="L6" s="44">
        <v>5.930197126315543E-3</v>
      </c>
      <c r="M6" s="32">
        <v>78.472999999999999</v>
      </c>
      <c r="N6" s="44">
        <v>1.6220143999999999E-2</v>
      </c>
      <c r="O6" s="32">
        <v>69.332899999999995</v>
      </c>
      <c r="P6" s="44">
        <v>0.14642664599999999</v>
      </c>
      <c r="Q6" s="32">
        <v>193.20699999999999</v>
      </c>
      <c r="R6" s="53">
        <f>MIN(F6,H6,L6,N6,P6,J6)</f>
        <v>5.930197126315543E-3</v>
      </c>
    </row>
    <row r="7" spans="3:19" x14ac:dyDescent="0.3">
      <c r="C7" s="1">
        <v>2</v>
      </c>
      <c r="D7" s="1">
        <v>248</v>
      </c>
      <c r="E7" s="1">
        <v>1</v>
      </c>
      <c r="F7" s="47">
        <v>2E-3</v>
      </c>
      <c r="G7" s="55">
        <v>346.41</v>
      </c>
      <c r="H7" s="45">
        <v>0.16811161099999999</v>
      </c>
      <c r="I7" s="42">
        <v>0.91121399999999997</v>
      </c>
      <c r="J7" s="47">
        <v>0.476642397</v>
      </c>
      <c r="K7" s="49">
        <v>1.569</v>
      </c>
      <c r="L7" s="45">
        <v>1.8096881444383654E-3</v>
      </c>
      <c r="M7" s="33">
        <v>32.314999999999998</v>
      </c>
      <c r="N7" s="44">
        <v>1.0752914000000001E-2</v>
      </c>
      <c r="O7" s="32">
        <v>20.617699999999999</v>
      </c>
      <c r="P7" s="44">
        <v>0.151277303</v>
      </c>
      <c r="Q7" s="32">
        <v>198.852</v>
      </c>
      <c r="R7" s="53">
        <f t="shared" ref="R7:R25" si="0">MIN(F7,H7,L7,N7,P7,J7)</f>
        <v>1.8096881444383654E-3</v>
      </c>
    </row>
    <row r="8" spans="3:19" x14ac:dyDescent="0.3">
      <c r="C8" s="1">
        <v>3</v>
      </c>
      <c r="D8" s="1">
        <v>151</v>
      </c>
      <c r="E8" s="1">
        <v>1</v>
      </c>
      <c r="F8" s="47">
        <v>2E-3</v>
      </c>
      <c r="G8" s="55">
        <v>446.99</v>
      </c>
      <c r="H8" s="45">
        <v>0.15164648</v>
      </c>
      <c r="I8" s="42">
        <v>1.27444</v>
      </c>
      <c r="J8" s="47">
        <v>0.45162755500000001</v>
      </c>
      <c r="K8" s="49">
        <v>2.8969999999999998</v>
      </c>
      <c r="L8" s="45">
        <v>2.3656320968962908E-3</v>
      </c>
      <c r="M8" s="33">
        <v>66.656000000000006</v>
      </c>
      <c r="N8" s="44">
        <v>1.3512491E-2</v>
      </c>
      <c r="O8" s="32">
        <v>44.320700000000002</v>
      </c>
      <c r="P8" s="44">
        <v>0.15779712300000001</v>
      </c>
      <c r="Q8" s="32">
        <v>119.76</v>
      </c>
      <c r="R8" s="59">
        <f t="shared" si="0"/>
        <v>2E-3</v>
      </c>
      <c r="S8" s="57"/>
    </row>
    <row r="9" spans="3:19" x14ac:dyDescent="0.3">
      <c r="C9" s="1">
        <v>4</v>
      </c>
      <c r="D9" s="1">
        <v>127</v>
      </c>
      <c r="E9" s="1">
        <v>2</v>
      </c>
      <c r="F9" s="47">
        <v>2E-3</v>
      </c>
      <c r="G9" s="55">
        <v>268.3</v>
      </c>
      <c r="H9" s="45">
        <v>0.16061735999999999</v>
      </c>
      <c r="I9" s="42">
        <v>0.81895099999999998</v>
      </c>
      <c r="J9" s="47">
        <v>0.37364893599999999</v>
      </c>
      <c r="K9" s="49">
        <v>2.645</v>
      </c>
      <c r="L9" s="45">
        <v>1.982347666021617E-3</v>
      </c>
      <c r="M9" s="33">
        <v>28.498999999999999</v>
      </c>
      <c r="N9" s="44">
        <v>1.6283570000000001E-2</v>
      </c>
      <c r="O9" s="32">
        <v>17.682099999999998</v>
      </c>
      <c r="P9" s="44">
        <v>0.15608627899999999</v>
      </c>
      <c r="Q9" s="32">
        <v>150.33199999999999</v>
      </c>
      <c r="R9" s="60">
        <f t="shared" si="0"/>
        <v>1.982347666021617E-3</v>
      </c>
    </row>
    <row r="10" spans="3:19" x14ac:dyDescent="0.3">
      <c r="C10" s="1">
        <v>5</v>
      </c>
      <c r="D10" s="1">
        <v>267</v>
      </c>
      <c r="E10" s="1">
        <v>4</v>
      </c>
      <c r="F10" s="47">
        <v>2E-3</v>
      </c>
      <c r="G10" s="55">
        <v>333.2</v>
      </c>
      <c r="H10" s="45">
        <v>0.18046263500000001</v>
      </c>
      <c r="I10" s="42">
        <v>1.32189</v>
      </c>
      <c r="J10" s="47">
        <v>0.36715641300000001</v>
      </c>
      <c r="K10" s="49">
        <v>3.1</v>
      </c>
      <c r="L10" s="45">
        <v>3.0171848353666535E-3</v>
      </c>
      <c r="M10" s="33">
        <v>49.622999999999998</v>
      </c>
      <c r="N10" s="44">
        <v>1.0166601000000001E-2</v>
      </c>
      <c r="O10" s="32">
        <v>29.183599999999998</v>
      </c>
      <c r="P10" s="44">
        <v>0.15048755999999999</v>
      </c>
      <c r="Q10" s="32">
        <v>155.447</v>
      </c>
      <c r="R10" s="59">
        <f t="shared" si="0"/>
        <v>2E-3</v>
      </c>
    </row>
    <row r="11" spans="3:19" x14ac:dyDescent="0.3">
      <c r="C11" s="1">
        <v>6</v>
      </c>
      <c r="D11" s="1">
        <v>123</v>
      </c>
      <c r="E11" s="1">
        <v>1</v>
      </c>
      <c r="F11" s="47">
        <v>1E-3</v>
      </c>
      <c r="G11" s="55">
        <v>375.92</v>
      </c>
      <c r="H11" s="45">
        <v>0.16550131400000001</v>
      </c>
      <c r="I11" s="42">
        <v>0.85485800000000001</v>
      </c>
      <c r="J11" s="47">
        <v>0.45410627999999997</v>
      </c>
      <c r="K11" s="49">
        <v>1.254</v>
      </c>
      <c r="L11" s="45">
        <v>1.1653529960166116E-3</v>
      </c>
      <c r="M11" s="33">
        <v>26.882000000000001</v>
      </c>
      <c r="N11" s="44">
        <v>1.1081448000000001E-2</v>
      </c>
      <c r="O11" s="32">
        <v>18.302099999999999</v>
      </c>
      <c r="P11" s="44">
        <v>0.15833969000000001</v>
      </c>
      <c r="Q11" s="32">
        <v>316.61700000000002</v>
      </c>
      <c r="R11" s="61">
        <f t="shared" si="0"/>
        <v>1E-3</v>
      </c>
    </row>
    <row r="12" spans="3:19" x14ac:dyDescent="0.3">
      <c r="C12" s="1">
        <v>7</v>
      </c>
      <c r="D12" s="1">
        <v>261</v>
      </c>
      <c r="E12" s="1">
        <v>3</v>
      </c>
      <c r="F12" s="47">
        <v>5.0000000000000001E-3</v>
      </c>
      <c r="G12" s="55">
        <v>269.13</v>
      </c>
      <c r="H12" s="45">
        <v>0.128497309</v>
      </c>
      <c r="I12" s="43">
        <v>1.68788</v>
      </c>
      <c r="J12" s="47">
        <v>0.27592978699999998</v>
      </c>
      <c r="K12" s="49">
        <v>3.6539999999999999</v>
      </c>
      <c r="L12" s="45">
        <v>4.5095281966736171E-3</v>
      </c>
      <c r="M12" s="33">
        <v>97.268000000000001</v>
      </c>
      <c r="N12" s="44">
        <v>1.5468167E-2</v>
      </c>
      <c r="O12" s="32">
        <v>52.494700000000002</v>
      </c>
      <c r="P12" s="44">
        <v>0.14857198299999999</v>
      </c>
      <c r="Q12" s="32">
        <v>154.52799999999999</v>
      </c>
      <c r="R12" s="58">
        <f t="shared" si="0"/>
        <v>4.5095281966736171E-3</v>
      </c>
    </row>
    <row r="13" spans="3:19" x14ac:dyDescent="0.3">
      <c r="C13" s="1">
        <v>8</v>
      </c>
      <c r="D13" s="1">
        <v>226</v>
      </c>
      <c r="E13" s="1">
        <v>1</v>
      </c>
      <c r="F13" s="47">
        <v>1E-3</v>
      </c>
      <c r="G13" s="55">
        <v>227.8</v>
      </c>
      <c r="H13" s="45">
        <v>0.16446191099999999</v>
      </c>
      <c r="I13" s="42">
        <v>0.46603800000000001</v>
      </c>
      <c r="J13" s="47">
        <v>0.30576511499999998</v>
      </c>
      <c r="K13" s="49">
        <v>0.98699999999999999</v>
      </c>
      <c r="L13" s="45">
        <v>1.5088248710481069E-3</v>
      </c>
      <c r="M13" s="33">
        <v>74.16</v>
      </c>
      <c r="N13" s="44">
        <v>1.0807397E-2</v>
      </c>
      <c r="O13" s="32">
        <v>4.5720499999999999</v>
      </c>
      <c r="P13" s="44">
        <v>0.127653602</v>
      </c>
      <c r="Q13" s="32">
        <v>129.267</v>
      </c>
      <c r="R13" s="61">
        <f t="shared" si="0"/>
        <v>1E-3</v>
      </c>
    </row>
    <row r="14" spans="3:19" x14ac:dyDescent="0.3">
      <c r="C14" s="1">
        <v>9</v>
      </c>
      <c r="D14" s="1">
        <v>246</v>
      </c>
      <c r="E14" s="1">
        <v>3</v>
      </c>
      <c r="F14" s="47">
        <v>3.0000000000000001E-3</v>
      </c>
      <c r="G14" s="55">
        <v>261.19</v>
      </c>
      <c r="H14" s="45">
        <v>0.163745274</v>
      </c>
      <c r="I14" s="43">
        <v>0.73843000000000003</v>
      </c>
      <c r="J14" s="47">
        <v>0.47100702100000003</v>
      </c>
      <c r="K14" s="49">
        <v>1.24</v>
      </c>
      <c r="L14" s="45">
        <v>2.7740953503215988E-3</v>
      </c>
      <c r="M14" s="33">
        <v>25.359000000000002</v>
      </c>
      <c r="N14" s="44">
        <v>1.1268228E-2</v>
      </c>
      <c r="O14" s="32">
        <v>16.790199999999999</v>
      </c>
      <c r="P14" s="44">
        <v>0.16858152900000001</v>
      </c>
      <c r="Q14" s="32">
        <v>87.912899999999993</v>
      </c>
      <c r="R14" s="58">
        <f t="shared" si="0"/>
        <v>2.7740953503215988E-3</v>
      </c>
    </row>
    <row r="15" spans="3:19" x14ac:dyDescent="0.3">
      <c r="C15" s="1">
        <v>10</v>
      </c>
      <c r="D15" s="1">
        <v>133</v>
      </c>
      <c r="E15" s="1">
        <v>4</v>
      </c>
      <c r="F15" s="47">
        <v>2E-3</v>
      </c>
      <c r="G15" s="55">
        <v>307.58999999999997</v>
      </c>
      <c r="H15" s="45">
        <v>0.14305235099999999</v>
      </c>
      <c r="I15" s="43">
        <v>1.6915800000000001</v>
      </c>
      <c r="J15" s="47">
        <v>0.470128357</v>
      </c>
      <c r="K15" s="49">
        <v>2.56</v>
      </c>
      <c r="L15" s="45">
        <v>2.8225174167245356E-3</v>
      </c>
      <c r="M15" s="33">
        <v>64.14</v>
      </c>
      <c r="N15" s="44">
        <v>1.4134987999999999E-2</v>
      </c>
      <c r="O15" s="32">
        <v>37.167999999999999</v>
      </c>
      <c r="P15" s="44">
        <v>0.15718733900000001</v>
      </c>
      <c r="Q15" s="32">
        <v>164.02</v>
      </c>
      <c r="R15" s="61">
        <f t="shared" si="0"/>
        <v>2E-3</v>
      </c>
    </row>
    <row r="16" spans="3:19" x14ac:dyDescent="0.3">
      <c r="C16" s="1">
        <v>11</v>
      </c>
      <c r="D16" s="1">
        <v>166</v>
      </c>
      <c r="E16" s="1">
        <v>1</v>
      </c>
      <c r="F16" s="47">
        <v>4.0000000000000001E-3</v>
      </c>
      <c r="G16" s="55">
        <v>317.41000000000003</v>
      </c>
      <c r="H16" s="45">
        <v>0.204374629</v>
      </c>
      <c r="I16" s="42">
        <v>0.98314299999999999</v>
      </c>
      <c r="J16" s="47">
        <v>0.38118254200000001</v>
      </c>
      <c r="K16" s="49">
        <v>2.984</v>
      </c>
      <c r="L16" s="45">
        <v>1.4541135027751039E-2</v>
      </c>
      <c r="M16" s="33">
        <v>109.881</v>
      </c>
      <c r="N16" s="44">
        <v>7.1313003E-2</v>
      </c>
      <c r="O16" s="32">
        <v>23.0547</v>
      </c>
      <c r="P16" s="44">
        <v>0.208306879</v>
      </c>
      <c r="Q16" s="32">
        <v>107.34399999999999</v>
      </c>
      <c r="R16" s="61">
        <f t="shared" si="0"/>
        <v>4.0000000000000001E-3</v>
      </c>
    </row>
    <row r="17" spans="3:18" x14ac:dyDescent="0.3">
      <c r="C17" s="1">
        <v>12</v>
      </c>
      <c r="D17" s="1">
        <v>191</v>
      </c>
      <c r="E17" s="1">
        <v>3</v>
      </c>
      <c r="F17" s="47">
        <v>5.0000000000000001E-3</v>
      </c>
      <c r="G17" s="55">
        <v>179.29</v>
      </c>
      <c r="H17" s="45">
        <v>0.15237163000000001</v>
      </c>
      <c r="I17" s="42">
        <v>0.85487199999999997</v>
      </c>
      <c r="J17" s="47">
        <v>0.28431012700000002</v>
      </c>
      <c r="K17" s="49">
        <v>0.78500000000000003</v>
      </c>
      <c r="L17" s="45">
        <v>5.954565846894245E-3</v>
      </c>
      <c r="M17" s="33">
        <v>8.657</v>
      </c>
      <c r="N17" s="44">
        <v>1.0604021E-2</v>
      </c>
      <c r="O17" s="32">
        <v>4.9374799999999999</v>
      </c>
      <c r="P17" s="44">
        <v>0.14596843300000001</v>
      </c>
      <c r="Q17" s="32">
        <v>70.664900000000003</v>
      </c>
      <c r="R17" s="61">
        <f t="shared" si="0"/>
        <v>5.0000000000000001E-3</v>
      </c>
    </row>
    <row r="18" spans="3:18" x14ac:dyDescent="0.3">
      <c r="C18" s="1">
        <v>13</v>
      </c>
      <c r="D18" s="1">
        <v>223</v>
      </c>
      <c r="E18" s="1">
        <v>2</v>
      </c>
      <c r="F18" s="47">
        <v>5.0000000000000001E-3</v>
      </c>
      <c r="G18" s="55">
        <v>257.95</v>
      </c>
      <c r="H18" s="45">
        <v>0.14227717300000001</v>
      </c>
      <c r="I18" s="43">
        <v>1.5952</v>
      </c>
      <c r="J18" s="47">
        <v>0.37650594500000001</v>
      </c>
      <c r="K18" s="49">
        <v>1.6479999999999999</v>
      </c>
      <c r="L18" s="45">
        <v>4.6133973057759731E-3</v>
      </c>
      <c r="M18" s="33">
        <v>34.384999999999998</v>
      </c>
      <c r="N18" s="44">
        <v>1.207392E-2</v>
      </c>
      <c r="O18" s="32">
        <v>22.499700000000001</v>
      </c>
      <c r="P18" s="44">
        <v>0.144517966</v>
      </c>
      <c r="Q18" s="32">
        <v>48.332000000000001</v>
      </c>
      <c r="R18" s="53">
        <f t="shared" si="0"/>
        <v>4.6133973057759731E-3</v>
      </c>
    </row>
    <row r="19" spans="3:18" x14ac:dyDescent="0.3">
      <c r="C19" s="1">
        <v>14</v>
      </c>
      <c r="D19" s="1">
        <v>240</v>
      </c>
      <c r="E19" s="1">
        <v>3</v>
      </c>
      <c r="F19" s="47">
        <v>3.0000000000000001E-3</v>
      </c>
      <c r="G19" s="56">
        <v>229.52</v>
      </c>
      <c r="H19" s="45">
        <v>0.179757954</v>
      </c>
      <c r="I19" s="42">
        <v>0.47659299999999999</v>
      </c>
      <c r="J19" s="47">
        <v>0.32800295000000002</v>
      </c>
      <c r="K19" s="49">
        <v>1.365</v>
      </c>
      <c r="L19" s="45">
        <v>3.0171980287639543E-3</v>
      </c>
      <c r="M19" s="33">
        <v>8.2309999999999999</v>
      </c>
      <c r="N19" s="44">
        <v>8.1129099999999992E-3</v>
      </c>
      <c r="O19" s="32">
        <v>5.4242299999999997</v>
      </c>
      <c r="P19" s="44">
        <v>0.13728251</v>
      </c>
      <c r="Q19" s="32">
        <v>138.726</v>
      </c>
      <c r="R19" s="62">
        <f t="shared" si="0"/>
        <v>3.0000000000000001E-3</v>
      </c>
    </row>
    <row r="20" spans="3:18" x14ac:dyDescent="0.3">
      <c r="C20" s="1">
        <v>15</v>
      </c>
      <c r="D20" s="1">
        <v>278</v>
      </c>
      <c r="E20" s="1">
        <v>2</v>
      </c>
      <c r="F20" s="47">
        <v>2E-3</v>
      </c>
      <c r="G20" s="56">
        <v>445.13</v>
      </c>
      <c r="H20" s="45">
        <v>0.16453981000000001</v>
      </c>
      <c r="I20" s="42">
        <v>0.96795500000000001</v>
      </c>
      <c r="J20" s="47">
        <v>0.36792929800000002</v>
      </c>
      <c r="K20" s="49">
        <v>3.7149999999999999</v>
      </c>
      <c r="L20" s="45">
        <v>3.1346694440512065E-3</v>
      </c>
      <c r="M20" s="33">
        <v>36.963999999999999</v>
      </c>
      <c r="N20" s="44">
        <v>9.8084820000000003E-3</v>
      </c>
      <c r="O20" s="32">
        <v>25.422499999999999</v>
      </c>
      <c r="P20" s="44">
        <v>0.15758286699999999</v>
      </c>
      <c r="Q20" s="32">
        <v>128.36099999999999</v>
      </c>
      <c r="R20" s="61">
        <f t="shared" si="0"/>
        <v>2E-3</v>
      </c>
    </row>
    <row r="21" spans="3:18" x14ac:dyDescent="0.3">
      <c r="C21" s="1">
        <v>16</v>
      </c>
      <c r="D21" s="1">
        <v>284</v>
      </c>
      <c r="E21" s="1">
        <v>2</v>
      </c>
      <c r="F21" s="47">
        <v>2E-3</v>
      </c>
      <c r="G21" s="55">
        <v>238.51</v>
      </c>
      <c r="H21" s="45">
        <v>0.15534970200000001</v>
      </c>
      <c r="I21" s="42">
        <v>1.75745</v>
      </c>
      <c r="J21" s="47">
        <v>0.25694756699999999</v>
      </c>
      <c r="K21" s="49">
        <v>3.21</v>
      </c>
      <c r="L21" s="45">
        <v>3.0578289414515693E-3</v>
      </c>
      <c r="M21" s="33">
        <v>28.683</v>
      </c>
      <c r="N21" s="44">
        <v>1.5918697999999998E-2</v>
      </c>
      <c r="O21" s="32">
        <v>28.066400000000002</v>
      </c>
      <c r="P21" s="44">
        <v>0.140420302</v>
      </c>
      <c r="Q21" s="32">
        <v>55.401800000000001</v>
      </c>
      <c r="R21" s="61">
        <f t="shared" si="0"/>
        <v>2E-3</v>
      </c>
    </row>
    <row r="22" spans="3:18" x14ac:dyDescent="0.3">
      <c r="C22" s="1">
        <v>17</v>
      </c>
      <c r="D22" s="1">
        <v>248</v>
      </c>
      <c r="E22" s="1">
        <v>2</v>
      </c>
      <c r="F22" s="47">
        <v>4.0000000000000001E-3</v>
      </c>
      <c r="G22" s="55">
        <v>185.65</v>
      </c>
      <c r="H22" s="45">
        <v>0.155483129</v>
      </c>
      <c r="I22" s="42">
        <v>0.50114599999999998</v>
      </c>
      <c r="J22" s="47">
        <v>0.433052147</v>
      </c>
      <c r="K22" s="49">
        <v>0.48699999999999999</v>
      </c>
      <c r="L22" s="45">
        <v>4.4478527607361967E-3</v>
      </c>
      <c r="M22" s="33">
        <v>7.0469999999999997</v>
      </c>
      <c r="N22" s="44">
        <v>1.6104294000000002E-2</v>
      </c>
      <c r="O22" s="32">
        <v>4.3975600000000004</v>
      </c>
      <c r="P22" s="44">
        <v>0.14321318999999999</v>
      </c>
      <c r="Q22" s="32">
        <v>90.2911</v>
      </c>
      <c r="R22" s="61">
        <f t="shared" si="0"/>
        <v>4.0000000000000001E-3</v>
      </c>
    </row>
    <row r="23" spans="3:18" x14ac:dyDescent="0.3">
      <c r="C23" s="1">
        <v>18</v>
      </c>
      <c r="D23" s="1">
        <v>149</v>
      </c>
      <c r="E23" s="1">
        <v>1</v>
      </c>
      <c r="F23" s="47">
        <v>3.0000000000000001E-3</v>
      </c>
      <c r="G23" s="55">
        <v>289.77999999999997</v>
      </c>
      <c r="H23" s="45">
        <v>0.17533138600000001</v>
      </c>
      <c r="I23" s="42">
        <v>0.80484500000000003</v>
      </c>
      <c r="J23" s="47">
        <v>0.39467535399999998</v>
      </c>
      <c r="K23" s="49">
        <v>2.4119999999999999</v>
      </c>
      <c r="L23" s="45">
        <v>2.3814873062233204E-3</v>
      </c>
      <c r="M23" s="33">
        <v>46.869</v>
      </c>
      <c r="N23" s="44">
        <v>7.3017300000000002E-3</v>
      </c>
      <c r="O23" s="32">
        <v>18.213200000000001</v>
      </c>
      <c r="P23" s="44">
        <v>0.16115479699999999</v>
      </c>
      <c r="Q23" s="32">
        <v>82.820700000000002</v>
      </c>
      <c r="R23" s="53">
        <f t="shared" si="0"/>
        <v>2.3814873062233204E-3</v>
      </c>
    </row>
    <row r="24" spans="3:18" x14ac:dyDescent="0.3">
      <c r="C24" s="1">
        <v>19</v>
      </c>
      <c r="D24" s="1">
        <v>147</v>
      </c>
      <c r="E24" s="1">
        <v>3</v>
      </c>
      <c r="F24" s="47">
        <v>2E-3</v>
      </c>
      <c r="G24" s="55">
        <v>239.61</v>
      </c>
      <c r="H24" s="46">
        <v>0.16760102099999999</v>
      </c>
      <c r="I24" s="42">
        <v>0.54882699999999995</v>
      </c>
      <c r="J24" s="47">
        <v>0.34819049699999999</v>
      </c>
      <c r="K24" s="49">
        <v>1.6539999999999999</v>
      </c>
      <c r="L24" s="45">
        <v>1.9427175843694494E-3</v>
      </c>
      <c r="M24" s="33">
        <v>12.766</v>
      </c>
      <c r="N24" s="44">
        <v>1.0324155999999999E-2</v>
      </c>
      <c r="O24" s="32">
        <v>8.2233499999999999</v>
      </c>
      <c r="P24" s="44">
        <v>0.17095914700000001</v>
      </c>
      <c r="Q24" s="32">
        <v>59.917200000000001</v>
      </c>
      <c r="R24" s="53">
        <f t="shared" si="0"/>
        <v>1.9427175843694494E-3</v>
      </c>
    </row>
    <row r="25" spans="3:18" x14ac:dyDescent="0.3">
      <c r="C25" s="1">
        <v>20</v>
      </c>
      <c r="D25" s="1">
        <v>109</v>
      </c>
      <c r="E25" s="1">
        <v>4</v>
      </c>
      <c r="F25" s="47">
        <v>3.0000000000000001E-3</v>
      </c>
      <c r="G25" s="55">
        <v>284.57</v>
      </c>
      <c r="H25" s="45">
        <v>0.16605299400000001</v>
      </c>
      <c r="I25" s="43">
        <v>1.1210800000000001</v>
      </c>
      <c r="J25" s="47">
        <v>0.32173755900000001</v>
      </c>
      <c r="K25" s="49">
        <v>3.125</v>
      </c>
      <c r="L25" s="45">
        <v>3.4561431249858819E-3</v>
      </c>
      <c r="M25" s="33">
        <v>37.26</v>
      </c>
      <c r="N25" s="44">
        <v>8.4483500000000003E-3</v>
      </c>
      <c r="O25" s="32">
        <v>23.186699999999998</v>
      </c>
      <c r="P25" s="44">
        <v>0.16040570200000001</v>
      </c>
      <c r="Q25" s="32">
        <v>88.067899999999995</v>
      </c>
      <c r="R25" s="61">
        <f t="shared" si="0"/>
        <v>3.0000000000000001E-3</v>
      </c>
    </row>
    <row r="26" spans="3:18" x14ac:dyDescent="0.3">
      <c r="L26" s="7"/>
      <c r="M26" s="7"/>
      <c r="N26" s="51"/>
      <c r="O26" s="51"/>
      <c r="P26" s="7"/>
    </row>
    <row r="27" spans="3:18" x14ac:dyDescent="0.3">
      <c r="M27" s="52"/>
      <c r="N27" s="52"/>
      <c r="O27" s="52"/>
      <c r="P27" s="52"/>
    </row>
    <row r="29" spans="3:18" x14ac:dyDescent="0.3">
      <c r="F29" s="26"/>
      <c r="G29" s="28">
        <f>F29*100</f>
        <v>0</v>
      </c>
      <c r="I29" s="28">
        <v>0.43072702331961599</v>
      </c>
    </row>
    <row r="30" spans="3:18" x14ac:dyDescent="0.3">
      <c r="F30" s="27"/>
      <c r="G30" s="28">
        <f t="shared" ref="G30:G48" si="1">F30*100</f>
        <v>0</v>
      </c>
      <c r="I30" s="28">
        <v>0.32050684803875895</v>
      </c>
    </row>
    <row r="31" spans="3:18" x14ac:dyDescent="0.3">
      <c r="F31" s="27"/>
      <c r="G31" s="28">
        <f t="shared" si="1"/>
        <v>0</v>
      </c>
      <c r="I31" s="28">
        <v>0.12464748134183012</v>
      </c>
    </row>
    <row r="32" spans="3:18" x14ac:dyDescent="0.3">
      <c r="F32" s="27"/>
      <c r="G32" s="28">
        <f t="shared" si="1"/>
        <v>0</v>
      </c>
      <c r="I32" s="28">
        <v>1.4944874260463614</v>
      </c>
    </row>
    <row r="33" spans="6:9" x14ac:dyDescent="0.3">
      <c r="F33" s="27"/>
      <c r="G33" s="28">
        <f t="shared" si="1"/>
        <v>0</v>
      </c>
      <c r="I33" s="28">
        <v>8.2594115995176506E-2</v>
      </c>
    </row>
    <row r="34" spans="6:9" x14ac:dyDescent="0.3">
      <c r="F34" s="27"/>
      <c r="G34" s="28">
        <f t="shared" si="1"/>
        <v>0</v>
      </c>
      <c r="I34" s="28">
        <v>0.25998076854588836</v>
      </c>
    </row>
    <row r="35" spans="6:9" x14ac:dyDescent="0.3">
      <c r="F35" s="27"/>
      <c r="G35" s="28">
        <f t="shared" si="1"/>
        <v>0</v>
      </c>
      <c r="I35" s="28">
        <v>0.10837355008043351</v>
      </c>
    </row>
    <row r="36" spans="6:9" x14ac:dyDescent="0.3">
      <c r="F36" s="27"/>
      <c r="G36" s="28">
        <f t="shared" si="1"/>
        <v>0</v>
      </c>
      <c r="I36" s="28">
        <v>1.0846930846930847</v>
      </c>
    </row>
    <row r="37" spans="6:9" x14ac:dyDescent="0.3">
      <c r="F37" s="27"/>
      <c r="G37" s="28">
        <f t="shared" si="1"/>
        <v>0</v>
      </c>
      <c r="I37" s="28">
        <v>0.56862238304471435</v>
      </c>
    </row>
    <row r="38" spans="6:9" x14ac:dyDescent="0.3">
      <c r="F38" s="27"/>
      <c r="G38" s="28">
        <f t="shared" si="1"/>
        <v>0</v>
      </c>
      <c r="I38" s="28">
        <v>0.33145129951768121</v>
      </c>
    </row>
    <row r="39" spans="6:9" x14ac:dyDescent="0.3">
      <c r="F39" s="27">
        <v>0.134698610564678</v>
      </c>
      <c r="G39" s="28">
        <f t="shared" si="1"/>
        <v>13.469861056467799</v>
      </c>
      <c r="I39" s="28">
        <v>0.41206800157372708</v>
      </c>
    </row>
    <row r="40" spans="6:9" x14ac:dyDescent="0.3">
      <c r="F40" s="27">
        <v>0.15240491486918925</v>
      </c>
      <c r="G40" s="28">
        <f t="shared" si="1"/>
        <v>15.240491486918925</v>
      </c>
      <c r="I40" s="28">
        <v>0.2931333512470381</v>
      </c>
    </row>
    <row r="41" spans="6:9" x14ac:dyDescent="0.3">
      <c r="F41" s="27">
        <v>0.14809467725390374</v>
      </c>
      <c r="G41" s="28">
        <f t="shared" si="1"/>
        <v>14.809467725390373</v>
      </c>
      <c r="I41" s="28">
        <v>0.42551574788191943</v>
      </c>
    </row>
    <row r="42" spans="6:9" x14ac:dyDescent="0.3">
      <c r="F42" s="27">
        <v>0.15861582124385923</v>
      </c>
      <c r="G42" s="28">
        <f t="shared" si="1"/>
        <v>15.861582124385922</v>
      </c>
      <c r="I42" s="28">
        <v>5.7626093094953396E-2</v>
      </c>
    </row>
    <row r="43" spans="6:9" x14ac:dyDescent="0.3">
      <c r="F43" s="27">
        <v>0.14590385917400137</v>
      </c>
      <c r="G43" s="28">
        <f t="shared" si="1"/>
        <v>14.590385917400136</v>
      </c>
      <c r="I43" s="28">
        <v>0.6567366283006093</v>
      </c>
    </row>
    <row r="44" spans="6:9" x14ac:dyDescent="0.3">
      <c r="F44" s="27">
        <v>0.15057405797535897</v>
      </c>
      <c r="G44" s="28">
        <f t="shared" si="1"/>
        <v>15.057405797535898</v>
      </c>
      <c r="I44" s="28">
        <v>0.23381995863185345</v>
      </c>
    </row>
    <row r="45" spans="6:9" x14ac:dyDescent="0.3">
      <c r="F45" s="27">
        <v>0.15028460363737331</v>
      </c>
      <c r="G45" s="28">
        <f t="shared" si="1"/>
        <v>15.028460363737331</v>
      </c>
      <c r="I45" s="28">
        <v>0.28460363737331668</v>
      </c>
    </row>
    <row r="46" spans="6:9" x14ac:dyDescent="0.3">
      <c r="F46" s="27">
        <v>0.15085722315907812</v>
      </c>
      <c r="G46" s="28">
        <f t="shared" si="1"/>
        <v>15.085722315907812</v>
      </c>
      <c r="I46" s="28">
        <v>0.37415682967959524</v>
      </c>
    </row>
    <row r="47" spans="6:9" x14ac:dyDescent="0.3">
      <c r="F47" s="27">
        <v>0.14118046946854881</v>
      </c>
      <c r="G47" s="28">
        <f t="shared" si="1"/>
        <v>14.118046946854882</v>
      </c>
      <c r="I47" s="28">
        <v>0.20594233614587917</v>
      </c>
    </row>
    <row r="48" spans="6:9" x14ac:dyDescent="0.3">
      <c r="F48" s="27">
        <v>0.14272485955923206</v>
      </c>
      <c r="G48" s="28">
        <f t="shared" si="1"/>
        <v>14.272485955923205</v>
      </c>
      <c r="I48" s="28">
        <v>0.71300697573924321</v>
      </c>
    </row>
    <row r="49" spans="6:6" x14ac:dyDescent="0.3">
      <c r="F49" s="25"/>
    </row>
    <row r="50" spans="6:6" x14ac:dyDescent="0.3">
      <c r="F50" s="25"/>
    </row>
  </sheetData>
  <mergeCells count="8">
    <mergeCell ref="P4:Q4"/>
    <mergeCell ref="R4:R5"/>
    <mergeCell ref="C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R50"/>
  <sheetViews>
    <sheetView showGridLines="0" workbookViewId="0">
      <selection activeCell="R6" sqref="R6"/>
    </sheetView>
  </sheetViews>
  <sheetFormatPr baseColWidth="10" defaultRowHeight="14.4" x14ac:dyDescent="0.3"/>
  <cols>
    <col min="3" max="3" width="5.88671875" customWidth="1"/>
    <col min="4" max="4" width="12.109375" customWidth="1"/>
    <col min="5" max="5" width="13.109375" customWidth="1"/>
    <col min="13" max="13" width="9.44140625" customWidth="1"/>
  </cols>
  <sheetData>
    <row r="2" spans="3:18" x14ac:dyDescent="0.3">
      <c r="L2" s="7"/>
      <c r="M2" s="7"/>
      <c r="N2" s="7"/>
      <c r="O2" s="7"/>
      <c r="P2" s="7"/>
    </row>
    <row r="3" spans="3:18" x14ac:dyDescent="0.3">
      <c r="L3" s="7"/>
      <c r="M3" s="7"/>
      <c r="N3" s="7"/>
      <c r="O3" s="7"/>
      <c r="P3" s="7"/>
    </row>
    <row r="4" spans="3:18" ht="15.6" x14ac:dyDescent="0.3">
      <c r="C4" s="70" t="s">
        <v>1</v>
      </c>
      <c r="D4" s="70"/>
      <c r="E4" s="70"/>
      <c r="F4" s="71" t="s">
        <v>7</v>
      </c>
      <c r="G4" s="71"/>
      <c r="H4" s="72" t="s">
        <v>8</v>
      </c>
      <c r="I4" s="72"/>
      <c r="J4" s="73" t="s">
        <v>16</v>
      </c>
      <c r="K4" s="73"/>
      <c r="L4" s="74" t="s">
        <v>5</v>
      </c>
      <c r="M4" s="74"/>
      <c r="N4" s="75" t="s">
        <v>9</v>
      </c>
      <c r="O4" s="75"/>
      <c r="P4" s="68" t="s">
        <v>10</v>
      </c>
      <c r="Q4" s="68"/>
      <c r="R4" s="76" t="s">
        <v>15</v>
      </c>
    </row>
    <row r="5" spans="3:18" x14ac:dyDescent="0.3">
      <c r="C5" s="3" t="s">
        <v>2</v>
      </c>
      <c r="D5" s="4" t="s">
        <v>3</v>
      </c>
      <c r="E5" s="5" t="s">
        <v>4</v>
      </c>
      <c r="F5" s="8" t="s">
        <v>0</v>
      </c>
      <c r="G5" s="9" t="s">
        <v>6</v>
      </c>
      <c r="H5" s="18" t="s">
        <v>0</v>
      </c>
      <c r="I5" s="19" t="s">
        <v>6</v>
      </c>
      <c r="J5" s="38" t="s">
        <v>0</v>
      </c>
      <c r="K5" s="39" t="s">
        <v>6</v>
      </c>
      <c r="L5" s="20" t="s">
        <v>0</v>
      </c>
      <c r="M5" s="21" t="s">
        <v>6</v>
      </c>
      <c r="N5" s="22" t="s">
        <v>0</v>
      </c>
      <c r="O5" s="23" t="s">
        <v>6</v>
      </c>
      <c r="P5" s="24" t="s">
        <v>0</v>
      </c>
      <c r="Q5" s="16" t="s">
        <v>6</v>
      </c>
      <c r="R5" s="76"/>
    </row>
    <row r="6" spans="3:18" x14ac:dyDescent="0.3">
      <c r="C6" s="6">
        <v>1</v>
      </c>
      <c r="D6" s="6">
        <v>819</v>
      </c>
      <c r="E6" s="6">
        <v>11</v>
      </c>
      <c r="F6" s="37">
        <v>0.43072702331961599</v>
      </c>
      <c r="G6" s="10">
        <v>517.44000000000005</v>
      </c>
      <c r="H6" s="29">
        <v>15.6406036</v>
      </c>
      <c r="I6" s="14">
        <v>2.5789399999999998</v>
      </c>
      <c r="J6" s="29">
        <v>21.108367626886146</v>
      </c>
      <c r="K6" s="6">
        <v>3.1520000000000001</v>
      </c>
      <c r="L6" s="29">
        <v>0.36762688614540462</v>
      </c>
      <c r="M6" s="15">
        <v>37632</v>
      </c>
      <c r="N6" s="29">
        <v>1.2455418381344308</v>
      </c>
      <c r="O6" s="32">
        <v>23.424499999999998</v>
      </c>
      <c r="P6" s="29">
        <v>15.130315500685871</v>
      </c>
      <c r="Q6" s="6">
        <v>86.172499999999999</v>
      </c>
      <c r="R6" s="34">
        <f>MIN(F6,H6,L6,N6,P6,J6)</f>
        <v>0.36762688614540462</v>
      </c>
    </row>
    <row r="7" spans="3:18" x14ac:dyDescent="0.3">
      <c r="C7" s="1">
        <v>2</v>
      </c>
      <c r="D7" s="1">
        <v>1204</v>
      </c>
      <c r="E7" s="1">
        <v>8</v>
      </c>
      <c r="F7" s="17">
        <v>0.32050684803875895</v>
      </c>
      <c r="G7" s="11">
        <v>581.84</v>
      </c>
      <c r="H7" s="30">
        <v>15.313519100000001</v>
      </c>
      <c r="I7" s="13">
        <v>1.9312</v>
      </c>
      <c r="J7" s="30">
        <v>35.550172365601419</v>
      </c>
      <c r="K7" s="1">
        <v>4.6509999999999998</v>
      </c>
      <c r="L7" s="30">
        <v>0.34473120283238612</v>
      </c>
      <c r="M7" s="2">
        <v>93444</v>
      </c>
      <c r="N7" s="30">
        <v>1.4851392900400633</v>
      </c>
      <c r="O7" s="33">
        <v>59.579799999999999</v>
      </c>
      <c r="P7" s="30">
        <v>15.50731389173577</v>
      </c>
      <c r="Q7" s="1">
        <v>268.70999999999998</v>
      </c>
      <c r="R7" s="35">
        <f t="shared" ref="R7:R25" si="0">MIN(F7,H7,L7,N7,P7)</f>
        <v>0.32050684803875895</v>
      </c>
    </row>
    <row r="8" spans="3:18" x14ac:dyDescent="0.3">
      <c r="C8" s="1">
        <v>3</v>
      </c>
      <c r="D8" s="1">
        <v>1449</v>
      </c>
      <c r="E8" s="1">
        <v>10</v>
      </c>
      <c r="F8" s="17">
        <v>0.12464748134183012</v>
      </c>
      <c r="G8" s="11">
        <v>649.47</v>
      </c>
      <c r="H8" s="30">
        <v>15.214783200000001</v>
      </c>
      <c r="I8" s="13">
        <v>2.8864800000000002</v>
      </c>
      <c r="J8" s="30">
        <v>38.009691341674326</v>
      </c>
      <c r="K8" s="1">
        <v>4.1520000000000001</v>
      </c>
      <c r="L8" s="30">
        <v>0.4985899253673205</v>
      </c>
      <c r="M8" s="2">
        <v>191412</v>
      </c>
      <c r="N8" s="30">
        <v>1.5487449556722395</v>
      </c>
      <c r="O8" s="33">
        <v>134.72999999999999</v>
      </c>
      <c r="P8" s="30">
        <v>14.691263769651455</v>
      </c>
      <c r="Q8" s="1">
        <v>364.71100000000001</v>
      </c>
      <c r="R8" s="35">
        <f t="shared" si="0"/>
        <v>0.12464748134183012</v>
      </c>
    </row>
    <row r="9" spans="3:18" x14ac:dyDescent="0.3">
      <c r="C9" s="1">
        <v>4</v>
      </c>
      <c r="D9" s="1">
        <v>1533</v>
      </c>
      <c r="E9" s="1">
        <v>9</v>
      </c>
      <c r="F9" s="17">
        <v>1.4944874260463614</v>
      </c>
      <c r="G9" s="11">
        <v>789.78</v>
      </c>
      <c r="H9" s="30">
        <v>15.4263987</v>
      </c>
      <c r="I9" s="13">
        <v>2.5824500000000001</v>
      </c>
      <c r="J9" s="30">
        <v>36.011568330959967</v>
      </c>
      <c r="K9" s="1">
        <v>5.12</v>
      </c>
      <c r="L9" s="30">
        <v>0.29654858552196955</v>
      </c>
      <c r="M9" s="2">
        <v>210405</v>
      </c>
      <c r="N9" s="30">
        <v>0.89551800578416552</v>
      </c>
      <c r="O9" s="33">
        <v>143.614</v>
      </c>
      <c r="P9" s="30">
        <v>14.715856540951597</v>
      </c>
      <c r="Q9" s="1">
        <v>285.59899999999999</v>
      </c>
      <c r="R9" s="36">
        <f t="shared" si="0"/>
        <v>0.29654858552196955</v>
      </c>
    </row>
    <row r="10" spans="3:18" x14ac:dyDescent="0.3">
      <c r="C10" s="1">
        <v>5</v>
      </c>
      <c r="D10" s="1">
        <v>1358</v>
      </c>
      <c r="E10" s="1">
        <v>6</v>
      </c>
      <c r="F10" s="17">
        <v>8.2594115995176506E-2</v>
      </c>
      <c r="G10" s="11">
        <v>639.01</v>
      </c>
      <c r="H10" s="30">
        <v>17.027602999999999</v>
      </c>
      <c r="I10" s="13">
        <v>1.59633</v>
      </c>
      <c r="J10" s="30">
        <v>31.394023489766589</v>
      </c>
      <c r="K10" s="1">
        <v>3.24</v>
      </c>
      <c r="L10" s="30">
        <v>0.28412375902340714</v>
      </c>
      <c r="M10" s="1" t="s">
        <v>11</v>
      </c>
      <c r="N10" s="30">
        <v>1.3528916200009911</v>
      </c>
      <c r="O10" s="33">
        <v>70.3964</v>
      </c>
      <c r="P10" s="30">
        <v>15.241918165749871</v>
      </c>
      <c r="Q10" s="1">
        <v>278.76100000000002</v>
      </c>
      <c r="R10" s="35">
        <f t="shared" si="0"/>
        <v>8.2594115995176506E-2</v>
      </c>
    </row>
    <row r="11" spans="3:18" x14ac:dyDescent="0.3">
      <c r="C11" s="1">
        <v>6</v>
      </c>
      <c r="D11" s="1">
        <v>1260</v>
      </c>
      <c r="E11" s="1">
        <v>6</v>
      </c>
      <c r="F11" s="17">
        <v>0.25998076854588836</v>
      </c>
      <c r="G11" s="11">
        <v>613.87</v>
      </c>
      <c r="H11" s="30">
        <v>16.9824424</v>
      </c>
      <c r="I11" s="13">
        <v>1.37965</v>
      </c>
      <c r="J11" s="30">
        <v>43.947434025428258</v>
      </c>
      <c r="K11" s="1">
        <v>2.78</v>
      </c>
      <c r="L11" s="30">
        <v>0.2492966273727697</v>
      </c>
      <c r="M11" s="1" t="s">
        <v>12</v>
      </c>
      <c r="N11" s="30">
        <v>1.5189287367783753</v>
      </c>
      <c r="O11" s="33">
        <v>60.010599999999997</v>
      </c>
      <c r="P11" s="30">
        <v>16.131272481213717</v>
      </c>
      <c r="Q11" s="1">
        <v>191.55600000000001</v>
      </c>
      <c r="R11" s="36">
        <f t="shared" si="0"/>
        <v>0.2492966273727697</v>
      </c>
    </row>
    <row r="12" spans="3:18" x14ac:dyDescent="0.3">
      <c r="C12" s="1">
        <v>7</v>
      </c>
      <c r="D12" s="1">
        <v>1336</v>
      </c>
      <c r="E12" s="1">
        <v>10</v>
      </c>
      <c r="F12" s="17">
        <v>0.10837355008043351</v>
      </c>
      <c r="G12" s="11">
        <v>629.54999999999995</v>
      </c>
      <c r="H12" s="30">
        <v>14.732029499999999</v>
      </c>
      <c r="I12" s="12">
        <v>2.6316099999999998</v>
      </c>
      <c r="J12" s="30">
        <v>34.643975954618575</v>
      </c>
      <c r="K12" s="1">
        <v>4.0789999999999997</v>
      </c>
      <c r="L12" s="30">
        <v>0.61806790280247226</v>
      </c>
      <c r="M12" s="2">
        <v>153263</v>
      </c>
      <c r="N12" s="30">
        <v>1.2344424688849378</v>
      </c>
      <c r="O12" s="33">
        <v>155.495</v>
      </c>
      <c r="P12" s="30">
        <v>14.813309626619253</v>
      </c>
      <c r="Q12" s="1">
        <v>287.024</v>
      </c>
      <c r="R12" s="35">
        <f t="shared" si="0"/>
        <v>0.10837355008043351</v>
      </c>
    </row>
    <row r="13" spans="3:18" x14ac:dyDescent="0.3">
      <c r="C13" s="1">
        <v>8</v>
      </c>
      <c r="D13" s="1">
        <v>720</v>
      </c>
      <c r="E13" s="1">
        <v>14</v>
      </c>
      <c r="F13" s="17">
        <v>1.0846930846930847</v>
      </c>
      <c r="G13" s="11">
        <v>446.7</v>
      </c>
      <c r="H13" s="30">
        <v>16.515928499999998</v>
      </c>
      <c r="I13" s="13">
        <v>3.4694699999999998</v>
      </c>
      <c r="J13" s="30">
        <v>22.955710955710956</v>
      </c>
      <c r="K13" s="1">
        <v>2.4780000000000002</v>
      </c>
      <c r="L13" s="30">
        <v>1.0101010101010102</v>
      </c>
      <c r="M13" s="2">
        <v>46824</v>
      </c>
      <c r="N13" s="30">
        <v>1.2773892773892774</v>
      </c>
      <c r="O13" s="33">
        <v>24.081099999999999</v>
      </c>
      <c r="P13" s="30">
        <v>14.697746697746696</v>
      </c>
      <c r="Q13" s="1">
        <v>73.193899999999999</v>
      </c>
      <c r="R13" s="36">
        <f t="shared" si="0"/>
        <v>1.0101010101010102</v>
      </c>
    </row>
    <row r="14" spans="3:18" x14ac:dyDescent="0.3">
      <c r="C14" s="1">
        <v>9</v>
      </c>
      <c r="D14" s="1">
        <v>958</v>
      </c>
      <c r="E14" s="1">
        <v>12</v>
      </c>
      <c r="F14" s="17">
        <v>0.56862238304471435</v>
      </c>
      <c r="G14" s="11">
        <v>529.95000000000005</v>
      </c>
      <c r="H14" s="30">
        <v>13.388472500000001</v>
      </c>
      <c r="I14" s="12">
        <v>3.53315</v>
      </c>
      <c r="J14" s="30">
        <v>21.189407645856338</v>
      </c>
      <c r="K14" s="1">
        <v>3.657</v>
      </c>
      <c r="L14" s="30">
        <v>0.45583777814328347</v>
      </c>
      <c r="M14" s="2">
        <v>114241</v>
      </c>
      <c r="N14" s="30">
        <v>1.2124345026903829</v>
      </c>
      <c r="O14" s="33">
        <v>76.195400000000006</v>
      </c>
      <c r="P14" s="30">
        <v>14.516318522521676</v>
      </c>
      <c r="Q14" s="1">
        <v>136.06100000000001</v>
      </c>
      <c r="R14" s="36">
        <f t="shared" si="0"/>
        <v>0.45583777814328347</v>
      </c>
    </row>
    <row r="15" spans="3:18" x14ac:dyDescent="0.3">
      <c r="C15" s="1">
        <v>10</v>
      </c>
      <c r="D15" s="1">
        <v>993</v>
      </c>
      <c r="E15" s="1">
        <v>7</v>
      </c>
      <c r="F15" s="17">
        <v>0.33145129951768121</v>
      </c>
      <c r="G15" s="11">
        <v>544.6</v>
      </c>
      <c r="H15" s="30">
        <v>16.323404999999998</v>
      </c>
      <c r="I15" s="12">
        <v>1.2169700000000001</v>
      </c>
      <c r="J15" s="30">
        <v>27.345875145724278</v>
      </c>
      <c r="K15" s="1">
        <v>3.47</v>
      </c>
      <c r="L15" s="30">
        <v>0.33830891261115048</v>
      </c>
      <c r="M15" s="1" t="s">
        <v>13</v>
      </c>
      <c r="N15" s="30">
        <v>1.6915445630557524</v>
      </c>
      <c r="O15" s="33">
        <v>30.828600000000002</v>
      </c>
      <c r="P15" s="30">
        <v>15.701648113013464</v>
      </c>
      <c r="Q15" s="1">
        <v>75.593400000000003</v>
      </c>
      <c r="R15" s="35">
        <f t="shared" si="0"/>
        <v>0.33145129951768121</v>
      </c>
    </row>
    <row r="16" spans="3:18" x14ac:dyDescent="0.3">
      <c r="C16" s="1">
        <v>11</v>
      </c>
      <c r="D16" s="1">
        <v>1091</v>
      </c>
      <c r="E16" s="1">
        <v>14</v>
      </c>
      <c r="F16" s="17">
        <v>0.41206800157372708</v>
      </c>
      <c r="G16" s="11">
        <v>563.21</v>
      </c>
      <c r="H16" s="30">
        <v>14.706065099999998</v>
      </c>
      <c r="I16" s="13">
        <v>6.0800099999999997</v>
      </c>
      <c r="J16" s="30">
        <v>16.857515581968403</v>
      </c>
      <c r="K16" s="1">
        <v>5.0010000000000003</v>
      </c>
      <c r="L16" s="30">
        <v>0.36444205164309529</v>
      </c>
      <c r="M16" s="2">
        <v>109881</v>
      </c>
      <c r="N16" s="30">
        <v>1.4701923674238502</v>
      </c>
      <c r="O16" s="33">
        <v>87.882400000000004</v>
      </c>
      <c r="P16" s="30">
        <v>13.46986105646781</v>
      </c>
      <c r="Q16" s="1">
        <v>301.19600000000003</v>
      </c>
      <c r="R16" s="36">
        <f t="shared" si="0"/>
        <v>0.36444205164309529</v>
      </c>
    </row>
    <row r="17" spans="3:18" x14ac:dyDescent="0.3">
      <c r="C17" s="1">
        <v>12</v>
      </c>
      <c r="D17" s="1">
        <v>923</v>
      </c>
      <c r="E17" s="1">
        <v>12</v>
      </c>
      <c r="F17" s="17">
        <v>0.2931333512470381</v>
      </c>
      <c r="G17" s="11">
        <v>523.29999999999995</v>
      </c>
      <c r="H17" s="30">
        <v>15.9635538</v>
      </c>
      <c r="I17" s="13">
        <v>3.4676900000000002</v>
      </c>
      <c r="J17" s="30">
        <v>36.986100593595033</v>
      </c>
      <c r="K17" s="1">
        <v>4.6779999999999999</v>
      </c>
      <c r="L17" s="30">
        <v>0.2931333512470381</v>
      </c>
      <c r="M17" s="2">
        <v>58017</v>
      </c>
      <c r="N17" s="30">
        <v>1.595133986369299</v>
      </c>
      <c r="O17" s="33">
        <v>52.428800000000003</v>
      </c>
      <c r="P17" s="30">
        <v>15.240491486918925</v>
      </c>
      <c r="Q17" s="1">
        <v>127.255</v>
      </c>
      <c r="R17" s="17">
        <f t="shared" si="0"/>
        <v>0.2931333512470381</v>
      </c>
    </row>
    <row r="18" spans="3:18" x14ac:dyDescent="0.3">
      <c r="C18" s="1">
        <v>13</v>
      </c>
      <c r="D18" s="1">
        <v>1189</v>
      </c>
      <c r="E18" s="1">
        <v>10</v>
      </c>
      <c r="F18" s="17">
        <v>0.42551574788191943</v>
      </c>
      <c r="G18" s="11">
        <v>581.04999999999995</v>
      </c>
      <c r="H18" s="30">
        <v>15.0583185</v>
      </c>
      <c r="I18" s="12">
        <v>2.4390700000000001</v>
      </c>
      <c r="J18" s="30">
        <v>24.558337449185061</v>
      </c>
      <c r="K18" s="1">
        <v>3.41</v>
      </c>
      <c r="L18" s="30">
        <v>0.37612552714562519</v>
      </c>
      <c r="M18" s="2">
        <v>109304</v>
      </c>
      <c r="N18" s="30">
        <v>1.4646100072185708</v>
      </c>
      <c r="O18" s="33">
        <v>107.063</v>
      </c>
      <c r="P18" s="30">
        <v>14.809467725390373</v>
      </c>
      <c r="Q18" s="1">
        <v>197.67500000000001</v>
      </c>
      <c r="R18" s="36">
        <f t="shared" si="0"/>
        <v>0.37612552714562519</v>
      </c>
    </row>
    <row r="19" spans="3:18" x14ac:dyDescent="0.3">
      <c r="C19" s="1">
        <v>14</v>
      </c>
      <c r="D19" s="1">
        <v>1560</v>
      </c>
      <c r="E19" s="1">
        <v>11</v>
      </c>
      <c r="F19" s="17">
        <v>5.7626093094953396E-2</v>
      </c>
      <c r="G19" s="11">
        <v>848.02</v>
      </c>
      <c r="H19" s="30">
        <v>14.8257531</v>
      </c>
      <c r="I19" s="13">
        <v>3.5219100000000001</v>
      </c>
      <c r="J19" s="30">
        <v>38.345842997709362</v>
      </c>
      <c r="K19" s="1">
        <v>5.0359999999999996</v>
      </c>
      <c r="L19" s="30">
        <v>0.19160675954072004</v>
      </c>
      <c r="M19" s="2">
        <v>267196</v>
      </c>
      <c r="N19" s="30">
        <v>1.5069223344330311</v>
      </c>
      <c r="O19" s="33">
        <v>176.07900000000001</v>
      </c>
      <c r="P19" s="30">
        <v>15.861582124385922</v>
      </c>
      <c r="Q19" s="1">
        <v>179.44</v>
      </c>
      <c r="R19" s="35">
        <f t="shared" si="0"/>
        <v>5.7626093094953396E-2</v>
      </c>
    </row>
    <row r="20" spans="3:18" x14ac:dyDescent="0.3">
      <c r="C20" s="1">
        <v>15</v>
      </c>
      <c r="D20" s="1">
        <v>1007</v>
      </c>
      <c r="E20" s="1">
        <v>11</v>
      </c>
      <c r="F20" s="17">
        <v>0.6567366283006093</v>
      </c>
      <c r="G20" s="11">
        <v>545.04999999999995</v>
      </c>
      <c r="H20" s="30">
        <v>14.5068833</v>
      </c>
      <c r="I20" s="13">
        <v>3.02576</v>
      </c>
      <c r="J20" s="30">
        <v>24.064545249379375</v>
      </c>
      <c r="K20" s="1">
        <v>3.7650000000000001</v>
      </c>
      <c r="L20" s="30">
        <v>0.56420672534416605</v>
      </c>
      <c r="M20" s="2">
        <v>122515</v>
      </c>
      <c r="N20" s="30">
        <v>1.3360415256149853</v>
      </c>
      <c r="O20" s="33">
        <v>55.871499999999997</v>
      </c>
      <c r="P20" s="30">
        <v>14.590385917400136</v>
      </c>
      <c r="Q20" s="1">
        <v>131.87100000000001</v>
      </c>
      <c r="R20" s="36">
        <f t="shared" si="0"/>
        <v>0.56420672534416605</v>
      </c>
    </row>
    <row r="21" spans="3:18" x14ac:dyDescent="0.3">
      <c r="C21" s="1">
        <v>16</v>
      </c>
      <c r="D21" s="1">
        <v>762</v>
      </c>
      <c r="E21" s="1">
        <v>11</v>
      </c>
      <c r="F21" s="17">
        <v>0.23381995863185345</v>
      </c>
      <c r="G21" s="11">
        <v>501.07</v>
      </c>
      <c r="H21" s="30">
        <v>14.4968374</v>
      </c>
      <c r="I21" s="13">
        <v>2.4314100000000001</v>
      </c>
      <c r="J21" s="30">
        <v>25.699211607062562</v>
      </c>
      <c r="K21" s="1">
        <v>2.984</v>
      </c>
      <c r="L21" s="30">
        <v>0.16187535597589855</v>
      </c>
      <c r="M21" s="2">
        <v>31228</v>
      </c>
      <c r="N21" s="30">
        <v>1.2350490122605595</v>
      </c>
      <c r="O21" s="33">
        <v>39.6081</v>
      </c>
      <c r="P21" s="30">
        <v>15.057405797535898</v>
      </c>
      <c r="Q21" s="1">
        <v>74.120500000000007</v>
      </c>
      <c r="R21" s="36">
        <f t="shared" si="0"/>
        <v>0.16187535597589855</v>
      </c>
    </row>
    <row r="22" spans="3:18" x14ac:dyDescent="0.3">
      <c r="C22" s="1">
        <v>17</v>
      </c>
      <c r="D22" s="1">
        <v>1330</v>
      </c>
      <c r="E22" s="1">
        <v>10</v>
      </c>
      <c r="F22" s="17">
        <v>0.28460363737331668</v>
      </c>
      <c r="G22" s="11">
        <v>623.47</v>
      </c>
      <c r="H22" s="30">
        <v>15.0059003</v>
      </c>
      <c r="I22" s="13">
        <v>2.55809</v>
      </c>
      <c r="J22" s="30">
        <v>33.163265306122447</v>
      </c>
      <c r="K22" s="1">
        <v>3.7490000000000001</v>
      </c>
      <c r="L22" s="30">
        <v>0.29154518950437319</v>
      </c>
      <c r="M22" s="2">
        <v>140694</v>
      </c>
      <c r="N22" s="30">
        <v>1.636470914896571</v>
      </c>
      <c r="O22" s="33">
        <v>138.02099999999999</v>
      </c>
      <c r="P22" s="30">
        <v>15.028460363737331</v>
      </c>
      <c r="Q22" s="1">
        <v>214.429</v>
      </c>
      <c r="R22" s="35">
        <f t="shared" si="0"/>
        <v>0.28460363737331668</v>
      </c>
    </row>
    <row r="23" spans="3:18" x14ac:dyDescent="0.3">
      <c r="C23" s="1">
        <v>18</v>
      </c>
      <c r="D23" s="1">
        <v>1286</v>
      </c>
      <c r="E23" s="1">
        <v>11</v>
      </c>
      <c r="F23" s="17">
        <v>0.37415682967959524</v>
      </c>
      <c r="G23" s="11">
        <v>621.38</v>
      </c>
      <c r="H23" s="30">
        <v>14.4726672</v>
      </c>
      <c r="I23" s="13">
        <v>2.9359700000000002</v>
      </c>
      <c r="J23" s="30">
        <v>22.760328836424961</v>
      </c>
      <c r="K23" s="1">
        <v>5.125</v>
      </c>
      <c r="L23" s="30">
        <v>0.36713041034288924</v>
      </c>
      <c r="M23" s="2">
        <v>148312</v>
      </c>
      <c r="N23" s="30">
        <v>1.0047779651489601</v>
      </c>
      <c r="O23" s="33">
        <v>99.706400000000002</v>
      </c>
      <c r="P23" s="30">
        <v>15.085722315907812</v>
      </c>
      <c r="Q23" s="1">
        <v>168.07499999999999</v>
      </c>
      <c r="R23" s="17">
        <f t="shared" si="0"/>
        <v>0.36713041034288924</v>
      </c>
    </row>
    <row r="24" spans="3:18" x14ac:dyDescent="0.3">
      <c r="C24" s="1">
        <v>19</v>
      </c>
      <c r="D24" s="1">
        <v>1125</v>
      </c>
      <c r="E24" s="1">
        <v>9</v>
      </c>
      <c r="F24" s="17">
        <v>0.20594233614587917</v>
      </c>
      <c r="G24" s="11">
        <v>574.16</v>
      </c>
      <c r="H24" s="31">
        <v>14.8598392</v>
      </c>
      <c r="I24" s="13">
        <v>1.8977999999999999</v>
      </c>
      <c r="J24" s="30">
        <v>28.098132522893586</v>
      </c>
      <c r="K24" s="1">
        <v>4.6870000000000003</v>
      </c>
      <c r="L24" s="30">
        <v>0.27992162194585518</v>
      </c>
      <c r="M24" s="1" t="s">
        <v>14</v>
      </c>
      <c r="N24" s="30">
        <v>1.2476506578158115</v>
      </c>
      <c r="O24" s="33">
        <v>191.13300000000001</v>
      </c>
      <c r="P24" s="30">
        <v>14.118046946854882</v>
      </c>
      <c r="Q24" s="1">
        <v>235.839</v>
      </c>
      <c r="R24" s="35">
        <f t="shared" si="0"/>
        <v>0.20594233614587917</v>
      </c>
    </row>
    <row r="25" spans="3:18" x14ac:dyDescent="0.3">
      <c r="C25" s="1">
        <v>20</v>
      </c>
      <c r="D25" s="1">
        <v>733</v>
      </c>
      <c r="E25" s="1">
        <v>8</v>
      </c>
      <c r="F25" s="17">
        <v>0.71300697573924321</v>
      </c>
      <c r="G25" s="11">
        <v>481.64</v>
      </c>
      <c r="H25" s="30">
        <v>15.630594500000001</v>
      </c>
      <c r="I25" s="12">
        <v>1.1354200000000001</v>
      </c>
      <c r="J25" s="30">
        <v>31.949503055744184</v>
      </c>
      <c r="K25" s="1">
        <v>1.9970000000000001</v>
      </c>
      <c r="L25" s="30">
        <v>0.5123773072411878</v>
      </c>
      <c r="M25" s="2">
        <v>36324</v>
      </c>
      <c r="N25" s="30">
        <v>1.5772578554231742</v>
      </c>
      <c r="O25" s="33">
        <v>12.3657</v>
      </c>
      <c r="P25" s="30">
        <v>14.272485955923205</v>
      </c>
      <c r="Q25" s="1">
        <v>60.258099999999999</v>
      </c>
      <c r="R25" s="36">
        <f t="shared" si="0"/>
        <v>0.5123773072411878</v>
      </c>
    </row>
    <row r="26" spans="3:18" x14ac:dyDescent="0.3">
      <c r="L26" s="7"/>
      <c r="M26" s="7"/>
      <c r="N26" s="7"/>
      <c r="O26" s="7"/>
      <c r="P26" s="7"/>
    </row>
    <row r="29" spans="3:18" x14ac:dyDescent="0.3">
      <c r="F29" s="26">
        <v>0.1513031550068587</v>
      </c>
      <c r="G29" s="28">
        <f>F29*100</f>
        <v>15.130315500685871</v>
      </c>
      <c r="I29" s="28">
        <v>0.43072702331961599</v>
      </c>
    </row>
    <row r="30" spans="3:18" x14ac:dyDescent="0.3">
      <c r="F30" s="27">
        <v>0.15507313891735769</v>
      </c>
      <c r="G30" s="28">
        <f t="shared" ref="G30:G48" si="1">F30*100</f>
        <v>15.50731389173577</v>
      </c>
      <c r="I30" s="28">
        <v>0.32050684803875895</v>
      </c>
    </row>
    <row r="31" spans="3:18" x14ac:dyDescent="0.3">
      <c r="F31" s="27">
        <v>0.14691263769651455</v>
      </c>
      <c r="G31" s="28">
        <f t="shared" si="1"/>
        <v>14.691263769651455</v>
      </c>
      <c r="I31" s="28">
        <v>0.12464748134183012</v>
      </c>
    </row>
    <row r="32" spans="3:18" x14ac:dyDescent="0.3">
      <c r="F32" s="27">
        <v>0.14715856540951597</v>
      </c>
      <c r="G32" s="28">
        <f t="shared" si="1"/>
        <v>14.715856540951597</v>
      </c>
      <c r="I32" s="28">
        <v>1.4944874260463614</v>
      </c>
    </row>
    <row r="33" spans="6:9" x14ac:dyDescent="0.3">
      <c r="F33" s="27">
        <v>0.15241918165749871</v>
      </c>
      <c r="G33" s="28">
        <f t="shared" si="1"/>
        <v>15.241918165749871</v>
      </c>
      <c r="I33" s="28">
        <v>8.2594115995176506E-2</v>
      </c>
    </row>
    <row r="34" spans="6:9" x14ac:dyDescent="0.3">
      <c r="F34" s="27">
        <v>0.16131272481213718</v>
      </c>
      <c r="G34" s="28">
        <f t="shared" si="1"/>
        <v>16.131272481213717</v>
      </c>
      <c r="I34" s="28">
        <v>0.25998076854588836</v>
      </c>
    </row>
    <row r="35" spans="6:9" x14ac:dyDescent="0.3">
      <c r="F35" s="27">
        <v>0.14813309626619253</v>
      </c>
      <c r="G35" s="28">
        <f t="shared" si="1"/>
        <v>14.813309626619253</v>
      </c>
      <c r="I35" s="28">
        <v>0.10837355008043351</v>
      </c>
    </row>
    <row r="36" spans="6:9" x14ac:dyDescent="0.3">
      <c r="F36" s="27">
        <v>0.14697746697746697</v>
      </c>
      <c r="G36" s="28">
        <f t="shared" si="1"/>
        <v>14.697746697746696</v>
      </c>
      <c r="I36" s="28">
        <v>1.0846930846930847</v>
      </c>
    </row>
    <row r="37" spans="6:9" x14ac:dyDescent="0.3">
      <c r="F37" s="27">
        <v>0.14516318522521676</v>
      </c>
      <c r="G37" s="28">
        <f t="shared" si="1"/>
        <v>14.516318522521676</v>
      </c>
      <c r="I37" s="28">
        <v>0.56862238304471435</v>
      </c>
    </row>
    <row r="38" spans="6:9" x14ac:dyDescent="0.3">
      <c r="F38" s="27">
        <v>0.15701648113013464</v>
      </c>
      <c r="G38" s="28">
        <f t="shared" si="1"/>
        <v>15.701648113013464</v>
      </c>
      <c r="I38" s="28">
        <v>0.33145129951768121</v>
      </c>
    </row>
    <row r="39" spans="6:9" x14ac:dyDescent="0.3">
      <c r="F39" s="27">
        <v>0.13469861056467811</v>
      </c>
      <c r="G39" s="28">
        <f t="shared" si="1"/>
        <v>13.46986105646781</v>
      </c>
      <c r="I39" s="28">
        <v>0.41206800157372708</v>
      </c>
    </row>
    <row r="40" spans="6:9" x14ac:dyDescent="0.3">
      <c r="F40" s="27">
        <v>0.15240491486918925</v>
      </c>
      <c r="G40" s="28">
        <f t="shared" si="1"/>
        <v>15.240491486918925</v>
      </c>
      <c r="I40" s="28">
        <v>0.2931333512470381</v>
      </c>
    </row>
    <row r="41" spans="6:9" x14ac:dyDescent="0.3">
      <c r="F41" s="27">
        <v>0.14809467725390374</v>
      </c>
      <c r="G41" s="28">
        <f t="shared" si="1"/>
        <v>14.809467725390373</v>
      </c>
      <c r="I41" s="28">
        <v>0.42551574788191943</v>
      </c>
    </row>
    <row r="42" spans="6:9" x14ac:dyDescent="0.3">
      <c r="F42" s="27">
        <v>0.15861582124385923</v>
      </c>
      <c r="G42" s="28">
        <f t="shared" si="1"/>
        <v>15.861582124385922</v>
      </c>
      <c r="I42" s="28">
        <v>5.7626093094953396E-2</v>
      </c>
    </row>
    <row r="43" spans="6:9" x14ac:dyDescent="0.3">
      <c r="F43" s="27">
        <v>0.14590385917400137</v>
      </c>
      <c r="G43" s="28">
        <f t="shared" si="1"/>
        <v>14.590385917400136</v>
      </c>
      <c r="I43" s="28">
        <v>0.6567366283006093</v>
      </c>
    </row>
    <row r="44" spans="6:9" x14ac:dyDescent="0.3">
      <c r="F44" s="27">
        <v>0.15057405797535897</v>
      </c>
      <c r="G44" s="28">
        <f t="shared" si="1"/>
        <v>15.057405797535898</v>
      </c>
      <c r="I44" s="28">
        <v>0.23381995863185345</v>
      </c>
    </row>
    <row r="45" spans="6:9" x14ac:dyDescent="0.3">
      <c r="F45" s="27">
        <v>0.15028460363737331</v>
      </c>
      <c r="G45" s="28">
        <f t="shared" si="1"/>
        <v>15.028460363737331</v>
      </c>
      <c r="I45" s="28">
        <v>0.28460363737331668</v>
      </c>
    </row>
    <row r="46" spans="6:9" x14ac:dyDescent="0.3">
      <c r="F46" s="27">
        <v>0.15085722315907812</v>
      </c>
      <c r="G46" s="28">
        <f t="shared" si="1"/>
        <v>15.085722315907812</v>
      </c>
      <c r="I46" s="28">
        <v>0.37415682967959524</v>
      </c>
    </row>
    <row r="47" spans="6:9" x14ac:dyDescent="0.3">
      <c r="F47" s="27">
        <v>0.14118046946854881</v>
      </c>
      <c r="G47" s="28">
        <f t="shared" si="1"/>
        <v>14.118046946854882</v>
      </c>
      <c r="I47" s="28">
        <v>0.20594233614587917</v>
      </c>
    </row>
    <row r="48" spans="6:9" x14ac:dyDescent="0.3">
      <c r="F48" s="27">
        <v>0.14272485955923206</v>
      </c>
      <c r="G48" s="28">
        <f t="shared" si="1"/>
        <v>14.272485955923205</v>
      </c>
      <c r="I48" s="28">
        <v>0.71300697573924321</v>
      </c>
    </row>
    <row r="49" spans="6:6" x14ac:dyDescent="0.3">
      <c r="F49" s="25"/>
    </row>
    <row r="50" spans="6:6" x14ac:dyDescent="0.3">
      <c r="F50" s="25"/>
    </row>
  </sheetData>
  <mergeCells count="8">
    <mergeCell ref="P4:Q4"/>
    <mergeCell ref="L4:M4"/>
    <mergeCell ref="R4:R5"/>
    <mergeCell ref="C4:E4"/>
    <mergeCell ref="F4:G4"/>
    <mergeCell ref="H4:I4"/>
    <mergeCell ref="N4:O4"/>
    <mergeCell ref="J4:K4"/>
  </mergeCells>
  <pageMargins left="0.7" right="0.7" top="0.75" bottom="0.75" header="0.3" footer="0.3"/>
  <pageSetup paperSize="9" orientation="portrait" horizontalDpi="300" verticalDpi="300" r:id="rId1"/>
  <ignoredErrors>
    <ignoredError sqref="M10:M11 M15 M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Instancias CH</vt:lpstr>
      <vt:lpstr>Instancias M</vt:lpstr>
      <vt:lpstr>Instancias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sarai gomez ibarra</cp:lastModifiedBy>
  <dcterms:created xsi:type="dcterms:W3CDTF">2021-11-15T20:11:52Z</dcterms:created>
  <dcterms:modified xsi:type="dcterms:W3CDTF">2021-11-17T22:09:47Z</dcterms:modified>
</cp:coreProperties>
</file>