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Study materials\supply chain n management\"/>
    </mc:Choice>
  </mc:AlternateContent>
  <xr:revisionPtr revIDLastSave="0" documentId="13_ncr:1_{F9D0BA8D-B380-4A11-A3E6-B4A280971897}" xr6:coauthVersionLast="47" xr6:coauthVersionMax="47" xr10:uidLastSave="{00000000-0000-0000-0000-000000000000}"/>
  <bookViews>
    <workbookView xWindow="-108" yWindow="-108" windowWidth="23256" windowHeight="13896" xr2:uid="{C80BED88-0814-45FF-A1FC-9D7778228F46}"/>
  </bookViews>
  <sheets>
    <sheet name="EPQ" sheetId="4" r:id="rId1"/>
  </sheets>
  <definedNames>
    <definedName name="solver_adj" localSheetId="0" hidden="1">EPQ!$E$8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EPQ!#REF!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EPQ!$E$12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E10" i="4" s="1"/>
  <c r="E11" i="4"/>
  <c r="E2" i="4"/>
  <c r="C7" i="4" s="1"/>
  <c r="E3" i="4" s="1"/>
  <c r="E4" i="4" l="1"/>
  <c r="E12" i="4"/>
  <c r="E5" i="4" l="1"/>
</calcChain>
</file>

<file path=xl/sharedStrings.xml><?xml version="1.0" encoding="utf-8"?>
<sst xmlns="http://schemas.openxmlformats.org/spreadsheetml/2006/main" count="18" uniqueCount="14">
  <si>
    <t>Total Relevant Cost =</t>
  </si>
  <si>
    <t>Total Holding Costs =</t>
  </si>
  <si>
    <t>Total Ordering Costs =</t>
  </si>
  <si>
    <t>time</t>
  </si>
  <si>
    <t xml:space="preserve">EPQ = </t>
  </si>
  <si>
    <t>Annual Demand, D</t>
  </si>
  <si>
    <r>
      <t>Cost per order, C</t>
    </r>
    <r>
      <rPr>
        <vertAlign val="subscript"/>
        <sz val="11"/>
        <color theme="1"/>
        <rFont val="Calibri"/>
        <family val="2"/>
        <scheme val="minor"/>
      </rPr>
      <t>o</t>
    </r>
  </si>
  <si>
    <t>Holding Cost per Unit per Year, H</t>
  </si>
  <si>
    <t>Average Daily Production Rate, p</t>
  </si>
  <si>
    <t>Average Daily Demand Rate, d</t>
  </si>
  <si>
    <r>
      <t>I</t>
    </r>
    <r>
      <rPr>
        <vertAlign val="subscript"/>
        <sz val="11"/>
        <color theme="1"/>
        <rFont val="Calibri"/>
        <family val="2"/>
        <scheme val="minor"/>
      </rPr>
      <t>max</t>
    </r>
  </si>
  <si>
    <t>Using EPQ Formula</t>
  </si>
  <si>
    <t>Using Mathematical Programming</t>
  </si>
  <si>
    <t xml:space="preserve">Order Quantity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</si>
</sst>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2" fillId="4" borderId="2" xfId="0" applyFont="1" applyFill="1" applyBorder="1" applyAlignment="1">
      <alignment horizontal="centerContinuous" vertical="center"/>
    </xf>
    <xf numFmtId="0" fontId="2" fillId="4" borderId="3" xfId="0" applyFont="1" applyFill="1" applyBorder="1" applyAlignment="1">
      <alignment horizontal="centerContinuous" vertical="center"/>
    </xf>
    <xf numFmtId="0" fontId="0" fillId="0" borderId="4" xfId="0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Continuous" vertical="center"/>
    </xf>
    <xf numFmtId="0" fontId="2" fillId="4" borderId="11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center" vertical="center"/>
    </xf>
    <xf numFmtId="3" fontId="0" fillId="2" borderId="13" xfId="0" applyNumberForma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117841</xdr:colOff>
      <xdr:row>2</xdr:row>
      <xdr:rowOff>17183</xdr:rowOff>
    </xdr:from>
    <xdr:to>
      <xdr:col>17</xdr:col>
      <xdr:colOff>159574</xdr:colOff>
      <xdr:row>7</xdr:row>
      <xdr:rowOff>7364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10EC90-1FC7-4F87-9824-06F50C7B44CF}"/>
            </a:ext>
          </a:extLst>
        </xdr:cNvPr>
        <xdr:cNvCxnSpPr/>
      </xdr:nvCxnSpPr>
      <xdr:spPr>
        <a:xfrm flipH="1">
          <a:off x="8685431" y="407512"/>
          <a:ext cx="478705" cy="954955"/>
        </a:xfrm>
        <a:prstGeom prst="line">
          <a:avLst/>
        </a:prstGeom>
        <a:ln w="28575">
          <a:solidFill>
            <a:schemeClr val="accent6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131875</xdr:colOff>
      <xdr:row>1</xdr:row>
      <xdr:rowOff>65027</xdr:rowOff>
    </xdr:from>
    <xdr:ext cx="425309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59EC4A2-C8BF-4BFA-8860-4591251193E9}"/>
            </a:ext>
          </a:extLst>
        </xdr:cNvPr>
        <xdr:cNvSpPr txBox="1"/>
      </xdr:nvSpPr>
      <xdr:spPr>
        <a:xfrm>
          <a:off x="9136437" y="256509"/>
          <a:ext cx="4253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EPQ</a:t>
          </a:r>
        </a:p>
      </xdr:txBody>
    </xdr:sp>
    <xdr:clientData/>
  </xdr:oneCellAnchor>
  <xdr:twoCellAnchor>
    <xdr:from>
      <xdr:col>9</xdr:col>
      <xdr:colOff>57566</xdr:colOff>
      <xdr:row>4</xdr:row>
      <xdr:rowOff>118345</xdr:rowOff>
    </xdr:from>
    <xdr:to>
      <xdr:col>11</xdr:col>
      <xdr:colOff>45720</xdr:colOff>
      <xdr:row>6</xdr:row>
      <xdr:rowOff>224790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78DA9FD-1740-4E98-83AC-3D371B178DB7}"/>
            </a:ext>
          </a:extLst>
        </xdr:cNvPr>
        <xdr:cNvCxnSpPr/>
      </xdr:nvCxnSpPr>
      <xdr:spPr>
        <a:xfrm>
          <a:off x="7220366" y="929875"/>
          <a:ext cx="430114" cy="487445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47989</xdr:colOff>
      <xdr:row>6</xdr:row>
      <xdr:rowOff>32880</xdr:rowOff>
    </xdr:from>
    <xdr:ext cx="275653" cy="31149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D474015-83DA-472D-BB20-E939B4204EC8}"/>
            </a:ext>
          </a:extLst>
        </xdr:cNvPr>
        <xdr:cNvSpPr txBox="1"/>
      </xdr:nvSpPr>
      <xdr:spPr>
        <a:xfrm>
          <a:off x="9058639" y="118540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0</a:t>
          </a:r>
        </a:p>
      </xdr:txBody>
    </xdr:sp>
    <xdr:clientData/>
  </xdr:oneCellAnchor>
  <xdr:oneCellAnchor>
    <xdr:from>
      <xdr:col>16</xdr:col>
      <xdr:colOff>202772</xdr:colOff>
      <xdr:row>3</xdr:row>
      <xdr:rowOff>175755</xdr:rowOff>
    </xdr:from>
    <xdr:ext cx="824778" cy="217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08A3BBC-EFF6-4684-8264-683C92CC0567}"/>
            </a:ext>
          </a:extLst>
        </xdr:cNvPr>
        <xdr:cNvSpPr txBox="1"/>
      </xdr:nvSpPr>
      <xdr:spPr>
        <a:xfrm>
          <a:off x="8994347" y="756780"/>
          <a:ext cx="8247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0"/>
            <a:t>Inventory</a:t>
          </a:r>
          <a:r>
            <a:rPr lang="en-US" sz="800" b="0" baseline="0"/>
            <a:t> Level</a:t>
          </a:r>
          <a:endParaRPr lang="en-US" sz="800" b="0"/>
        </a:p>
      </xdr:txBody>
    </xdr:sp>
    <xdr:clientData/>
  </xdr:oneCellAnchor>
  <xdr:twoCellAnchor>
    <xdr:from>
      <xdr:col>7</xdr:col>
      <xdr:colOff>2</xdr:colOff>
      <xdr:row>2</xdr:row>
      <xdr:rowOff>24548</xdr:rowOff>
    </xdr:from>
    <xdr:to>
      <xdr:col>9</xdr:col>
      <xdr:colOff>41736</xdr:colOff>
      <xdr:row>7</xdr:row>
      <xdr:rowOff>14729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08421F6-B112-D4D9-A34D-56C3C48A0709}"/>
            </a:ext>
          </a:extLst>
        </xdr:cNvPr>
        <xdr:cNvCxnSpPr/>
      </xdr:nvCxnSpPr>
      <xdr:spPr>
        <a:xfrm flipH="1">
          <a:off x="6819706" y="414877"/>
          <a:ext cx="478705" cy="954955"/>
        </a:xfrm>
        <a:prstGeom prst="line">
          <a:avLst/>
        </a:prstGeom>
        <a:ln w="28575">
          <a:solidFill>
            <a:schemeClr val="accent6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</xdr:colOff>
      <xdr:row>4</xdr:row>
      <xdr:rowOff>108015</xdr:rowOff>
    </xdr:from>
    <xdr:to>
      <xdr:col>9</xdr:col>
      <xdr:colOff>71195</xdr:colOff>
      <xdr:row>6</xdr:row>
      <xdr:rowOff>224790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31D48973-09E8-6A77-B22B-DB81372F0ED7}"/>
            </a:ext>
          </a:extLst>
        </xdr:cNvPr>
        <xdr:cNvCxnSpPr/>
      </xdr:nvCxnSpPr>
      <xdr:spPr>
        <a:xfrm flipH="1">
          <a:off x="6751320" y="919545"/>
          <a:ext cx="482675" cy="497775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118035</xdr:colOff>
      <xdr:row>4</xdr:row>
      <xdr:rowOff>95937</xdr:rowOff>
    </xdr:from>
    <xdr:to>
      <xdr:col>15</xdr:col>
      <xdr:colOff>106680</xdr:colOff>
      <xdr:row>6</xdr:row>
      <xdr:rowOff>220980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53730289-831A-44CE-875D-E9FD80E71FEA}"/>
            </a:ext>
          </a:extLst>
        </xdr:cNvPr>
        <xdr:cNvCxnSpPr/>
      </xdr:nvCxnSpPr>
      <xdr:spPr>
        <a:xfrm>
          <a:off x="8164755" y="907467"/>
          <a:ext cx="430605" cy="506043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56662</xdr:colOff>
      <xdr:row>2</xdr:row>
      <xdr:rowOff>17380</xdr:rowOff>
    </xdr:from>
    <xdr:to>
      <xdr:col>13</xdr:col>
      <xdr:colOff>98395</xdr:colOff>
      <xdr:row>7</xdr:row>
      <xdr:rowOff>7561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D86A559-1B9E-489F-9CFC-B7BC093718AD}"/>
            </a:ext>
          </a:extLst>
        </xdr:cNvPr>
        <xdr:cNvCxnSpPr/>
      </xdr:nvCxnSpPr>
      <xdr:spPr>
        <a:xfrm flipH="1">
          <a:off x="7750309" y="407709"/>
          <a:ext cx="478705" cy="954955"/>
        </a:xfrm>
        <a:prstGeom prst="line">
          <a:avLst/>
        </a:prstGeom>
        <a:ln w="28575">
          <a:solidFill>
            <a:schemeClr val="accent6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116087</xdr:rowOff>
    </xdr:from>
    <xdr:to>
      <xdr:col>13</xdr:col>
      <xdr:colOff>120234</xdr:colOff>
      <xdr:row>6</xdr:row>
      <xdr:rowOff>220980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1DE7062A-B525-484E-8A26-433842C29705}"/>
            </a:ext>
          </a:extLst>
        </xdr:cNvPr>
        <xdr:cNvCxnSpPr/>
      </xdr:nvCxnSpPr>
      <xdr:spPr>
        <a:xfrm flipH="1">
          <a:off x="7661910" y="927617"/>
          <a:ext cx="505044" cy="485893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CB66-0ABC-4E88-B75A-9A6B14E735B2}">
  <dimension ref="B1:R12"/>
  <sheetViews>
    <sheetView showGridLines="0" tabSelected="1" zoomScale="105" zoomScaleNormal="250" workbookViewId="0">
      <selection activeCell="D8" sqref="D8"/>
    </sheetView>
  </sheetViews>
  <sheetFormatPr defaultColWidth="9.109375" defaultRowHeight="14.4" x14ac:dyDescent="0.3"/>
  <cols>
    <col min="1" max="1" width="3.6640625" style="4" customWidth="1"/>
    <col min="2" max="2" width="30.44140625" style="4" bestFit="1" customWidth="1"/>
    <col min="3" max="3" width="17.88671875" style="2" customWidth="1"/>
    <col min="4" max="4" width="23" style="4" customWidth="1"/>
    <col min="5" max="5" width="12.44140625" style="4" customWidth="1"/>
    <col min="6" max="25" width="3.33203125" style="4" customWidth="1"/>
    <col min="26" max="16384" width="9.109375" style="4"/>
  </cols>
  <sheetData>
    <row r="1" spans="2:18" ht="15" thickBot="1" x14ac:dyDescent="0.35">
      <c r="D1" s="9" t="s">
        <v>11</v>
      </c>
      <c r="E1" s="10"/>
    </row>
    <row r="2" spans="2:18" ht="15" thickBot="1" x14ac:dyDescent="0.35">
      <c r="B2" s="4" t="s">
        <v>5</v>
      </c>
      <c r="C2" s="1">
        <v>25000</v>
      </c>
      <c r="D2" s="11" t="s">
        <v>4</v>
      </c>
      <c r="E2" s="12">
        <f>SQRT(2*C3*C2/C4)*SQRT(C5/(C5-C6))</f>
        <v>4472.1359549995796</v>
      </c>
      <c r="H2" s="6"/>
      <c r="I2" s="6"/>
      <c r="J2" s="6"/>
      <c r="K2" s="6"/>
      <c r="L2" s="6"/>
      <c r="M2" s="6"/>
      <c r="N2" s="6"/>
      <c r="O2" s="6"/>
      <c r="P2" s="6"/>
      <c r="Q2" s="6"/>
    </row>
    <row r="3" spans="2:18" ht="15.6" x14ac:dyDescent="0.3">
      <c r="B3" s="4" t="s">
        <v>6</v>
      </c>
      <c r="C3" s="2">
        <v>1200</v>
      </c>
      <c r="D3" s="13" t="s">
        <v>1</v>
      </c>
      <c r="E3" s="14">
        <f>(C7/2)*C4</f>
        <v>6708.2039324993693</v>
      </c>
    </row>
    <row r="4" spans="2:18" x14ac:dyDescent="0.3">
      <c r="B4" s="4" t="s">
        <v>7</v>
      </c>
      <c r="C4" s="3">
        <v>6</v>
      </c>
      <c r="D4" s="13" t="s">
        <v>2</v>
      </c>
      <c r="E4" s="14">
        <f>(C2/E2)*C3</f>
        <v>6708.2039324993684</v>
      </c>
    </row>
    <row r="5" spans="2:18" ht="15" thickBot="1" x14ac:dyDescent="0.35">
      <c r="B5" s="4" t="s">
        <v>8</v>
      </c>
      <c r="C5" s="1">
        <v>200</v>
      </c>
      <c r="D5" s="15" t="s">
        <v>0</v>
      </c>
      <c r="E5" s="16">
        <f>E3+E4</f>
        <v>13416.407864998739</v>
      </c>
    </row>
    <row r="6" spans="2:18" ht="15" thickBot="1" x14ac:dyDescent="0.35">
      <c r="B6" s="4" t="s">
        <v>9</v>
      </c>
      <c r="C6" s="1">
        <v>100</v>
      </c>
      <c r="E6" s="2"/>
    </row>
    <row r="7" spans="2:18" ht="16.2" thickBot="1" x14ac:dyDescent="0.35">
      <c r="B7" s="4" t="s">
        <v>10</v>
      </c>
      <c r="C7" s="1">
        <f>E2*(C5-C6)/C5</f>
        <v>2236.0679774997898</v>
      </c>
      <c r="D7" s="17" t="s">
        <v>12</v>
      </c>
      <c r="E7" s="18"/>
      <c r="H7" s="6"/>
      <c r="I7" s="6"/>
      <c r="J7" s="6"/>
      <c r="K7" s="6"/>
      <c r="L7" s="6"/>
      <c r="M7" s="6"/>
      <c r="N7" s="6"/>
      <c r="O7" s="6"/>
      <c r="P7" s="6"/>
      <c r="Q7" s="6"/>
    </row>
    <row r="8" spans="2:18" x14ac:dyDescent="0.2">
      <c r="D8" s="19" t="s">
        <v>13</v>
      </c>
      <c r="E8" s="20">
        <v>4500</v>
      </c>
      <c r="H8" s="8" t="s">
        <v>3</v>
      </c>
      <c r="I8" s="7"/>
      <c r="J8" s="7"/>
      <c r="K8" s="7"/>
      <c r="L8" s="7"/>
      <c r="M8" s="7"/>
      <c r="N8" s="7"/>
      <c r="O8" s="7"/>
      <c r="P8" s="7"/>
      <c r="Q8" s="7"/>
      <c r="R8" s="5"/>
    </row>
    <row r="9" spans="2:18" ht="15.6" x14ac:dyDescent="0.3">
      <c r="D9" s="13" t="s">
        <v>10</v>
      </c>
      <c r="E9" s="21">
        <f>E8*(C5-C6)/C5</f>
        <v>2250</v>
      </c>
    </row>
    <row r="10" spans="2:18" x14ac:dyDescent="0.3">
      <c r="D10" s="13" t="s">
        <v>1</v>
      </c>
      <c r="E10" s="14">
        <f>(E9/2)*C4</f>
        <v>6750</v>
      </c>
    </row>
    <row r="11" spans="2:18" x14ac:dyDescent="0.3">
      <c r="D11" s="13" t="s">
        <v>2</v>
      </c>
      <c r="E11" s="14">
        <f>(C2/E8)*C3</f>
        <v>6666.6666666666661</v>
      </c>
    </row>
    <row r="12" spans="2:18" ht="15" thickBot="1" x14ac:dyDescent="0.35">
      <c r="D12" s="15" t="s">
        <v>0</v>
      </c>
      <c r="E12" s="16">
        <f>E10+E11</f>
        <v>13416.666666666666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Harkins</dc:creator>
  <cp:lastModifiedBy>Sasa Bose</cp:lastModifiedBy>
  <dcterms:created xsi:type="dcterms:W3CDTF">2021-06-07T16:21:44Z</dcterms:created>
  <dcterms:modified xsi:type="dcterms:W3CDTF">2025-05-27T03:20:48Z</dcterms:modified>
</cp:coreProperties>
</file>