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war\Desktop\"/>
    </mc:Choice>
  </mc:AlternateContent>
  <bookViews>
    <workbookView xWindow="0" yWindow="0" windowWidth="14595" windowHeight="119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 i="1" l="1"/>
  <c r="D45" i="1"/>
  <c r="D46" i="1"/>
  <c r="C32" i="1"/>
  <c r="D38" i="1"/>
  <c r="D41" i="1"/>
  <c r="D40" i="1"/>
  <c r="C33" i="1"/>
  <c r="D7" i="1"/>
  <c r="D8" i="1"/>
  <c r="D6" i="1"/>
  <c r="I7" i="1"/>
  <c r="I8" i="1"/>
  <c r="I6" i="1"/>
  <c r="N6" i="1"/>
  <c r="C34" i="1" s="1"/>
  <c r="N7" i="1"/>
  <c r="N8" i="1"/>
  <c r="D39" i="1"/>
  <c r="D48" i="1" l="1"/>
</calcChain>
</file>

<file path=xl/sharedStrings.xml><?xml version="1.0" encoding="utf-8"?>
<sst xmlns="http://schemas.openxmlformats.org/spreadsheetml/2006/main" count="38" uniqueCount="26">
  <si>
    <t>株式会社カプコン</t>
    <rPh sb="0" eb="4">
      <t>カブシキガイシャ</t>
    </rPh>
    <phoneticPr fontId="1"/>
  </si>
  <si>
    <t>株式会社グリー</t>
    <rPh sb="0" eb="4">
      <t>カブシキガイシャ</t>
    </rPh>
    <phoneticPr fontId="1"/>
  </si>
  <si>
    <t>2017/4/25</t>
    <phoneticPr fontId="1"/>
  </si>
  <si>
    <t>2017/3/27</t>
    <phoneticPr fontId="1"/>
  </si>
  <si>
    <t>2017/4/25</t>
    <phoneticPr fontId="1"/>
  </si>
  <si>
    <t>2017/1/26</t>
    <phoneticPr fontId="1"/>
  </si>
  <si>
    <t>2017/2/27</t>
    <phoneticPr fontId="1"/>
  </si>
  <si>
    <t>過去3ヶ月の推移をみると減少傾向にある。
しかし、1か月間で見ると、つい最近モンスターハンターダブルクロスが発売された影響か微量に上昇しているため、現在より上昇している可能性はある。</t>
    <rPh sb="0" eb="2">
      <t>カコ</t>
    </rPh>
    <rPh sb="4" eb="5">
      <t>ゲツ</t>
    </rPh>
    <rPh sb="6" eb="8">
      <t>スイイ</t>
    </rPh>
    <rPh sb="12" eb="14">
      <t>ゲンショウ</t>
    </rPh>
    <rPh sb="14" eb="16">
      <t>ケイコウ</t>
    </rPh>
    <rPh sb="27" eb="28">
      <t>ゲツ</t>
    </rPh>
    <rPh sb="28" eb="29">
      <t>カン</t>
    </rPh>
    <rPh sb="30" eb="31">
      <t>ミ</t>
    </rPh>
    <rPh sb="36" eb="38">
      <t>サイキン</t>
    </rPh>
    <rPh sb="54" eb="56">
      <t>ハツバイ</t>
    </rPh>
    <rPh sb="59" eb="61">
      <t>エイキョウ</t>
    </rPh>
    <rPh sb="62" eb="64">
      <t>ビリョウ</t>
    </rPh>
    <rPh sb="65" eb="67">
      <t>ジョウショウ</t>
    </rPh>
    <rPh sb="74" eb="76">
      <t>ゲンザイ</t>
    </rPh>
    <rPh sb="78" eb="80">
      <t>ジョウショウ</t>
    </rPh>
    <rPh sb="84" eb="87">
      <t>カノウセイ</t>
    </rPh>
    <phoneticPr fontId="1"/>
  </si>
  <si>
    <t>過去3ヶ月の推移をみると常に上昇しているため、今後も上昇し続ける可能性は十分にあると推測できる。また、最近はVRなど新しい分野に挑戦しているので更なる上昇も期待できる。</t>
    <rPh sb="0" eb="2">
      <t>カコ</t>
    </rPh>
    <rPh sb="4" eb="5">
      <t>ゲツ</t>
    </rPh>
    <rPh sb="6" eb="8">
      <t>スイイ</t>
    </rPh>
    <rPh sb="12" eb="13">
      <t>ツネ</t>
    </rPh>
    <rPh sb="14" eb="16">
      <t>ジョウショウ</t>
    </rPh>
    <rPh sb="23" eb="25">
      <t>コンゴ</t>
    </rPh>
    <rPh sb="26" eb="28">
      <t>ジョウショウ</t>
    </rPh>
    <rPh sb="29" eb="30">
      <t>ツヅ</t>
    </rPh>
    <rPh sb="32" eb="35">
      <t>カノウセイ</t>
    </rPh>
    <rPh sb="36" eb="38">
      <t>ジュウブン</t>
    </rPh>
    <rPh sb="42" eb="44">
      <t>スイソク</t>
    </rPh>
    <rPh sb="51" eb="53">
      <t>サイキン</t>
    </rPh>
    <rPh sb="58" eb="59">
      <t>アタラ</t>
    </rPh>
    <rPh sb="61" eb="63">
      <t>ブンヤ</t>
    </rPh>
    <rPh sb="64" eb="66">
      <t>チョウセン</t>
    </rPh>
    <rPh sb="72" eb="73">
      <t>サラ</t>
    </rPh>
    <rPh sb="75" eb="77">
      <t>ジョウショウ</t>
    </rPh>
    <rPh sb="78" eb="80">
      <t>キタイ</t>
    </rPh>
    <phoneticPr fontId="1"/>
  </si>
  <si>
    <t>カプコン</t>
    <phoneticPr fontId="1"/>
  </si>
  <si>
    <t>グリー</t>
    <phoneticPr fontId="1"/>
  </si>
  <si>
    <t>合計</t>
    <rPh sb="0" eb="2">
      <t>ゴウケイ</t>
    </rPh>
    <phoneticPr fontId="1"/>
  </si>
  <si>
    <t>株式会社ミクシィ</t>
    <rPh sb="0" eb="4">
      <t>カブシキガイシャ</t>
    </rPh>
    <phoneticPr fontId="1"/>
  </si>
  <si>
    <t>こちらも上昇傾向にあるため今後さらに上昇する可能性は十分にある。</t>
    <rPh sb="4" eb="6">
      <t>ジョウショウ</t>
    </rPh>
    <rPh sb="6" eb="8">
      <t>ケイコウ</t>
    </rPh>
    <rPh sb="13" eb="15">
      <t>コンゴ</t>
    </rPh>
    <rPh sb="18" eb="20">
      <t>ジョウショウ</t>
    </rPh>
    <rPh sb="22" eb="25">
      <t>カノウセイ</t>
    </rPh>
    <rPh sb="26" eb="28">
      <t>ジュウブン</t>
    </rPh>
    <phoneticPr fontId="1"/>
  </si>
  <si>
    <t>カプコン</t>
    <phoneticPr fontId="1"/>
  </si>
  <si>
    <t>ミクシィ</t>
    <phoneticPr fontId="1"/>
  </si>
  <si>
    <t>以上より今回はカプコン100株、グリー300株、ミクシィ100株購入すると想定。</t>
    <rPh sb="0" eb="2">
      <t>イジョウ</t>
    </rPh>
    <rPh sb="4" eb="6">
      <t>コンカイ</t>
    </rPh>
    <rPh sb="14" eb="15">
      <t>カブ</t>
    </rPh>
    <rPh sb="22" eb="23">
      <t>カブ</t>
    </rPh>
    <rPh sb="31" eb="32">
      <t>カブ</t>
    </rPh>
    <rPh sb="32" eb="34">
      <t>コウニュウ</t>
    </rPh>
    <rPh sb="37" eb="39">
      <t>ソウテイ</t>
    </rPh>
    <phoneticPr fontId="1"/>
  </si>
  <si>
    <t>ミクシィ</t>
    <phoneticPr fontId="1"/>
  </si>
  <si>
    <t>873*300</t>
    <phoneticPr fontId="1"/>
  </si>
  <si>
    <t>5690*100</t>
    <phoneticPr fontId="1"/>
  </si>
  <si>
    <t>2258*50</t>
    <phoneticPr fontId="1"/>
  </si>
  <si>
    <t>来月の利益を考える。</t>
    <rPh sb="0" eb="2">
      <t>ライゲツ</t>
    </rPh>
    <rPh sb="3" eb="5">
      <t>リエキ</t>
    </rPh>
    <rPh sb="6" eb="7">
      <t>カンガ</t>
    </rPh>
    <phoneticPr fontId="1"/>
  </si>
  <si>
    <t>それぞれ過去3ヶ月の変動率の平均を来月の変動率と考えると</t>
    <rPh sb="4" eb="6">
      <t>カコ</t>
    </rPh>
    <rPh sb="8" eb="9">
      <t>ゲツ</t>
    </rPh>
    <rPh sb="10" eb="12">
      <t>ヘンドウ</t>
    </rPh>
    <rPh sb="12" eb="13">
      <t>リツ</t>
    </rPh>
    <rPh sb="14" eb="16">
      <t>ヘイキン</t>
    </rPh>
    <rPh sb="17" eb="19">
      <t>ライゲツ</t>
    </rPh>
    <rPh sb="20" eb="23">
      <t>ヘンドウリツ</t>
    </rPh>
    <rPh sb="24" eb="25">
      <t>カンガ</t>
    </rPh>
    <phoneticPr fontId="1"/>
  </si>
  <si>
    <t>-118*50</t>
    <phoneticPr fontId="1"/>
  </si>
  <si>
    <t>86*300</t>
    <phoneticPr fontId="1"/>
  </si>
  <si>
    <t>255*100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</si>
</sst>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style="medium">
        <color auto="1"/>
      </right>
      <top/>
      <bottom/>
      <diagonal/>
    </border>
    <border>
      <left style="thin">
        <color indexed="64"/>
      </left>
      <right style="thin">
        <color indexed="64"/>
      </right>
      <top/>
      <bottom style="thin">
        <color auto="1"/>
      </bottom>
      <diagonal/>
    </border>
    <border>
      <left style="medium">
        <color auto="1"/>
      </left>
      <right style="thin">
        <color auto="1"/>
      </right>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ck">
        <color auto="1"/>
      </right>
      <top/>
      <bottom style="thin">
        <color auto="1"/>
      </bottom>
      <diagonal/>
    </border>
    <border>
      <left style="thick">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medium">
        <color indexed="64"/>
      </left>
      <right style="medium">
        <color indexed="64"/>
      </right>
      <top style="thin">
        <color indexed="64"/>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alignment vertical="center"/>
    </xf>
  </cellStyleXfs>
  <cellXfs count="63">
    <xf numFmtId="0" fontId="0" fillId="0" borderId="0" xfId="0">
      <alignment vertical="center"/>
    </xf>
    <xf numFmtId="14" fontId="0" fillId="0" borderId="1" xfId="0" applyNumberFormat="1" applyBorder="1">
      <alignment vertical="center"/>
    </xf>
    <xf numFmtId="6" fontId="0" fillId="0" borderId="2" xfId="0" applyNumberFormat="1" applyBorder="1">
      <alignment vertical="center"/>
    </xf>
    <xf numFmtId="14" fontId="0" fillId="0" borderId="3" xfId="0" quotePrefix="1" applyNumberFormat="1" applyBorder="1" applyAlignment="1">
      <alignment horizontal="right" vertical="center"/>
    </xf>
    <xf numFmtId="6" fontId="0" fillId="0" borderId="4" xfId="0" applyNumberFormat="1" applyBorder="1">
      <alignment vertical="center"/>
    </xf>
    <xf numFmtId="56" fontId="0" fillId="0" borderId="5" xfId="0" quotePrefix="1" applyNumberFormat="1" applyBorder="1" applyAlignment="1">
      <alignment horizontal="right" vertical="center"/>
    </xf>
    <xf numFmtId="6" fontId="0" fillId="0" borderId="6" xfId="0" applyNumberFormat="1" applyBorder="1">
      <alignment vertical="center"/>
    </xf>
    <xf numFmtId="6" fontId="0" fillId="0" borderId="8" xfId="0" applyNumberFormat="1" applyBorder="1" applyAlignment="1">
      <alignment horizontal="right" vertical="center"/>
    </xf>
    <xf numFmtId="0" fontId="0" fillId="0" borderId="0" xfId="0" applyAlignment="1">
      <alignment horizontal="right" vertical="center"/>
    </xf>
    <xf numFmtId="14" fontId="0" fillId="0" borderId="7" xfId="0" quotePrefix="1" applyNumberFormat="1" applyBorder="1" applyAlignment="1">
      <alignment horizontal="right" vertical="center"/>
    </xf>
    <xf numFmtId="6" fontId="0" fillId="0" borderId="0" xfId="0" applyNumberFormat="1" applyBorder="1">
      <alignment vertical="center"/>
    </xf>
    <xf numFmtId="6" fontId="0" fillId="0" borderId="0" xfId="0" applyNumberFormat="1" applyBorder="1" applyAlignment="1">
      <alignment horizontal="right" vertical="center"/>
    </xf>
    <xf numFmtId="0" fontId="0" fillId="0" borderId="0" xfId="0"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Border="1">
      <alignment vertical="center"/>
    </xf>
    <xf numFmtId="0" fontId="0" fillId="0" borderId="14" xfId="0" applyBorder="1">
      <alignment vertical="center"/>
    </xf>
    <xf numFmtId="6" fontId="0" fillId="0" borderId="17" xfId="0" applyNumberFormat="1"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1" xfId="0" quotePrefix="1" applyBorder="1">
      <alignment vertical="center"/>
    </xf>
    <xf numFmtId="0" fontId="0" fillId="0" borderId="3" xfId="0" applyBorder="1">
      <alignment vertical="center"/>
    </xf>
    <xf numFmtId="0" fontId="0" fillId="0" borderId="5" xfId="0" applyBorder="1">
      <alignment vertical="center"/>
    </xf>
    <xf numFmtId="6" fontId="0" fillId="0" borderId="21" xfId="0" applyNumberFormat="1" applyBorder="1" applyAlignment="1">
      <alignment horizontal="right" vertical="center"/>
    </xf>
    <xf numFmtId="14" fontId="0" fillId="0" borderId="23" xfId="0" quotePrefix="1" applyNumberFormat="1" applyBorder="1" applyAlignment="1">
      <alignment horizontal="right" vertical="center"/>
    </xf>
    <xf numFmtId="14" fontId="0" fillId="0" borderId="24" xfId="0" quotePrefix="1" applyNumberFormat="1" applyBorder="1" applyAlignment="1">
      <alignment horizontal="right" vertical="center"/>
    </xf>
    <xf numFmtId="6" fontId="0" fillId="0" borderId="17" xfId="0" applyNumberFormat="1" applyBorder="1" applyAlignment="1">
      <alignment horizontal="right" vertical="center"/>
    </xf>
    <xf numFmtId="6" fontId="0" fillId="0" borderId="25" xfId="0" applyNumberFormat="1" applyBorder="1">
      <alignment vertical="center"/>
    </xf>
    <xf numFmtId="0" fontId="0" fillId="0" borderId="24" xfId="0" quotePrefix="1" applyBorder="1" applyAlignment="1">
      <alignment horizontal="right" vertical="center"/>
    </xf>
    <xf numFmtId="0" fontId="0" fillId="0" borderId="26" xfId="0" quotePrefix="1" applyBorder="1" applyAlignment="1">
      <alignment horizontal="right" vertical="center"/>
    </xf>
    <xf numFmtId="6" fontId="0" fillId="0" borderId="27" xfId="0" applyNumberFormat="1" applyBorder="1">
      <alignment vertical="center"/>
    </xf>
    <xf numFmtId="6" fontId="0" fillId="0" borderId="28" xfId="0" applyNumberFormat="1" applyBorder="1">
      <alignment vertical="center"/>
    </xf>
    <xf numFmtId="6" fontId="0" fillId="0" borderId="29" xfId="0" applyNumberFormat="1" applyBorder="1">
      <alignment vertical="center"/>
    </xf>
    <xf numFmtId="14" fontId="0" fillId="0" borderId="30" xfId="0" quotePrefix="1" applyNumberFormat="1" applyBorder="1" applyAlignment="1">
      <alignment horizontal="right" vertical="center"/>
    </xf>
    <xf numFmtId="6" fontId="0" fillId="0" borderId="22" xfId="0" applyNumberFormat="1" applyBorder="1" applyAlignment="1">
      <alignment horizontal="right" vertical="center"/>
    </xf>
    <xf numFmtId="6" fontId="0" fillId="0" borderId="4" xfId="0" applyNumberFormat="1" applyBorder="1" applyAlignment="1">
      <alignment horizontal="right" vertical="center"/>
    </xf>
    <xf numFmtId="6" fontId="0" fillId="0" borderId="31" xfId="0" applyNumberFormat="1" applyBorder="1">
      <alignment vertical="center"/>
    </xf>
    <xf numFmtId="6" fontId="0" fillId="0" borderId="6" xfId="0" applyNumberFormat="1" applyBorder="1" applyAlignment="1">
      <alignment horizontal="right" vertical="center"/>
    </xf>
    <xf numFmtId="6" fontId="0" fillId="0" borderId="14" xfId="0" applyNumberFormat="1" applyBorder="1" applyAlignment="1">
      <alignment horizontal="right" vertical="center"/>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6" xfId="0" applyBorder="1">
      <alignment vertical="center"/>
    </xf>
    <xf numFmtId="0" fontId="0" fillId="0" borderId="32" xfId="0" applyBorder="1">
      <alignment vertical="center"/>
    </xf>
    <xf numFmtId="0" fontId="0" fillId="0" borderId="33" xfId="0" applyBorder="1">
      <alignment vertical="center"/>
    </xf>
    <xf numFmtId="6" fontId="0" fillId="0" borderId="34"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b="1">
                <a:solidFill>
                  <a:schemeClr val="tx1"/>
                </a:solidFill>
              </a:rPr>
              <a:t>株式会社カプコン株価推移</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2"/>
              </a:solidFill>
              <a:round/>
            </a:ln>
            <a:effectLst/>
          </c:spPr>
          <c:marker>
            <c:symbol val="none"/>
          </c:marker>
          <c:cat>
            <c:strRef>
              <c:f>Sheet1!$B$5:$B$8</c:f>
              <c:strCache>
                <c:ptCount val="4"/>
                <c:pt idx="0">
                  <c:v>2017/1/26</c:v>
                </c:pt>
                <c:pt idx="1">
                  <c:v>2017/2/27</c:v>
                </c:pt>
                <c:pt idx="2">
                  <c:v>2017/3/27</c:v>
                </c:pt>
                <c:pt idx="3">
                  <c:v>2017/4/25</c:v>
                </c:pt>
              </c:strCache>
            </c:strRef>
          </c:cat>
          <c:val>
            <c:numRef>
              <c:f>Sheet1!$C$5:$C$8</c:f>
              <c:numCache>
                <c:formatCode>"¥"#,##0_);[Red]\("¥"#,##0\)</c:formatCode>
                <c:ptCount val="4"/>
                <c:pt idx="0">
                  <c:v>2586</c:v>
                </c:pt>
                <c:pt idx="1">
                  <c:v>2289</c:v>
                </c:pt>
                <c:pt idx="2">
                  <c:v>2231</c:v>
                </c:pt>
                <c:pt idx="3">
                  <c:v>2258</c:v>
                </c:pt>
              </c:numCache>
            </c:numRef>
          </c:val>
          <c:smooth val="0"/>
        </c:ser>
        <c:dLbls>
          <c:showLegendKey val="0"/>
          <c:showVal val="0"/>
          <c:showCatName val="0"/>
          <c:showSerName val="0"/>
          <c:showPercent val="0"/>
          <c:showBubbleSize val="0"/>
        </c:dLbls>
        <c:smooth val="0"/>
        <c:axId val="408854984"/>
        <c:axId val="408856944"/>
      </c:lineChart>
      <c:catAx>
        <c:axId val="40885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8856944"/>
        <c:crosses val="autoZero"/>
        <c:auto val="1"/>
        <c:lblAlgn val="ctr"/>
        <c:lblOffset val="100"/>
        <c:noMultiLvlLbl val="0"/>
      </c:catAx>
      <c:valAx>
        <c:axId val="408856944"/>
        <c:scaling>
          <c:orientation val="minMax"/>
        </c:scaling>
        <c:delete val="0"/>
        <c:axPos val="l"/>
        <c:majorGridlines>
          <c:spPr>
            <a:ln w="9525" cap="flat" cmpd="sng" algn="ctr">
              <a:solidFill>
                <a:schemeClr val="tx1">
                  <a:lumMod val="50000"/>
                  <a:lumOff val="5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8854984"/>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85000"/>
          <a:lumOff val="1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b="1">
                <a:solidFill>
                  <a:schemeClr val="tx1"/>
                </a:solidFill>
              </a:rPr>
              <a:t>株式会社グリー株価推移</a:t>
            </a:r>
            <a:endParaRPr lang="en-US" altLang="ja-JP"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2"/>
              </a:solidFill>
              <a:round/>
            </a:ln>
            <a:effectLst/>
          </c:spPr>
          <c:marker>
            <c:symbol val="none"/>
          </c:marker>
          <c:cat>
            <c:strRef>
              <c:f>Sheet1!$G$5:$G$8</c:f>
              <c:strCache>
                <c:ptCount val="4"/>
                <c:pt idx="0">
                  <c:v>2017/1/26</c:v>
                </c:pt>
                <c:pt idx="1">
                  <c:v>2017/2/27</c:v>
                </c:pt>
                <c:pt idx="2">
                  <c:v>2017/3/27</c:v>
                </c:pt>
                <c:pt idx="3">
                  <c:v>2017/4/25</c:v>
                </c:pt>
              </c:strCache>
            </c:strRef>
          </c:cat>
          <c:val>
            <c:numRef>
              <c:f>Sheet1!$H$5:$H$8</c:f>
              <c:numCache>
                <c:formatCode>"¥"#,##0_);[Red]\("¥"#,##0\)</c:formatCode>
                <c:ptCount val="4"/>
                <c:pt idx="0">
                  <c:v>616</c:v>
                </c:pt>
                <c:pt idx="1">
                  <c:v>702</c:v>
                </c:pt>
                <c:pt idx="2">
                  <c:v>744</c:v>
                </c:pt>
                <c:pt idx="3">
                  <c:v>873</c:v>
                </c:pt>
              </c:numCache>
            </c:numRef>
          </c:val>
          <c:smooth val="0"/>
        </c:ser>
        <c:dLbls>
          <c:showLegendKey val="0"/>
          <c:showVal val="0"/>
          <c:showCatName val="0"/>
          <c:showSerName val="0"/>
          <c:showPercent val="0"/>
          <c:showBubbleSize val="0"/>
        </c:dLbls>
        <c:smooth val="0"/>
        <c:axId val="594301760"/>
        <c:axId val="594306856"/>
      </c:lineChart>
      <c:catAx>
        <c:axId val="59430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4306856"/>
        <c:crosses val="autoZero"/>
        <c:auto val="1"/>
        <c:lblAlgn val="ctr"/>
        <c:lblOffset val="100"/>
        <c:noMultiLvlLbl val="0"/>
      </c:catAx>
      <c:valAx>
        <c:axId val="594306856"/>
        <c:scaling>
          <c:orientation val="minMax"/>
        </c:scaling>
        <c:delete val="0"/>
        <c:axPos val="l"/>
        <c:majorGridlines>
          <c:spPr>
            <a:ln w="9525" cap="flat" cmpd="sng" algn="ctr">
              <a:solidFill>
                <a:schemeClr val="tx1">
                  <a:lumMod val="50000"/>
                  <a:lumOff val="5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4301760"/>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ysClr val="windowText" lastClr="000000"/>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b="1">
                <a:solidFill>
                  <a:schemeClr val="tx1"/>
                </a:solidFill>
              </a:rPr>
              <a:t>株式会社ミクシィ株価推移</a:t>
            </a:r>
          </a:p>
        </c:rich>
      </c:tx>
      <c:layout/>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2"/>
              </a:solidFill>
              <a:round/>
            </a:ln>
            <a:effectLst/>
          </c:spPr>
          <c:marker>
            <c:symbol val="none"/>
          </c:marker>
          <c:cat>
            <c:strRef>
              <c:f>Sheet1!$L$5:$L$8</c:f>
              <c:strCache>
                <c:ptCount val="4"/>
                <c:pt idx="0">
                  <c:v>2017/1/26</c:v>
                </c:pt>
                <c:pt idx="1">
                  <c:v>2017/2/27</c:v>
                </c:pt>
                <c:pt idx="2">
                  <c:v>2017/3/27</c:v>
                </c:pt>
                <c:pt idx="3">
                  <c:v>2017/4/25</c:v>
                </c:pt>
              </c:strCache>
            </c:strRef>
          </c:cat>
          <c:val>
            <c:numRef>
              <c:f>Sheet1!$M$5:$M$8</c:f>
              <c:numCache>
                <c:formatCode>"¥"#,##0_);[Red]\("¥"#,##0\)</c:formatCode>
                <c:ptCount val="4"/>
                <c:pt idx="0">
                  <c:v>4925</c:v>
                </c:pt>
                <c:pt idx="1">
                  <c:v>4838</c:v>
                </c:pt>
                <c:pt idx="2">
                  <c:v>4990</c:v>
                </c:pt>
                <c:pt idx="3">
                  <c:v>5690</c:v>
                </c:pt>
              </c:numCache>
            </c:numRef>
          </c:val>
          <c:smooth val="0"/>
        </c:ser>
        <c:dLbls>
          <c:showLegendKey val="0"/>
          <c:showVal val="0"/>
          <c:showCatName val="0"/>
          <c:showSerName val="0"/>
          <c:showPercent val="0"/>
          <c:showBubbleSize val="0"/>
        </c:dLbls>
        <c:smooth val="0"/>
        <c:axId val="408853024"/>
        <c:axId val="408858904"/>
      </c:lineChart>
      <c:catAx>
        <c:axId val="40885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8858904"/>
        <c:crosses val="autoZero"/>
        <c:auto val="1"/>
        <c:lblAlgn val="ctr"/>
        <c:lblOffset val="100"/>
        <c:noMultiLvlLbl val="0"/>
      </c:catAx>
      <c:valAx>
        <c:axId val="408858904"/>
        <c:scaling>
          <c:orientation val="minMax"/>
        </c:scaling>
        <c:delete val="0"/>
        <c:axPos val="l"/>
        <c:majorGridlines>
          <c:spPr>
            <a:ln w="9525" cap="flat" cmpd="sng" algn="ctr">
              <a:solidFill>
                <a:schemeClr val="bg2">
                  <a:lumMod val="5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8853024"/>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633412</xdr:colOff>
      <xdr:row>8</xdr:row>
      <xdr:rowOff>128587</xdr:rowOff>
    </xdr:from>
    <xdr:to>
      <xdr:col>5</xdr:col>
      <xdr:colOff>457200</xdr:colOff>
      <xdr:row>21</xdr:row>
      <xdr:rowOff>142875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661987</xdr:colOff>
      <xdr:row>8</xdr:row>
      <xdr:rowOff>138111</xdr:rowOff>
    </xdr:from>
    <xdr:to>
      <xdr:col>10</xdr:col>
      <xdr:colOff>485775</xdr:colOff>
      <xdr:row>21</xdr:row>
      <xdr:rowOff>142874</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652462</xdr:colOff>
      <xdr:row>8</xdr:row>
      <xdr:rowOff>138112</xdr:rowOff>
    </xdr:from>
    <xdr:to>
      <xdr:col>16</xdr:col>
      <xdr:colOff>85725</xdr:colOff>
      <xdr:row>21</xdr:row>
      <xdr:rowOff>152400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8"/>
  <sheetViews>
    <sheetView tabSelected="1" topLeftCell="A19" workbookViewId="0">
      <selection activeCell="D50" sqref="D50"/>
    </sheetView>
  </sheetViews>
  <sheetFormatPr defaultRowHeight="13.5" x14ac:dyDescent="0.15"/>
  <cols>
    <col min="2" max="2" width="10.5" bestFit="1" customWidth="1"/>
    <col min="4" max="4" width="10.375" bestFit="1" customWidth="1"/>
    <col min="7" max="7" width="10.5" bestFit="1" customWidth="1"/>
    <col min="12" max="12" width="10.5" bestFit="1" customWidth="1"/>
  </cols>
  <sheetData>
    <row r="2" spans="2:14" x14ac:dyDescent="0.15">
      <c r="B2" t="s">
        <v>0</v>
      </c>
      <c r="G2" t="s">
        <v>1</v>
      </c>
      <c r="L2" t="s">
        <v>12</v>
      </c>
    </row>
    <row r="3" spans="2:14" ht="14.25" thickBot="1" x14ac:dyDescent="0.2"/>
    <row r="4" spans="2:14" x14ac:dyDescent="0.15">
      <c r="B4" s="1">
        <v>42486</v>
      </c>
      <c r="C4" s="2">
        <v>2578</v>
      </c>
      <c r="D4" s="10"/>
      <c r="E4" s="10"/>
      <c r="G4" s="1">
        <v>42486</v>
      </c>
      <c r="H4" s="2">
        <v>637</v>
      </c>
      <c r="L4" s="1">
        <v>42486</v>
      </c>
      <c r="M4" s="2">
        <v>3820</v>
      </c>
    </row>
    <row r="5" spans="2:14" ht="14.25" thickBot="1" x14ac:dyDescent="0.2">
      <c r="B5" s="9" t="s">
        <v>5</v>
      </c>
      <c r="C5" s="7">
        <v>2586</v>
      </c>
      <c r="D5" s="46"/>
      <c r="E5" s="11"/>
      <c r="F5" s="8"/>
      <c r="G5" s="9" t="s">
        <v>5</v>
      </c>
      <c r="H5" s="7">
        <v>616</v>
      </c>
      <c r="I5" s="23"/>
      <c r="L5" s="32" t="s">
        <v>5</v>
      </c>
      <c r="M5" s="31">
        <v>4925</v>
      </c>
      <c r="N5" s="23"/>
    </row>
    <row r="6" spans="2:14" x14ac:dyDescent="0.15">
      <c r="B6" s="9" t="s">
        <v>6</v>
      </c>
      <c r="C6" s="42">
        <v>2289</v>
      </c>
      <c r="D6" s="7">
        <f xml:space="preserve"> C6-C5</f>
        <v>-297</v>
      </c>
      <c r="E6" s="11"/>
      <c r="F6" s="8"/>
      <c r="G6" s="41" t="s">
        <v>6</v>
      </c>
      <c r="H6" s="42">
        <v>702</v>
      </c>
      <c r="I6" s="40">
        <f>H6-H5</f>
        <v>86</v>
      </c>
      <c r="L6" s="33" t="s">
        <v>6</v>
      </c>
      <c r="M6" s="34">
        <v>4838</v>
      </c>
      <c r="N6" s="40">
        <f>M6-M5</f>
        <v>-87</v>
      </c>
    </row>
    <row r="7" spans="2:14" x14ac:dyDescent="0.15">
      <c r="B7" s="3" t="s">
        <v>3</v>
      </c>
      <c r="C7" s="24">
        <v>2231</v>
      </c>
      <c r="D7" s="43">
        <f t="shared" ref="D7:D8" si="0" xml:space="preserve"> C7-C6</f>
        <v>-58</v>
      </c>
      <c r="E7" s="10"/>
      <c r="G7" s="36" t="s">
        <v>3</v>
      </c>
      <c r="H7" s="24">
        <v>744</v>
      </c>
      <c r="I7" s="35">
        <f t="shared" ref="I7:I8" si="1">H7-H6</f>
        <v>42</v>
      </c>
      <c r="L7" s="36" t="s">
        <v>3</v>
      </c>
      <c r="M7" s="24">
        <v>4990</v>
      </c>
      <c r="N7" s="35">
        <f t="shared" ref="N7:N8" si="2">M7-M6</f>
        <v>152</v>
      </c>
    </row>
    <row r="8" spans="2:14" ht="14.25" thickBot="1" x14ac:dyDescent="0.2">
      <c r="B8" s="5" t="s">
        <v>2</v>
      </c>
      <c r="C8" s="44">
        <v>2258</v>
      </c>
      <c r="D8" s="45">
        <f t="shared" si="0"/>
        <v>27</v>
      </c>
      <c r="E8" s="10"/>
      <c r="G8" s="37" t="s">
        <v>4</v>
      </c>
      <c r="H8" s="38">
        <v>873</v>
      </c>
      <c r="I8" s="39">
        <f t="shared" si="1"/>
        <v>129</v>
      </c>
      <c r="L8" s="37" t="s">
        <v>4</v>
      </c>
      <c r="M8" s="38">
        <v>5690</v>
      </c>
      <c r="N8" s="39">
        <f t="shared" si="2"/>
        <v>700</v>
      </c>
    </row>
    <row r="23" spans="2:15" ht="14.25" thickBot="1" x14ac:dyDescent="0.2"/>
    <row r="24" spans="2:15" ht="13.5" customHeight="1" x14ac:dyDescent="0.15">
      <c r="B24" s="13" t="s">
        <v>7</v>
      </c>
      <c r="C24" s="14"/>
      <c r="D24" s="14"/>
      <c r="E24" s="15"/>
      <c r="F24" s="12"/>
      <c r="G24" s="13" t="s">
        <v>8</v>
      </c>
      <c r="H24" s="14"/>
      <c r="I24" s="14"/>
      <c r="J24" s="15"/>
      <c r="L24" s="47" t="s">
        <v>13</v>
      </c>
      <c r="M24" s="48"/>
      <c r="N24" s="48"/>
      <c r="O24" s="49"/>
    </row>
    <row r="25" spans="2:15" x14ac:dyDescent="0.15">
      <c r="B25" s="16"/>
      <c r="C25" s="17"/>
      <c r="D25" s="17"/>
      <c r="E25" s="18"/>
      <c r="F25" s="12"/>
      <c r="G25" s="16"/>
      <c r="H25" s="17"/>
      <c r="I25" s="17"/>
      <c r="J25" s="18"/>
      <c r="L25" s="50"/>
      <c r="M25" s="51"/>
      <c r="N25" s="51"/>
      <c r="O25" s="52"/>
    </row>
    <row r="26" spans="2:15" x14ac:dyDescent="0.15">
      <c r="B26" s="16"/>
      <c r="C26" s="17"/>
      <c r="D26" s="17"/>
      <c r="E26" s="18"/>
      <c r="F26" s="12"/>
      <c r="G26" s="16"/>
      <c r="H26" s="17"/>
      <c r="I26" s="17"/>
      <c r="J26" s="18"/>
      <c r="L26" s="50"/>
      <c r="M26" s="51"/>
      <c r="N26" s="51"/>
      <c r="O26" s="52"/>
    </row>
    <row r="27" spans="2:15" x14ac:dyDescent="0.15">
      <c r="B27" s="16"/>
      <c r="C27" s="17"/>
      <c r="D27" s="17"/>
      <c r="E27" s="18"/>
      <c r="F27" s="12"/>
      <c r="G27" s="16"/>
      <c r="H27" s="17"/>
      <c r="I27" s="17"/>
      <c r="J27" s="18"/>
      <c r="L27" s="50"/>
      <c r="M27" s="51"/>
      <c r="N27" s="51"/>
      <c r="O27" s="52"/>
    </row>
    <row r="28" spans="2:15" x14ac:dyDescent="0.15">
      <c r="B28" s="16"/>
      <c r="C28" s="17"/>
      <c r="D28" s="17"/>
      <c r="E28" s="18"/>
      <c r="F28" s="12"/>
      <c r="G28" s="16"/>
      <c r="H28" s="17"/>
      <c r="I28" s="17"/>
      <c r="J28" s="18"/>
      <c r="L28" s="50"/>
      <c r="M28" s="51"/>
      <c r="N28" s="51"/>
      <c r="O28" s="52"/>
    </row>
    <row r="29" spans="2:15" ht="14.25" thickBot="1" x14ac:dyDescent="0.2">
      <c r="B29" s="19"/>
      <c r="C29" s="20"/>
      <c r="D29" s="20"/>
      <c r="E29" s="21"/>
      <c r="F29" s="12"/>
      <c r="G29" s="19"/>
      <c r="H29" s="20"/>
      <c r="I29" s="20"/>
      <c r="J29" s="21"/>
      <c r="L29" s="53"/>
      <c r="M29" s="54"/>
      <c r="N29" s="54"/>
      <c r="O29" s="55"/>
    </row>
    <row r="31" spans="2:15" ht="14.25" thickBot="1" x14ac:dyDescent="0.2">
      <c r="B31" t="s">
        <v>22</v>
      </c>
    </row>
    <row r="32" spans="2:15" x14ac:dyDescent="0.15">
      <c r="B32" s="56" t="s">
        <v>14</v>
      </c>
      <c r="C32" s="57">
        <f>(D6+D7+A8)/3</f>
        <v>-118.33333333333333</v>
      </c>
    </row>
    <row r="33" spans="2:4" x14ac:dyDescent="0.15">
      <c r="B33" s="29" t="s">
        <v>10</v>
      </c>
      <c r="C33" s="58">
        <f>(I6+I7+I8)/3</f>
        <v>85.666666666666671</v>
      </c>
    </row>
    <row r="34" spans="2:4" ht="14.25" thickBot="1" x14ac:dyDescent="0.2">
      <c r="B34" s="30" t="s">
        <v>15</v>
      </c>
      <c r="C34" s="59">
        <f>(N6+N7+N8)/3</f>
        <v>255</v>
      </c>
    </row>
    <row r="35" spans="2:4" x14ac:dyDescent="0.15">
      <c r="B35" s="22"/>
      <c r="C35" s="22"/>
    </row>
    <row r="36" spans="2:4" x14ac:dyDescent="0.15">
      <c r="B36" t="s">
        <v>16</v>
      </c>
    </row>
    <row r="37" spans="2:4" ht="14.25" thickBot="1" x14ac:dyDescent="0.2"/>
    <row r="38" spans="2:4" x14ac:dyDescent="0.15">
      <c r="B38" s="25" t="s">
        <v>9</v>
      </c>
      <c r="C38" s="28" t="s">
        <v>20</v>
      </c>
      <c r="D38" s="2">
        <f>C8*50</f>
        <v>112900</v>
      </c>
    </row>
    <row r="39" spans="2:4" x14ac:dyDescent="0.15">
      <c r="B39" s="26" t="s">
        <v>10</v>
      </c>
      <c r="C39" s="29" t="s">
        <v>18</v>
      </c>
      <c r="D39" s="4">
        <f>H8*300</f>
        <v>261900</v>
      </c>
    </row>
    <row r="40" spans="2:4" x14ac:dyDescent="0.15">
      <c r="B40" s="60" t="s">
        <v>17</v>
      </c>
      <c r="C40" s="61" t="s">
        <v>19</v>
      </c>
      <c r="D40" s="62">
        <f>M8*100</f>
        <v>569000</v>
      </c>
    </row>
    <row r="41" spans="2:4" ht="14.25" thickBot="1" x14ac:dyDescent="0.2">
      <c r="B41" s="27" t="s">
        <v>11</v>
      </c>
      <c r="C41" s="30"/>
      <c r="D41" s="6">
        <f>SUM(D38:D40)</f>
        <v>943800</v>
      </c>
    </row>
    <row r="43" spans="2:4" x14ac:dyDescent="0.15">
      <c r="B43" t="s">
        <v>21</v>
      </c>
    </row>
    <row r="44" spans="2:4" ht="14.25" thickBot="1" x14ac:dyDescent="0.2"/>
    <row r="45" spans="2:4" x14ac:dyDescent="0.15">
      <c r="B45" s="25" t="s">
        <v>9</v>
      </c>
      <c r="C45" s="28" t="s">
        <v>23</v>
      </c>
      <c r="D45" s="2">
        <f>118*50</f>
        <v>5900</v>
      </c>
    </row>
    <row r="46" spans="2:4" x14ac:dyDescent="0.15">
      <c r="B46" s="26" t="s">
        <v>10</v>
      </c>
      <c r="C46" s="29" t="s">
        <v>24</v>
      </c>
      <c r="D46" s="4">
        <f>86*300</f>
        <v>25800</v>
      </c>
    </row>
    <row r="47" spans="2:4" x14ac:dyDescent="0.15">
      <c r="B47" s="60" t="s">
        <v>17</v>
      </c>
      <c r="C47" s="29" t="s">
        <v>25</v>
      </c>
      <c r="D47" s="4">
        <f>255*100</f>
        <v>25500</v>
      </c>
    </row>
    <row r="48" spans="2:4" ht="14.25" thickBot="1" x14ac:dyDescent="0.2">
      <c r="B48" s="27" t="s">
        <v>11</v>
      </c>
      <c r="C48" s="30"/>
      <c r="D48" s="6">
        <f>SUM(D45:D47)</f>
        <v>57200</v>
      </c>
    </row>
  </sheetData>
  <mergeCells count="3">
    <mergeCell ref="B24:E29"/>
    <mergeCell ref="G24:J29"/>
    <mergeCell ref="L24:O29"/>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ササキミズキ</dc:creator>
  <cp:lastModifiedBy>ササキミズキ</cp:lastModifiedBy>
  <dcterms:created xsi:type="dcterms:W3CDTF">2017-04-25T21:59:18Z</dcterms:created>
  <dcterms:modified xsi:type="dcterms:W3CDTF">2017-04-26T03:37:19Z</dcterms:modified>
</cp:coreProperties>
</file>