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2FDED365-9AC8-4DD1-82DB-2E59FFDF261A}" xr6:coauthVersionLast="47" xr6:coauthVersionMax="47" xr10:uidLastSave="{00000000-0000-0000-0000-000000000000}"/>
  <bookViews>
    <workbookView xWindow="384" yWindow="384" windowWidth="17280" windowHeight="9960" firstSheet="1" activeTab="1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DSS-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4" i="2" l="1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G3" i="2" l="1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<sst xmlns="http://schemas.openxmlformats.org/spreadsheetml/2006/main" count="149" uniqueCount="127">
  <si>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</si>
  <si>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</si>
  <si>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</si>
  <si>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</si>
  <si>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</si>
  <si>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</si>
  <si>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</si>
  <si>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</si>
  <si>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</si>
  <si>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</si>
  <si>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</si>
  <si>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</si>
  <si>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</si>
  <si>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</si>
  <si>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</si>
  <si>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</si>
  <si>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</si>
  <si>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</si>
  <si>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</si>
  <si>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</si>
  <si>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</si>
  <si>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</si>
  <si>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</si>
  <si>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</si>
  <si>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</si>
  <si>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</si>
  <si>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</si>
  <si>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</si>
  <si>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</si>
  <si>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</si>
  <si>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</si>
  <si>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</si>
  <si>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</si>
  <si>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</si>
  <si>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</si>
  <si>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</si>
  <si>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</si>
  <si>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</si>
  <si>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</si>
  <si>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</si>
  <si>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</si>
  <si>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</si>
  <si>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</si>
  <si>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</si>
  <si>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</si>
  <si>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</si>
  <si>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</si>
  <si>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</si>
  <si>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</si>
  <si>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</si>
  <si>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</si>
  <si>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</si>
  <si>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</si>
  <si>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</si>
  <si>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</si>
  <si>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</si>
  <si>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</si>
  <si>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</si>
  <si>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</si>
  <si>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</si>
  <si>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</si>
  <si>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</si>
  <si>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</si>
  <si>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</si>
  <si>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</si>
  <si>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</si>
  <si>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</si>
  <si>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</si>
  <si>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</si>
  <si>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</si>
  <si>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</si>
  <si>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</si>
  <si>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</si>
  <si>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</si>
  <si>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</si>
  <si>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</si>
  <si>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</si>
  <si>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</si>
  <si>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</si>
  <si>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</si>
  <si>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</si>
  <si>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</si>
  <si>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</si>
  <si>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</si>
  <si>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</si>
  <si>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</si>
  <si>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</si>
  <si>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</si>
  <si>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</si>
  <si>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</si>
  <si>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</si>
  <si>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Skor AHP Komposit</t>
  </si>
  <si>
    <t>Level Urgensi</t>
  </si>
  <si>
    <t>Alasan</t>
  </si>
  <si>
    <t>Tindakan</t>
  </si>
  <si>
    <t>Jangka Waktu</t>
  </si>
  <si>
    <t>ELC001</t>
  </si>
  <si>
    <t>MacBook Pro 16 M3</t>
  </si>
  <si>
    <t>Reorder</t>
  </si>
  <si>
    <t>A</t>
  </si>
  <si>
    <t>KRITIS</t>
  </si>
  <si>
    <t>Analisis AHP skor 87.8 - kelas A status Reorder</t>
  </si>
  <si>
    <t>Buat pesanan berdasarkan EOQ</t>
  </si>
  <si>
    <t>Segera</t>
  </si>
  <si>
    <t>ELC002</t>
  </si>
  <si>
    <t>iPhone 15 Pro Max</t>
  </si>
  <si>
    <t>Normal</t>
  </si>
  <si>
    <t>Analisis AHP skor 73.7 - kelas A status Normal</t>
  </si>
  <si>
    <t>Terapkan strategi sesuai kondisi</t>
  </si>
  <si>
    <t>Dalam 1-10 hari</t>
  </si>
  <si>
    <t>ELC003</t>
  </si>
  <si>
    <t>Samsung Galaxy S24 Ultra</t>
  </si>
  <si>
    <t>Low Stock</t>
  </si>
  <si>
    <t>B</t>
  </si>
  <si>
    <t>Analisis AHP skor 57.1 - kelas B status Low Stock</t>
  </si>
  <si>
    <t>Pantau dan rencanakan pemesanan</t>
  </si>
  <si>
    <t>Dalam 1-4 minggu</t>
  </si>
  <si>
    <t>ACC001</t>
  </si>
  <si>
    <t>Logitech MX Master 3S</t>
  </si>
  <si>
    <t>Analisis AHP skor 42.1 - kelas B status Normal</t>
  </si>
  <si>
    <t>OFF002</t>
  </si>
  <si>
    <t>Document Camera</t>
  </si>
  <si>
    <t>Office</t>
  </si>
  <si>
    <t>Out of Stock</t>
  </si>
  <si>
    <t>C</t>
  </si>
  <si>
    <t>Analisis AHP skor 57.5 - kelas C status Out of Stock</t>
  </si>
  <si>
    <t>Pesanan darurat segera!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</si>
</sst>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Q6"/>
  <sheetViews>
    <sheetView tabSelected="1" workbookViewId="0"/>
  </sheetViews>
  <sheetFormatPr defaultRowHeight="14.4" x14ac:dyDescent="0.3"/>
  <cols>
    <col min="1" max="1" width="3.44140625" bestFit="1" customWidth="1"/>
    <col min="2" max="2" width="11.88671875" bestFit="1" customWidth="1"/>
    <col min="3" max="3" width="22.2187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7.44140625" bestFit="1" customWidth="1"/>
    <col min="14" max="14" width="12.109375" bestFit="1" customWidth="1"/>
    <col min="15" max="15" width="42.6640625" bestFit="1" customWidth="1"/>
    <col min="16" max="16" width="30.33203125" bestFit="1" customWidth="1"/>
    <col min="17" max="17" width="15.6640625" bestFit="1" customWidth="1"/>
  </cols>
  <sheetData>
    <row r="1" spans="1:17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91</v>
      </c>
      <c r="N1" s="23" t="s">
        <v>92</v>
      </c>
      <c r="O1" s="23" t="s">
        <v>93</v>
      </c>
      <c r="P1" s="23" t="s">
        <v>94</v>
      </c>
      <c r="Q1" s="23" t="s">
        <v>95</v>
      </c>
    </row>
    <row r="2" spans="1:17" x14ac:dyDescent="0.3">
      <c r="A2">
        <v>1</v>
      </c>
      <c r="B2" t="s">
        <v>96</v>
      </c>
      <c r="C2" t="s">
        <v>97</v>
      </c>
      <c r="D2" t="s">
        <v>14</v>
      </c>
      <c r="E2" t="s">
        <v>98</v>
      </c>
      <c r="F2" t="s">
        <v>99</v>
      </c>
      <c r="G2">
        <v>23</v>
      </c>
      <c r="H2">
        <v>805000000</v>
      </c>
      <c r="I2">
        <v>90</v>
      </c>
      <c r="J2">
        <v>95.83</v>
      </c>
      <c r="K2">
        <v>90</v>
      </c>
      <c r="L2">
        <v>50</v>
      </c>
      <c r="M2">
        <v>87.75</v>
      </c>
      <c r="N2" t="s">
        <v>100</v>
      </c>
      <c r="O2" t="s">
        <v>101</v>
      </c>
      <c r="P2" t="s">
        <v>102</v>
      </c>
      <c r="Q2" t="s">
        <v>103</v>
      </c>
    </row>
    <row r="3" spans="1:17" x14ac:dyDescent="0.3">
      <c r="A3">
        <v>2</v>
      </c>
      <c r="B3" t="s">
        <v>104</v>
      </c>
      <c r="C3" t="s">
        <v>105</v>
      </c>
      <c r="D3" t="s">
        <v>14</v>
      </c>
      <c r="E3" t="s">
        <v>106</v>
      </c>
      <c r="F3" t="s">
        <v>99</v>
      </c>
      <c r="G3">
        <v>42</v>
      </c>
      <c r="H3">
        <v>840000000</v>
      </c>
      <c r="I3">
        <v>50</v>
      </c>
      <c r="J3">
        <v>100</v>
      </c>
      <c r="K3">
        <v>90</v>
      </c>
      <c r="L3">
        <v>77</v>
      </c>
      <c r="M3">
        <v>73.7</v>
      </c>
      <c r="N3" t="s">
        <v>47</v>
      </c>
      <c r="O3" t="s">
        <v>107</v>
      </c>
      <c r="P3" t="s">
        <v>108</v>
      </c>
      <c r="Q3" t="s">
        <v>109</v>
      </c>
    </row>
    <row r="4" spans="1:17" x14ac:dyDescent="0.3">
      <c r="A4">
        <v>3</v>
      </c>
      <c r="B4" t="s">
        <v>110</v>
      </c>
      <c r="C4" t="s">
        <v>111</v>
      </c>
      <c r="D4" t="s">
        <v>14</v>
      </c>
      <c r="E4" t="s">
        <v>112</v>
      </c>
      <c r="F4" t="s">
        <v>113</v>
      </c>
      <c r="G4">
        <v>8</v>
      </c>
      <c r="H4">
        <v>144000000</v>
      </c>
      <c r="I4">
        <v>80</v>
      </c>
      <c r="J4">
        <v>17.14</v>
      </c>
      <c r="K4">
        <v>70</v>
      </c>
      <c r="L4">
        <v>55</v>
      </c>
      <c r="M4">
        <v>57.14</v>
      </c>
      <c r="N4" t="s">
        <v>52</v>
      </c>
      <c r="O4" t="s">
        <v>114</v>
      </c>
      <c r="P4" t="s">
        <v>115</v>
      </c>
      <c r="Q4" t="s">
        <v>116</v>
      </c>
    </row>
    <row r="5" spans="1:17" x14ac:dyDescent="0.3">
      <c r="A5">
        <v>4</v>
      </c>
      <c r="B5" t="s">
        <v>117</v>
      </c>
      <c r="C5" t="s">
        <v>118</v>
      </c>
      <c r="D5" t="s">
        <v>17</v>
      </c>
      <c r="E5" t="s">
        <v>106</v>
      </c>
      <c r="F5" t="s">
        <v>113</v>
      </c>
      <c r="G5">
        <v>85</v>
      </c>
      <c r="H5">
        <v>102000000</v>
      </c>
      <c r="I5">
        <v>50</v>
      </c>
      <c r="J5">
        <v>12.14</v>
      </c>
      <c r="K5">
        <v>70</v>
      </c>
      <c r="L5">
        <v>55</v>
      </c>
      <c r="M5">
        <v>42.14</v>
      </c>
      <c r="N5" t="s">
        <v>52</v>
      </c>
      <c r="O5" t="s">
        <v>119</v>
      </c>
      <c r="P5" t="s">
        <v>108</v>
      </c>
      <c r="Q5" t="s">
        <v>116</v>
      </c>
    </row>
    <row r="6" spans="1:17" x14ac:dyDescent="0.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>
        <v>0</v>
      </c>
      <c r="H6">
        <v>0</v>
      </c>
      <c r="I6">
        <v>100</v>
      </c>
      <c r="J6">
        <v>0</v>
      </c>
      <c r="K6">
        <v>40</v>
      </c>
      <c r="L6">
        <v>65</v>
      </c>
      <c r="M6">
        <v>57.5</v>
      </c>
      <c r="N6" t="s">
        <v>52</v>
      </c>
      <c r="O6" t="s">
        <v>125</v>
      </c>
      <c r="P6" t="s">
        <v>126</v>
      </c>
      <c r="Q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COUNTA('DSS-SPK_Analysis'!A1:A10)-1</f>
        <v>3</v>
      </c>
    </row>
    <row r="4" spans="1:2" x14ac:dyDescent="0.3">
      <c r="A4" s="6" t="s">
        <v>33</v>
      </c>
      <c r="B4" s="5">
        <f>SUM('DSS-SPK_Analysis'!I:I)</f>
        <v>490500000</v>
      </c>
    </row>
    <row r="5" spans="1:2" x14ac:dyDescent="0.3">
      <c r="A5" s="6" t="s">
        <v>34</v>
      </c>
      <c r="B5" s="7" cm="1">
        <f t="array" ref="B5">SUMPRODUCT(ABS('DSS-SPK_Analysis'!H2:H11))</f>
        <v>21500000</v>
      </c>
    </row>
    <row r="6" spans="1:2" x14ac:dyDescent="0.3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">
      <c r="A7" s="6" t="s">
        <v>36</v>
      </c>
      <c r="B7" s="4">
        <f>COUNTIF('DSS-SPK_Analysis'!N:N,"Low Stock")</f>
        <v>0</v>
      </c>
    </row>
    <row r="8" spans="1:2" x14ac:dyDescent="0.3">
      <c r="A8" s="6" t="s">
        <v>37</v>
      </c>
      <c r="B8" s="4">
        <f>COUNTIF('DSS-SPK_Analysis'!N:N,"Overstock")</f>
        <v>0</v>
      </c>
    </row>
    <row r="9" spans="1:2" x14ac:dyDescent="0.3">
      <c r="A9" s="6" t="s">
        <v>38</v>
      </c>
      <c r="B9" s="4">
        <f>COUNTIF('DSS-SPK_Analysis'!N:N,"Reorder")</f>
        <v>2</v>
      </c>
    </row>
    <row r="10" spans="1:2" x14ac:dyDescent="0.3">
      <c r="A10" s="6" t="s">
        <v>39</v>
      </c>
      <c r="B10" s="4">
        <f>COUNTIF('DSS-SPK_Analysis'!P:P,"A")</f>
        <v>0</v>
      </c>
    </row>
    <row r="11" spans="1:2" x14ac:dyDescent="0.3">
      <c r="A11" s="6" t="s">
        <v>40</v>
      </c>
      <c r="B11" s="4">
        <f>COUNTIF('DSS-SPK_Analysis'!P:P,"B")</f>
        <v>1</v>
      </c>
    </row>
    <row r="12" spans="1:2" x14ac:dyDescent="0.3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topLeftCell="G1" zoomScale="70" zoomScaleNormal="70" workbookViewId="0">
      <pane ySplit="1" topLeftCell="A2" activePane="bottomLeft" state="frozen"/>
      <selection activeCell="F1" sqref="F1"/>
      <selection pane="bottomLeft" activeCell="H2" sqref="H2:H4"/>
    </sheetView>
  </sheetViews>
  <sheetFormatPr defaultColWidth="8.77734375" defaultRowHeight="14.4" x14ac:dyDescent="0.3"/>
  <cols>
    <col min="1" max="1" width="21.21875" style="14" bestFit="1" customWidth="1"/>
    <col min="2" max="2" width="18.77734375" style="14" bestFit="1" customWidth="1"/>
    <col min="3" max="3" width="10.33203125" style="14" bestFit="1" customWidth="1"/>
    <col min="4" max="5" width="19.5546875" style="14" bestFit="1" customWidth="1"/>
    <col min="6" max="6" width="25.44140625" style="14" bestFit="1" customWidth="1"/>
    <col min="7" max="7" width="34.44140625" style="14" bestFit="1" customWidth="1"/>
    <col min="8" max="8" width="27.88671875" style="20" bestFit="1" customWidth="1"/>
    <col min="9" max="9" width="32.109375" style="20" bestFit="1" customWidth="1"/>
    <col min="10" max="10" width="35.21875" style="14" bestFit="1" customWidth="1"/>
    <col min="11" max="11" width="39.88671875" style="14" bestFit="1" customWidth="1"/>
    <col min="12" max="12" width="58.21875" style="14" bestFit="1" customWidth="1"/>
    <col min="13" max="13" width="39.77734375" style="14" bestFit="1" customWidth="1"/>
    <col min="14" max="14" width="59.6640625" style="14" bestFit="1" customWidth="1"/>
    <col min="15" max="15" width="48.5546875" style="14" bestFit="1" customWidth="1"/>
    <col min="16" max="16" width="56" style="14" bestFit="1" customWidth="1"/>
    <col min="17" max="17" width="73.554687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2025-07-06T06:32:05Z</dcterms:modified>
</cp:coreProperties>
</file>