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ap_tutorial-master\Google Sheets\data\"/>
    </mc:Choice>
  </mc:AlternateContent>
  <xr:revisionPtr revIDLastSave="0" documentId="13_ncr:40009_{332FFCBF-EF55-4B77-A412-5868E3A887E8}" xr6:coauthVersionLast="47" xr6:coauthVersionMax="47" xr10:uidLastSave="{00000000-0000-0000-0000-000000000000}"/>
  <bookViews>
    <workbookView xWindow="-120" yWindow="-120" windowWidth="29040" windowHeight="17640"/>
  </bookViews>
  <sheets>
    <sheet name="2023-01-18_product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<sst xmlns="http://schemas.openxmlformats.org/spreadsheetml/2006/main" count="87" uniqueCount="53">
  <si>
    <t>Title</t>
  </si>
  <si>
    <t>Brand_product</t>
  </si>
  <si>
    <t>title_group</t>
  </si>
  <si>
    <t>Artikelnr</t>
  </si>
  <si>
    <t>Weight product</t>
  </si>
  <si>
    <t>Price</t>
  </si>
  <si>
    <t>Link to img</t>
  </si>
  <si>
    <t>Schweizer Winterjoghurt</t>
  </si>
  <si>
    <t>Milbona</t>
  </si>
  <si>
    <t>Neu im Sortiment</t>
  </si>
  <si>
    <t>pro 200g</t>
  </si>
  <si>
    <t>Polenta fein</t>
  </si>
  <si>
    <t>Belbake</t>
  </si>
  <si>
    <t>pro 500g</t>
  </si>
  <si>
    <t>Machland Fruit &amp; go Squeezer</t>
  </si>
  <si>
    <t>Machland</t>
  </si>
  <si>
    <t>pro 100g</t>
  </si>
  <si>
    <t>Premium Hundenassnahrung</t>
  </si>
  <si>
    <t>Orlando Gourmet</t>
  </si>
  <si>
    <t>pro 150g | 100g = 0.50 CHF</t>
  </si>
  <si>
    <t>Veganes Reisdessert</t>
  </si>
  <si>
    <t>Vemondo</t>
  </si>
  <si>
    <t xml:space="preserve"> </t>
  </si>
  <si>
    <t>Kosmetiktcher 2-lagig</t>
  </si>
  <si>
    <t>Cien</t>
  </si>
  <si>
    <t>Not weight_product</t>
  </si>
  <si>
    <t>Choco-Drink</t>
  </si>
  <si>
    <t>pro 500ml</t>
  </si>
  <si>
    <t>Glasnudeln</t>
  </si>
  <si>
    <t>Combino</t>
  </si>
  <si>
    <t>Grillsaucen</t>
  </si>
  <si>
    <t>Kania</t>
  </si>
  <si>
    <t>pro 300ml | 1l = 3.30 CHF</t>
  </si>
  <si>
    <t>Hygiene-Einlagen</t>
  </si>
  <si>
    <t>Siempre</t>
  </si>
  <si>
    <t>pro 12 Stck | 1 Stk = 0.11 CHF</t>
  </si>
  <si>
    <t>pro 14 Stck | 1 Stk = 0.09 CHF</t>
  </si>
  <si>
    <t>Crme Frache Alternative</t>
  </si>
  <si>
    <t>Gggeli</t>
  </si>
  <si>
    <t>Bonvalle</t>
  </si>
  <si>
    <t>Kokosraspeln</t>
  </si>
  <si>
    <t>TIN Kchenreiniger</t>
  </si>
  <si>
    <t>Schokoladentropfen</t>
  </si>
  <si>
    <t>Jos Poell Pastetli</t>
  </si>
  <si>
    <t>Jos Poell</t>
  </si>
  <si>
    <t>Alpro Soja Cuisine</t>
  </si>
  <si>
    <t>Alpro</t>
  </si>
  <si>
    <t>Rollschinkli</t>
  </si>
  <si>
    <t>Maestade</t>
  </si>
  <si>
    <t>pro 100g,</t>
  </si>
  <si>
    <t>Cornichons</t>
  </si>
  <si>
    <t>Freshona</t>
  </si>
  <si>
    <t>pro 370ml | 100g = 0.79 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</si>
</sst>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Garamond"/>
      <family val="2"/>
      <charset val="204"/>
    </font>
    <font>
      <sz val="12"/>
      <color theme="1"/>
      <name val="Garamond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Garamond"/>
      <family val="2"/>
      <charset val="204"/>
    </font>
    <font>
      <b/>
      <sz val="13"/>
      <color theme="3"/>
      <name val="Garamond"/>
      <family val="2"/>
      <charset val="204"/>
    </font>
    <font>
      <b/>
      <sz val="11"/>
      <color theme="3"/>
      <name val="Garamond"/>
      <family val="2"/>
      <charset val="204"/>
    </font>
    <font>
      <sz val="12"/>
      <color rgb="FF006100"/>
      <name val="Garamond"/>
      <family val="2"/>
      <charset val="204"/>
    </font>
    <font>
      <sz val="12"/>
      <color rgb="FF9C0006"/>
      <name val="Garamond"/>
      <family val="2"/>
      <charset val="204"/>
    </font>
    <font>
      <sz val="12"/>
      <color rgb="FF9C5700"/>
      <name val="Garamond"/>
      <family val="2"/>
      <charset val="204"/>
    </font>
    <font>
      <sz val="12"/>
      <color rgb="FF3F3F76"/>
      <name val="Garamond"/>
      <family val="2"/>
      <charset val="204"/>
    </font>
    <font>
      <b/>
      <sz val="12"/>
      <color rgb="FF3F3F3F"/>
      <name val="Garamond"/>
      <family val="2"/>
      <charset val="204"/>
    </font>
    <font>
      <b/>
      <sz val="12"/>
      <color rgb="FFFA7D00"/>
      <name val="Garamond"/>
      <family val="2"/>
      <charset val="204"/>
    </font>
    <font>
      <sz val="12"/>
      <color rgb="FFFA7D00"/>
      <name val="Garamond"/>
      <family val="2"/>
      <charset val="204"/>
    </font>
    <font>
      <b/>
      <sz val="12"/>
      <color theme="0"/>
      <name val="Garamond"/>
      <family val="2"/>
      <charset val="204"/>
    </font>
    <font>
      <sz val="12"/>
      <color rgb="FFFF0000"/>
      <name val="Garamond"/>
      <family val="2"/>
      <charset val="204"/>
    </font>
    <font>
      <i/>
      <sz val="12"/>
      <color rgb="FF7F7F7F"/>
      <name val="Garamond"/>
      <family val="2"/>
      <charset val="204"/>
    </font>
    <font>
      <b/>
      <sz val="12"/>
      <color theme="1"/>
      <name val="Garamond"/>
      <family val="2"/>
      <charset val="204"/>
    </font>
    <font>
      <sz val="12"/>
      <color theme="0"/>
      <name val="Garamond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H6" sqref="H6"/>
    </sheetView>
  </sheetViews>
  <sheetFormatPr defaultRowHeight="15.75" x14ac:dyDescent="0.25"/>
  <cols>
    <col min="7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2332</v>
      </c>
      <c r="E2" t="s">
        <v>10</v>
      </c>
      <c r="F2">
        <v>0.59</v>
      </c>
      <c r="G2" t="e">
        <f ca="1">IMAGE("https://sortiment.lidl.ch/media/catalog/product/cache/38c728e59b3a47950872534eff8a1e63/2/3/2332_ApfelZimt_PSXX.jpg")</f>
        <v>#NAME?</v>
      </c>
    </row>
    <row r="3" spans="1:7" x14ac:dyDescent="0.25">
      <c r="A3" t="s">
        <v>11</v>
      </c>
      <c r="B3" t="s">
        <v>12</v>
      </c>
      <c r="C3" t="s">
        <v>9</v>
      </c>
      <c r="D3">
        <v>6000120</v>
      </c>
      <c r="E3" t="s">
        <v>13</v>
      </c>
      <c r="F3">
        <v>0.63</v>
      </c>
      <c r="G3" t="e">
        <f ca="1">IMAGE("https://sortiment.lidl.ch/media/catalog/product/cache/38c728e59b3a47950872534eff8a1e63/6/0/6000120_PSXX_3.jpg")</f>
        <v>#NAME?</v>
      </c>
    </row>
    <row r="4" spans="1:7" x14ac:dyDescent="0.25">
      <c r="A4" t="s">
        <v>14</v>
      </c>
      <c r="B4" t="s">
        <v>15</v>
      </c>
      <c r="C4" t="s">
        <v>9</v>
      </c>
      <c r="D4">
        <v>5002343</v>
      </c>
      <c r="E4" t="s">
        <v>16</v>
      </c>
      <c r="F4">
        <v>0.69</v>
      </c>
      <c r="G4" t="e">
        <f ca="1">IMAGE("https://sortiment.lidl.ch/media/catalog/product/cache/38c728e59b3a47950872534eff8a1e63/5/0/5002343_Apfel_Banane_Erdbeere_PSXX.jpg")</f>
        <v>#NAME?</v>
      </c>
    </row>
    <row r="5" spans="1:7" x14ac:dyDescent="0.25">
      <c r="A5" t="s">
        <v>17</v>
      </c>
      <c r="B5" t="s">
        <v>18</v>
      </c>
      <c r="C5" t="s">
        <v>9</v>
      </c>
      <c r="D5">
        <v>126679</v>
      </c>
      <c r="E5" t="s">
        <v>19</v>
      </c>
      <c r="F5">
        <v>0.75</v>
      </c>
      <c r="G5" t="e">
        <f ca="1">IMAGE("https://sortiment.lidl.ch/media/catalog/product/cache/38c728e59b3a47950872534eff8a1e63/1/2/126679_Kalb_PSXX.jpg")</f>
        <v>#NAME?</v>
      </c>
    </row>
    <row r="6" spans="1:7" x14ac:dyDescent="0.25">
      <c r="A6" t="s">
        <v>20</v>
      </c>
      <c r="B6" t="s">
        <v>21</v>
      </c>
      <c r="C6" t="s">
        <v>9</v>
      </c>
      <c r="D6">
        <v>173018</v>
      </c>
      <c r="E6" t="s">
        <v>22</v>
      </c>
      <c r="F6">
        <v>0.99</v>
      </c>
      <c r="G6" t="e">
        <f ca="1">IMAGE("https://sortiment.lidl.ch/media/catalog/product/cache/38c728e59b3a47950872534eff8a1e63/1/7/173018_KokosFront_PSXX.jpg")</f>
        <v>#NAME?</v>
      </c>
    </row>
    <row r="7" spans="1:7" x14ac:dyDescent="0.25">
      <c r="A7" t="s">
        <v>23</v>
      </c>
      <c r="B7" t="s">
        <v>24</v>
      </c>
      <c r="C7" t="s">
        <v>9</v>
      </c>
      <c r="D7">
        <v>19570</v>
      </c>
      <c r="E7" t="s">
        <v>25</v>
      </c>
      <c r="F7">
        <v>0.85</v>
      </c>
      <c r="G7" t="e">
        <f ca="1">IMAGE("https://sortiment.lidl.ch/media/catalog/product/cache/38c728e59b3a47950872534eff8a1e63/1/9/19570_01_PSXX.jpg")</f>
        <v>#NAME?</v>
      </c>
    </row>
    <row r="8" spans="1:7" x14ac:dyDescent="0.25">
      <c r="A8" t="s">
        <v>26</v>
      </c>
      <c r="B8" t="s">
        <v>8</v>
      </c>
      <c r="C8" t="s">
        <v>9</v>
      </c>
      <c r="D8">
        <v>1574</v>
      </c>
      <c r="E8" t="s">
        <v>27</v>
      </c>
      <c r="F8">
        <v>0.89</v>
      </c>
      <c r="G8" t="e">
        <f ca="1">IMAGE("https://sortiment.lidl.ch/media/catalog/product/cache/38c728e59b3a47950872534eff8a1e63/1/5/1574_PSXX.jpg")</f>
        <v>#NAME?</v>
      </c>
    </row>
    <row r="9" spans="1:7" x14ac:dyDescent="0.25">
      <c r="A9" t="s">
        <v>28</v>
      </c>
      <c r="B9" t="s">
        <v>29</v>
      </c>
      <c r="C9" t="s">
        <v>9</v>
      </c>
      <c r="D9">
        <v>89804</v>
      </c>
      <c r="E9" t="s">
        <v>25</v>
      </c>
      <c r="F9">
        <v>0.99</v>
      </c>
      <c r="G9" t="e">
        <f ca="1">IMAGE("https://sortiment.lidl.ch/media/catalog/product/cache/38c728e59b3a47950872534eff8a1e63/8/9/89804_Combino_PSXX.jpg")</f>
        <v>#NAME?</v>
      </c>
    </row>
    <row r="10" spans="1:7" x14ac:dyDescent="0.25">
      <c r="A10" t="s">
        <v>30</v>
      </c>
      <c r="B10" t="s">
        <v>31</v>
      </c>
      <c r="C10" t="s">
        <v>9</v>
      </c>
      <c r="D10">
        <v>2256</v>
      </c>
      <c r="E10" t="s">
        <v>32</v>
      </c>
      <c r="F10">
        <v>0.99</v>
      </c>
      <c r="G10" t="e">
        <f ca="1">IMAGE("https://sortiment.lidl.ch/media/catalog/product/cache/38c728e59b3a47950872534eff8a1e63/2/2/2256_Barbeque_PSXX.jpg")</f>
        <v>#NAME?</v>
      </c>
    </row>
    <row r="11" spans="1:7" x14ac:dyDescent="0.25">
      <c r="A11" t="s">
        <v>33</v>
      </c>
      <c r="B11" t="s">
        <v>34</v>
      </c>
      <c r="C11" t="s">
        <v>9</v>
      </c>
      <c r="D11">
        <v>29416</v>
      </c>
      <c r="E11" t="s">
        <v>35</v>
      </c>
      <c r="F11">
        <v>1.25</v>
      </c>
      <c r="G11" t="e">
        <f ca="1">IMAGE("https://sortiment.lidl.ch/media/amasty/amoptmobile/catalog/product/cache/38c728e59b3a47950872534eff8a1e63/2/9/29416_PSXX.jpg")</f>
        <v>#NAME?</v>
      </c>
    </row>
    <row r="12" spans="1:7" x14ac:dyDescent="0.25">
      <c r="A12" t="s">
        <v>33</v>
      </c>
      <c r="B12" t="s">
        <v>34</v>
      </c>
      <c r="C12" t="s">
        <v>9</v>
      </c>
      <c r="D12">
        <v>29415</v>
      </c>
      <c r="E12" t="s">
        <v>36</v>
      </c>
      <c r="F12">
        <v>1.25</v>
      </c>
      <c r="G12" t="e">
        <f ca="1">IMAGE("https://sortiment.lidl.ch/media/catalog/product/cache/38c728e59b3a47950872534eff8a1e63/2/9/29415_PSXX.jpg")</f>
        <v>#NAME?</v>
      </c>
    </row>
    <row r="13" spans="1:7" x14ac:dyDescent="0.25">
      <c r="A13" t="s">
        <v>37</v>
      </c>
      <c r="B13" t="s">
        <v>21</v>
      </c>
      <c r="C13" t="s">
        <v>9</v>
      </c>
      <c r="D13">
        <v>5540057</v>
      </c>
      <c r="E13" t="s">
        <v>25</v>
      </c>
      <c r="F13">
        <v>1.29</v>
      </c>
      <c r="G13" t="e">
        <f ca="1">IMAGE("https://sortiment.lidl.ch/media/catalog/product/cache/38c728e59b3a47950872534eff8a1e63/5/5/5540057_PSXX.jpg")</f>
        <v>#NAME?</v>
      </c>
    </row>
    <row r="14" spans="1:7" x14ac:dyDescent="0.25">
      <c r="A14" t="s">
        <v>38</v>
      </c>
      <c r="B14" t="s">
        <v>39</v>
      </c>
      <c r="C14" t="s">
        <v>9</v>
      </c>
      <c r="D14">
        <v>5106885</v>
      </c>
      <c r="E14" t="s">
        <v>25</v>
      </c>
      <c r="F14">
        <v>1.29</v>
      </c>
      <c r="G14" t="e">
        <f ca="1">IMAGE("https://sortiment.lidl.ch/media/catalog/product/cache/38c728e59b3a47950872534eff8a1e63/5/1/5106885_FKBF.jpg")</f>
        <v>#NAME?</v>
      </c>
    </row>
    <row r="15" spans="1:7" x14ac:dyDescent="0.25">
      <c r="A15" t="s">
        <v>40</v>
      </c>
      <c r="B15" t="s">
        <v>12</v>
      </c>
      <c r="C15" t="s">
        <v>9</v>
      </c>
      <c r="D15">
        <v>148486</v>
      </c>
      <c r="E15" t="s">
        <v>25</v>
      </c>
      <c r="F15">
        <v>1.35</v>
      </c>
      <c r="G15" t="e">
        <f ca="1">IMAGE("https://sortiment.lidl.ch/media/catalog/product/cache/38c728e59b3a47950872534eff8a1e63/1/4/148486_PSXX_1.jpg")</f>
        <v>#NAME?</v>
      </c>
    </row>
    <row r="16" spans="1:7" x14ac:dyDescent="0.25">
      <c r="A16" t="s">
        <v>41</v>
      </c>
      <c r="B16" t="s">
        <v>25</v>
      </c>
      <c r="C16" t="s">
        <v>9</v>
      </c>
      <c r="D16">
        <v>5103787</v>
      </c>
      <c r="E16" t="s">
        <v>25</v>
      </c>
      <c r="F16">
        <v>1.39</v>
      </c>
      <c r="G16" t="e">
        <f ca="1">IMAGE("https://sortiment.lidl.ch/media/catalog/product/cache/38c728e59b3a47950872534eff8a1e63/5/1/5103787_PSXX.jpg")</f>
        <v>#NAME?</v>
      </c>
    </row>
    <row r="17" spans="1:7" x14ac:dyDescent="0.25">
      <c r="A17" t="s">
        <v>42</v>
      </c>
      <c r="B17" t="s">
        <v>12</v>
      </c>
      <c r="C17" t="s">
        <v>9</v>
      </c>
      <c r="D17">
        <v>138285</v>
      </c>
      <c r="E17" t="s">
        <v>25</v>
      </c>
      <c r="F17">
        <v>1.39</v>
      </c>
      <c r="G17" t="e">
        <f ca="1">IMAGE("https://sortiment.lidl.ch/media/catalog/product/cache/38c728e59b3a47950872534eff8a1e63/1/3/138285_PSXX.jpg")</f>
        <v>#NAME?</v>
      </c>
    </row>
    <row r="18" spans="1:7" x14ac:dyDescent="0.25">
      <c r="A18" t="s">
        <v>43</v>
      </c>
      <c r="B18" t="s">
        <v>44</v>
      </c>
      <c r="C18" t="s">
        <v>9</v>
      </c>
      <c r="D18">
        <v>6608345</v>
      </c>
      <c r="E18" t="s">
        <v>25</v>
      </c>
      <c r="F18">
        <v>1.39</v>
      </c>
      <c r="G18" t="e">
        <f ca="1">IMAGE("https://sortiment.lidl.ch/media/catalog/product/cache/38c728e59b3a47950872534eff8a1e63/6/6/6608345_PSXX_1.jpg")</f>
        <v>#NAME?</v>
      </c>
    </row>
    <row r="19" spans="1:7" x14ac:dyDescent="0.25">
      <c r="A19" t="s">
        <v>45</v>
      </c>
      <c r="B19" t="s">
        <v>46</v>
      </c>
      <c r="C19" t="s">
        <v>9</v>
      </c>
      <c r="D19">
        <v>155554</v>
      </c>
      <c r="E19" t="s">
        <v>25</v>
      </c>
      <c r="F19">
        <v>1.89</v>
      </c>
      <c r="G19" t="e">
        <f ca="1">IMAGE("https://sortiment.lidl.ch/media/catalog/product/cache/38c728e59b3a47950872534eff8a1e63/1/5/155554_PSXX.jpg")</f>
        <v>#NAME?</v>
      </c>
    </row>
    <row r="20" spans="1:7" x14ac:dyDescent="0.25">
      <c r="A20" t="s">
        <v>47</v>
      </c>
      <c r="B20" t="s">
        <v>48</v>
      </c>
      <c r="C20" t="s">
        <v>9</v>
      </c>
      <c r="D20">
        <v>5108398</v>
      </c>
      <c r="E20" t="s">
        <v>49</v>
      </c>
      <c r="F20">
        <v>1.49</v>
      </c>
      <c r="G20" t="e">
        <f ca="1">IMAGE("https://sortiment.lidl.ch/media/catalog/product/cache/38c728e59b3a47950872534eff8a1e63/5/1/5108398_FKBA_1.jpg")</f>
        <v>#NAME?</v>
      </c>
    </row>
    <row r="21" spans="1:7" x14ac:dyDescent="0.25">
      <c r="A21" t="s">
        <v>50</v>
      </c>
      <c r="B21" t="s">
        <v>51</v>
      </c>
      <c r="C21" t="s">
        <v>9</v>
      </c>
      <c r="D21">
        <v>140143</v>
      </c>
      <c r="E21" t="s">
        <v>52</v>
      </c>
      <c r="F21">
        <v>1.49</v>
      </c>
      <c r="G21" t="e">
        <f ca="1">IMAGE("https://sortiment.lidl.ch/media/catalog/product/cache/38c728e59b3a47950872534eff8a1e63/1/4/140143_PSXX.jpg")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2023-01-18_product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Зінчук Олександр Васильович</dc:creator>
  <cp:lastModifiedBy>Зінчук Олександр Васильович</cp:lastModifiedBy>
  <dcterms:created xsi:type="dcterms:W3CDTF">2023-01-18T07:20:29Z</dcterms:created>
  <dcterms:modified xsi:type="dcterms:W3CDTF">2023-01-18T07:20:37Z</dcterms:modified>
</cp:coreProperties>
</file>