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8_{5FC09A56-757F-49C7-A701-57E44FEDBC7F}" xr6:coauthVersionLast="47" xr6:coauthVersionMax="47" xr10:uidLastSave="{00000000-0000-0000-0000-000000000000}"/>
  <bookViews>
    <workbookView xWindow="-108" yWindow="-108" windowWidth="23256" windowHeight="12456" xr2:uid="{6956623C-4D11-4940-BB7D-F2910B171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2" i="1"/>
  <c r="L3" i="1"/>
  <c r="M3" i="1"/>
  <c r="L4" i="1"/>
  <c r="M4" i="1"/>
  <c r="L5" i="1"/>
  <c r="M5" i="1"/>
  <c r="L6" i="1"/>
  <c r="M6" i="1"/>
  <c r="M2" i="1"/>
  <c r="L2" i="1"/>
  <c r="I3" i="1"/>
  <c r="J3" i="1"/>
  <c r="I4" i="1"/>
  <c r="J4" i="1"/>
  <c r="I5" i="1"/>
  <c r="J5" i="1"/>
  <c r="I6" i="1"/>
  <c r="J6" i="1"/>
  <c r="I7" i="1"/>
  <c r="J7" i="1"/>
  <c r="J2" i="1"/>
  <c r="I2" i="1"/>
  <c r="F19" i="1"/>
  <c r="E19" i="1"/>
  <c r="D19" i="1"/>
  <c r="E13" i="1"/>
  <c r="E14" i="1"/>
  <c r="E15" i="1"/>
  <c r="E16" i="1"/>
  <c r="E17" i="1"/>
  <c r="E12" i="1"/>
  <c r="D12" i="1"/>
  <c r="D13" i="1"/>
  <c r="D14" i="1"/>
  <c r="D15" i="1"/>
  <c r="D16" i="1"/>
  <c r="D17" i="1"/>
  <c r="E3" i="1"/>
  <c r="E4" i="1"/>
  <c r="E5" i="1"/>
  <c r="E6" i="1"/>
  <c r="E7" i="1"/>
  <c r="E2" i="1"/>
  <c r="D2" i="1"/>
  <c r="D3" i="1"/>
  <c r="D4" i="1"/>
  <c r="D5" i="1"/>
  <c r="D6" i="1"/>
  <c r="D7" i="1"/>
  <c r="A2" i="1"/>
  <c r="A3" i="1" s="1"/>
  <c r="A4" i="1" s="1"/>
  <c r="A5" i="1" s="1"/>
  <c r="A6" i="1" s="1"/>
  <c r="A7" i="1" s="1"/>
</calcChain>
</file>

<file path=xl/sharedStrings.xml><?xml version="1.0" encoding="utf-8"?>
<sst xmlns="http://schemas.openxmlformats.org/spreadsheetml/2006/main" count="17" uniqueCount="17">
  <si>
    <t>Libraly (tick)</t>
  </si>
  <si>
    <t>C# (tick)</t>
  </si>
  <si>
    <t>C# (ms)</t>
  </si>
  <si>
    <t>C++ Server (ms)</t>
  </si>
  <si>
    <t>CUDA (ms)</t>
  </si>
  <si>
    <t>C#/C++ Laptop</t>
  </si>
  <si>
    <t>C++ Laptop (ms)</t>
  </si>
  <si>
    <t>C++ Laptop/C++ Server</t>
  </si>
  <si>
    <t>Среднее значение (A)</t>
  </si>
  <si>
    <t>Среднее значение (B)</t>
  </si>
  <si>
    <t>A*B</t>
  </si>
  <si>
    <t>С# Server(ms)</t>
  </si>
  <si>
    <t>С# Library Server(ms)</t>
  </si>
  <si>
    <t>Library (ms)</t>
  </si>
  <si>
    <t>С# Library</t>
  </si>
  <si>
    <t xml:space="preserve"> C# </t>
  </si>
  <si>
    <t>С++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</si>
</sst>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Время</a:t>
            </a:r>
          </a:p>
        </c:rich>
      </c:tx>
      <c:layout>
        <c:manualLayout>
          <c:xMode val="edge"/>
          <c:yMode val="edge"/>
          <c:x val="0.45214851898206093"/>
          <c:y val="1.0857763300760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162476717944675"/>
          <c:y val="9.7719869706840393E-2"/>
          <c:w val="0.86363384020051315"/>
          <c:h val="0.80384267927421127"/>
        </c:manualLayout>
      </c:layout>
      <c:lineChart>
        <c:grouping val="standard"/>
        <c:varyColors val="0"/>
        <c:ser>
          <c:idx val="1"/>
          <c:order val="0"/>
          <c:tx>
            <c:strRef>
              <c:f>Лист1!$G$1</c:f>
              <c:strCache>
                <c:ptCount val="1"/>
                <c:pt idx="0">
                  <c:v>C++ Server (ms)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Лист1!$G$2:$G$7</c:f>
              <c:numCache>
                <c:formatCode>General</c:formatCode>
                <c:ptCount val="6"/>
                <c:pt idx="0">
                  <c:v>1.006</c:v>
                </c:pt>
                <c:pt idx="1">
                  <c:v>8.56</c:v>
                </c:pt>
                <c:pt idx="2">
                  <c:v>82.911000000000001</c:v>
                </c:pt>
                <c:pt idx="3">
                  <c:v>871.45699999999999</c:v>
                </c:pt>
                <c:pt idx="4">
                  <c:v>9430.8770000000004</c:v>
                </c:pt>
                <c:pt idx="5">
                  <c:v>178004.04699999999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E-4971-A4AB-F7388D416D2A}"/>
            </c:ext>
          </c:extLst>
        </c:ser>
        <c:ser>
          <c:idx val="0"/>
          <c:order val="1"/>
          <c:tx>
            <c:strRef>
              <c:f>Лист1!$H$1</c:f>
              <c:strCache>
                <c:ptCount val="1"/>
                <c:pt idx="0">
                  <c:v>CUDA (ms)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Лист1!$H$2:$H$7</c:f>
              <c:numCache>
                <c:formatCode>General</c:formatCode>
                <c:ptCount val="6"/>
                <c:pt idx="0">
                  <c:v>0.25455999400000001</c:v>
                </c:pt>
                <c:pt idx="1">
                  <c:v>1.794816017</c:v>
                </c:pt>
                <c:pt idx="2">
                  <c:v>9.7486715319999995</c:v>
                </c:pt>
                <c:pt idx="3">
                  <c:v>89.749023437999995</c:v>
                </c:pt>
                <c:pt idx="4">
                  <c:v>643.44488525400004</c:v>
                </c:pt>
                <c:pt idx="5">
                  <c:v>4696.2631835940001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E-4971-A4AB-F7388D416D2A}"/>
            </c:ext>
          </c:extLst>
        </c:ser>
        <c:ser>
          <c:idx val="2"/>
          <c:order val="2"/>
          <c:tx>
            <c:strRef>
              <c:f>Лист1!$I$1</c:f>
              <c:strCache>
                <c:ptCount val="1"/>
                <c:pt idx="0">
                  <c:v>С# Library Server(ms)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Лист1!$I$2:$I$7</c:f>
              <c:numCache>
                <c:formatCode>General</c:formatCode>
                <c:ptCount val="6"/>
                <c:pt idx="0">
                  <c:v>0.68004261976586566</c:v>
                </c:pt>
                <c:pt idx="1">
                  <c:v>8.4052655152052207</c:v>
                </c:pt>
                <c:pt idx="2">
                  <c:v>82.489782428608294</c:v>
                </c:pt>
                <c:pt idx="3">
                  <c:v>898.62485933585242</c:v>
                </c:pt>
                <c:pt idx="4">
                  <c:v>9826.2393815718515</c:v>
                </c:pt>
                <c:pt idx="5">
                  <c:v>109578.25828509888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BE-4971-A4AB-F7388D416D2A}"/>
            </c:ext>
          </c:extLst>
        </c:ser>
        <c:ser>
          <c:idx val="3"/>
          <c:order val="3"/>
          <c:tx>
            <c:strRef>
              <c:f>Лист1!$J$1</c:f>
              <c:strCache>
                <c:ptCount val="1"/>
                <c:pt idx="0">
                  <c:v>С# Server(ms)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Лист1!$J$2:$J$7</c:f>
              <c:numCache>
                <c:formatCode>General</c:formatCode>
                <c:ptCount val="6"/>
                <c:pt idx="0">
                  <c:v>2.4083311155852414</c:v>
                </c:pt>
                <c:pt idx="1">
                  <c:v>20.145190471298374</c:v>
                </c:pt>
                <c:pt idx="2">
                  <c:v>167.69789738325366</c:v>
                </c:pt>
                <c:pt idx="3">
                  <c:v>1563.8192692524879</c:v>
                </c:pt>
                <c:pt idx="4">
                  <c:v>13374.236156743453</c:v>
                </c:pt>
                <c:pt idx="5">
                  <c:v>124426.67459771904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BE-4971-A4AB-F7388D416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403840"/>
        <c:axId val="1374405504"/>
      </c:lineChart>
      <c:catAx>
        <c:axId val="137440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</a:t>
                </a:r>
                <a:r>
                  <a:rPr lang="ru-RU" baseline="0"/>
                  <a:t> МАТРИЦЫ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4405504"/>
        <c:crosses val="autoZero"/>
        <c:auto val="1"/>
        <c:lblAlgn val="ctr"/>
        <c:lblOffset val="100"/>
        <c:tickLblSkip val="1"/>
        <c:noMultiLvlLbl val="0"/>
      </c:catAx>
      <c:valAx>
        <c:axId val="137440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(</a:t>
                </a:r>
                <a:r>
                  <a:rPr lang="en-US" baseline="0"/>
                  <a:t>MS</a:t>
                </a:r>
                <a:r>
                  <a:rPr lang="ru-RU" baseline="0"/>
                  <a:t>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440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11806424697538"/>
          <c:y val="0.12907971194154477"/>
          <c:w val="0.22565948801620567"/>
          <c:h val="0.249138737264151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layout>
        <c:manualLayout>
          <c:xMode val="edge"/>
          <c:yMode val="edge"/>
          <c:x val="0.45214851898206093"/>
          <c:y val="1.0857763300760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162476717944675"/>
          <c:y val="9.7719869706840393E-2"/>
          <c:w val="0.86363384020051315"/>
          <c:h val="0.80384267927421127"/>
        </c:manualLayout>
      </c:layout>
      <c:lineChart>
        <c:grouping val="standard"/>
        <c:varyColors val="0"/>
        <c:ser>
          <c:idx val="1"/>
          <c:order val="0"/>
          <c:tx>
            <c:strRef>
              <c:f>Лист1!$N$1</c:f>
              <c:strCache>
                <c:ptCount val="1"/>
                <c:pt idx="0">
                  <c:v>С++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Лист1!$N$2:$N$6</c:f>
              <c:numCache>
                <c:formatCode>General</c:formatCode>
                <c:ptCount val="5"/>
                <c:pt idx="0">
                  <c:v>3.9519171264593917</c:v>
                </c:pt>
                <c:pt idx="1">
                  <c:v>4.7692910687903671</c:v>
                </c:pt>
                <c:pt idx="2">
                  <c:v>8.5048511202623622</c:v>
                </c:pt>
                <c:pt idx="3">
                  <c:v>9.7099329509921173</c:v>
                </c:pt>
                <c:pt idx="4">
                  <c:v>14.656852849606784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9-44A4-8126-ADBDAEDD7E1E}"/>
            </c:ext>
          </c:extLst>
        </c:ser>
        <c:ser>
          <c:idx val="2"/>
          <c:order val="1"/>
          <c:tx>
            <c:strRef>
              <c:f>Лист1!$L$1</c:f>
              <c:strCache>
                <c:ptCount val="1"/>
                <c:pt idx="0">
                  <c:v>С# Library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Лист1!$L$2:$L$6</c:f>
              <c:numCache>
                <c:formatCode>General</c:formatCode>
                <c:ptCount val="5"/>
                <c:pt idx="0">
                  <c:v>2.6714434152833366</c:v>
                </c:pt>
                <c:pt idx="1">
                  <c:v>4.6830791766915798</c:v>
                </c:pt>
                <c:pt idx="2">
                  <c:v>8.461643430885502</c:v>
                </c:pt>
                <c:pt idx="3">
                  <c:v>10.012642198348111</c:v>
                </c:pt>
                <c:pt idx="4">
                  <c:v>15.271299231313247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D9-44A4-8126-ADBDAEDD7E1E}"/>
            </c:ext>
          </c:extLst>
        </c:ser>
        <c:ser>
          <c:idx val="3"/>
          <c:order val="2"/>
          <c:tx>
            <c:strRef>
              <c:f>Лист1!$M$1</c:f>
              <c:strCache>
                <c:ptCount val="1"/>
                <c:pt idx="0">
                  <c:v> C#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Лист1!$A$2:$A$7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Лист1!$M$2:$M$6</c:f>
              <c:numCache>
                <c:formatCode>General</c:formatCode>
                <c:ptCount val="5"/>
                <c:pt idx="0">
                  <c:v>9.460760419350267</c:v>
                </c:pt>
                <c:pt idx="1">
                  <c:v>11.22409777965469</c:v>
                </c:pt>
                <c:pt idx="2">
                  <c:v>17.202128190778154</c:v>
                </c:pt>
                <c:pt idx="3">
                  <c:v>17.424359723900487</c:v>
                </c:pt>
                <c:pt idx="4">
                  <c:v>20.785364004352868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D9-44A4-8126-ADBDAEDD7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403840"/>
        <c:axId val="1374405504"/>
      </c:lineChart>
      <c:catAx>
        <c:axId val="137440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</a:t>
                </a:r>
                <a:r>
                  <a:rPr lang="ru-RU" baseline="0"/>
                  <a:t> МАТРИЦЫ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4405504"/>
        <c:crosses val="autoZero"/>
        <c:auto val="1"/>
        <c:lblAlgn val="ctr"/>
        <c:lblOffset val="100"/>
        <c:tickLblSkip val="1"/>
        <c:noMultiLvlLbl val="0"/>
      </c:catAx>
      <c:valAx>
        <c:axId val="137440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РАЗ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440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406945864870065"/>
          <c:y val="0.1143161716282879"/>
          <c:w val="0.22565948801620567"/>
          <c:h val="0.249138737264151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2242</xdr:colOff>
      <xdr:row>8</xdr:row>
      <xdr:rowOff>14568</xdr:rowOff>
    </xdr:from>
    <xdr:to>
      <xdr:col>11</xdr:col>
      <xdr:colOff>291802</xdr:colOff>
      <xdr:row>27</xdr:row>
      <xdr:rowOff>48858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E1DB2D5-675A-4485-8248-B5EBD9C9E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29</xdr:row>
      <xdr:rowOff>0</xdr:rowOff>
    </xdr:from>
    <xdr:to>
      <xdr:col>11</xdr:col>
      <xdr:colOff>289560</xdr:colOff>
      <xdr:row>48</xdr:row>
      <xdr:rowOff>34289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AEFBB79-C804-4A99-920C-DC35127003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5D3D-0776-4A43-8919-B6EE3CCEA117}">
  <dimension ref="A1:N19"/>
  <sheetViews>
    <sheetView tabSelected="1" topLeftCell="C1" zoomScale="85" zoomScaleNormal="85" workbookViewId="0">
      <selection activeCell="M38" sqref="M38"/>
    </sheetView>
  </sheetViews>
  <sheetFormatPr defaultRowHeight="14.4" x14ac:dyDescent="0.3"/>
  <cols>
    <col min="2" max="2" width="14.77734375" customWidth="1"/>
    <col min="3" max="3" width="11.5546875" customWidth="1"/>
    <col min="4" max="4" width="19.5546875" customWidth="1"/>
    <col min="5" max="5" width="22.44140625" customWidth="1"/>
    <col min="6" max="6" width="22.88671875" customWidth="1"/>
    <col min="7" max="7" width="26.21875" customWidth="1"/>
    <col min="8" max="8" width="17" customWidth="1"/>
    <col min="9" max="9" width="19.88671875" customWidth="1"/>
    <col min="10" max="10" width="12.5546875" customWidth="1"/>
    <col min="12" max="12" width="12.44140625" customWidth="1"/>
    <col min="13" max="13" width="12.33203125" customWidth="1"/>
    <col min="14" max="14" width="12.77734375" customWidth="1"/>
  </cols>
  <sheetData>
    <row r="1" spans="1:14" x14ac:dyDescent="0.3">
      <c r="B1" t="s">
        <v>0</v>
      </c>
      <c r="C1" t="s">
        <v>1</v>
      </c>
      <c r="D1" t="s">
        <v>13</v>
      </c>
      <c r="E1" t="s">
        <v>2</v>
      </c>
      <c r="F1" t="s">
        <v>6</v>
      </c>
      <c r="G1" t="s">
        <v>3</v>
      </c>
      <c r="H1" t="s">
        <v>4</v>
      </c>
      <c r="I1" t="s">
        <v>12</v>
      </c>
      <c r="J1" t="s">
        <v>11</v>
      </c>
      <c r="L1" t="s">
        <v>14</v>
      </c>
      <c r="M1" t="s">
        <v>15</v>
      </c>
      <c r="N1" t="s">
        <v>16</v>
      </c>
    </row>
    <row r="2" spans="1:14" x14ac:dyDescent="0.3">
      <c r="A2">
        <f>32*2</f>
        <v>64</v>
      </c>
      <c r="B2">
        <v>2220</v>
      </c>
      <c r="C2">
        <v>7862</v>
      </c>
      <c r="D2">
        <f t="shared" ref="D2:E7" si="0">B2/10000</f>
        <v>0.222</v>
      </c>
      <c r="E2">
        <f t="shared" si="0"/>
        <v>0.78620000000000001</v>
      </c>
      <c r="F2">
        <v>0.25</v>
      </c>
      <c r="G2">
        <v>1.006</v>
      </c>
      <c r="H2">
        <v>0.25455999400000001</v>
      </c>
      <c r="I2">
        <f>D2/$F$19</f>
        <v>0.68004261976586566</v>
      </c>
      <c r="J2">
        <f>E2/$F$19</f>
        <v>2.4083311155852414</v>
      </c>
      <c r="L2">
        <f>I2/$H2</f>
        <v>2.6714434152833366</v>
      </c>
      <c r="M2">
        <f>J2/$H2</f>
        <v>9.460760419350267</v>
      </c>
      <c r="N2">
        <f>G2/$H2</f>
        <v>3.9519171264593917</v>
      </c>
    </row>
    <row r="3" spans="1:14" x14ac:dyDescent="0.3">
      <c r="A3">
        <f>A2*2</f>
        <v>128</v>
      </c>
      <c r="B3">
        <v>27439</v>
      </c>
      <c r="C3">
        <v>65764</v>
      </c>
      <c r="D3">
        <f t="shared" si="0"/>
        <v>2.7439</v>
      </c>
      <c r="E3">
        <f t="shared" si="0"/>
        <v>6.5763999999999996</v>
      </c>
      <c r="F3">
        <v>2</v>
      </c>
      <c r="G3">
        <v>8.56</v>
      </c>
      <c r="H3">
        <v>1.794816017</v>
      </c>
      <c r="I3">
        <f t="shared" ref="I3:I7" si="1">D3/$F$19</f>
        <v>8.4052655152052207</v>
      </c>
      <c r="J3">
        <f t="shared" ref="J3:J7" si="2">E3/$F$19</f>
        <v>20.145190471298374</v>
      </c>
      <c r="L3">
        <f t="shared" ref="L3:L6" si="3">I3/$H3</f>
        <v>4.6830791766915798</v>
      </c>
      <c r="M3">
        <f t="shared" ref="M3:M6" si="4">J3/$H3</f>
        <v>11.22409777965469</v>
      </c>
      <c r="N3">
        <f t="shared" ref="N3:N6" si="5">G3/$H3</f>
        <v>4.7692910687903671</v>
      </c>
    </row>
    <row r="4" spans="1:14" x14ac:dyDescent="0.3">
      <c r="A4">
        <f t="shared" ref="A4:A7" si="6">A3*2</f>
        <v>256</v>
      </c>
      <c r="B4">
        <v>269288</v>
      </c>
      <c r="C4">
        <v>547450</v>
      </c>
      <c r="D4">
        <f t="shared" si="0"/>
        <v>26.928799999999999</v>
      </c>
      <c r="E4">
        <f t="shared" si="0"/>
        <v>54.744999999999997</v>
      </c>
      <c r="F4">
        <v>13</v>
      </c>
      <c r="G4">
        <v>82.911000000000001</v>
      </c>
      <c r="H4">
        <v>9.7486715319999995</v>
      </c>
      <c r="I4">
        <f t="shared" si="1"/>
        <v>82.489782428608294</v>
      </c>
      <c r="J4">
        <f t="shared" si="2"/>
        <v>167.69789738325366</v>
      </c>
      <c r="L4">
        <f t="shared" si="3"/>
        <v>8.461643430885502</v>
      </c>
      <c r="M4">
        <f t="shared" si="4"/>
        <v>17.202128190778154</v>
      </c>
      <c r="N4">
        <f t="shared" si="5"/>
        <v>8.5048511202623622</v>
      </c>
    </row>
    <row r="5" spans="1:14" x14ac:dyDescent="0.3">
      <c r="A5">
        <f t="shared" si="6"/>
        <v>512</v>
      </c>
      <c r="B5">
        <v>2933562</v>
      </c>
      <c r="C5">
        <v>5105090</v>
      </c>
      <c r="D5">
        <f t="shared" si="0"/>
        <v>293.3562</v>
      </c>
      <c r="E5">
        <f t="shared" si="0"/>
        <v>510.50900000000001</v>
      </c>
      <c r="F5">
        <v>99</v>
      </c>
      <c r="G5">
        <v>871.45699999999999</v>
      </c>
      <c r="H5">
        <v>89.749023437999995</v>
      </c>
      <c r="I5">
        <f t="shared" si="1"/>
        <v>898.62485933585242</v>
      </c>
      <c r="J5">
        <f t="shared" si="2"/>
        <v>1563.8192692524879</v>
      </c>
      <c r="L5">
        <f t="shared" si="3"/>
        <v>10.012642198348111</v>
      </c>
      <c r="M5">
        <f t="shared" si="4"/>
        <v>17.424359723900487</v>
      </c>
      <c r="N5">
        <f t="shared" si="5"/>
        <v>9.7099329509921173</v>
      </c>
    </row>
    <row r="6" spans="1:14" x14ac:dyDescent="0.3">
      <c r="A6">
        <f t="shared" si="6"/>
        <v>1024</v>
      </c>
      <c r="B6">
        <v>32077771</v>
      </c>
      <c r="C6">
        <v>43660211</v>
      </c>
      <c r="D6">
        <f t="shared" si="0"/>
        <v>3207.7770999999998</v>
      </c>
      <c r="E6">
        <f t="shared" si="0"/>
        <v>4366.0210999999999</v>
      </c>
      <c r="F6">
        <v>1136</v>
      </c>
      <c r="G6">
        <v>9430.8770000000004</v>
      </c>
      <c r="H6">
        <v>643.44488525400004</v>
      </c>
      <c r="I6">
        <f t="shared" si="1"/>
        <v>9826.2393815718515</v>
      </c>
      <c r="J6">
        <f t="shared" si="2"/>
        <v>13374.236156743453</v>
      </c>
      <c r="L6">
        <f t="shared" si="3"/>
        <v>15.271299231313247</v>
      </c>
      <c r="M6">
        <f t="shared" si="4"/>
        <v>20.785364004352868</v>
      </c>
      <c r="N6">
        <f t="shared" si="5"/>
        <v>14.656852849606784</v>
      </c>
    </row>
    <row r="7" spans="1:14" x14ac:dyDescent="0.3">
      <c r="A7">
        <f t="shared" si="6"/>
        <v>2048</v>
      </c>
      <c r="B7">
        <v>357718364</v>
      </c>
      <c r="C7">
        <v>406191038</v>
      </c>
      <c r="D7">
        <f>B7/10000</f>
        <v>35771.8364</v>
      </c>
      <c r="E7">
        <f t="shared" si="0"/>
        <v>40619.103799999997</v>
      </c>
      <c r="F7">
        <v>28612</v>
      </c>
      <c r="G7">
        <v>178004.04699999999</v>
      </c>
      <c r="H7">
        <v>4696.2631835940001</v>
      </c>
      <c r="I7">
        <f t="shared" si="1"/>
        <v>109578.25828509888</v>
      </c>
      <c r="J7">
        <f t="shared" si="2"/>
        <v>124426.67459771904</v>
      </c>
    </row>
    <row r="11" spans="1:14" x14ac:dyDescent="0.3">
      <c r="D11" t="s">
        <v>5</v>
      </c>
      <c r="E11" t="s">
        <v>7</v>
      </c>
    </row>
    <row r="12" spans="1:14" x14ac:dyDescent="0.3">
      <c r="D12">
        <f>D2/F2</f>
        <v>0.88800000000000001</v>
      </c>
      <c r="E12">
        <f>F2/G2</f>
        <v>0.2485089463220676</v>
      </c>
    </row>
    <row r="13" spans="1:14" x14ac:dyDescent="0.3">
      <c r="D13">
        <f>D3/F3</f>
        <v>1.37195</v>
      </c>
      <c r="E13">
        <f t="shared" ref="E13:E17" si="7">F3/G3</f>
        <v>0.23364485981308411</v>
      </c>
    </row>
    <row r="14" spans="1:14" x14ac:dyDescent="0.3">
      <c r="D14">
        <f>D4/F4</f>
        <v>2.0714461538461539</v>
      </c>
      <c r="E14">
        <f t="shared" si="7"/>
        <v>0.15679463521125062</v>
      </c>
    </row>
    <row r="15" spans="1:14" x14ac:dyDescent="0.3">
      <c r="D15">
        <f>D5/F5</f>
        <v>2.9631939393939395</v>
      </c>
      <c r="E15">
        <f t="shared" si="7"/>
        <v>0.1136028513168177</v>
      </c>
    </row>
    <row r="16" spans="1:14" x14ac:dyDescent="0.3">
      <c r="D16">
        <f>D6/F6</f>
        <v>2.8237474471830986</v>
      </c>
      <c r="E16">
        <f t="shared" si="7"/>
        <v>0.1204553934909765</v>
      </c>
    </row>
    <row r="17" spans="4:6" x14ac:dyDescent="0.3">
      <c r="D17">
        <f>D7/F7</f>
        <v>1.2502389347127079</v>
      </c>
      <c r="E17">
        <f t="shared" si="7"/>
        <v>0.16073791850361696</v>
      </c>
    </row>
    <row r="18" spans="4:6" x14ac:dyDescent="0.3">
      <c r="D18" t="s">
        <v>8</v>
      </c>
      <c r="E18" t="s">
        <v>9</v>
      </c>
      <c r="F18" t="s">
        <v>10</v>
      </c>
    </row>
    <row r="19" spans="4:6" x14ac:dyDescent="0.3">
      <c r="D19">
        <f>AVERAGE(D12:D17)</f>
        <v>1.8947627458559833</v>
      </c>
      <c r="E19">
        <f>AVERAGE(E12:E17)</f>
        <v>0.17229076744296892</v>
      </c>
      <c r="F19">
        <f>D19*E19</f>
        <v>0.32645012760587444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4FABB13-7A56-46F7-BC05-0A5363F5E10C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Лист1!G2:G2</xm:f>
              <xm:sqref>A2</xm:sqref>
            </x14:sparkline>
            <x14:sparkline>
              <xm:f>Лист1!G3:G3</xm:f>
              <xm:sqref>A3</xm:sqref>
            </x14:sparkline>
            <x14:sparkline>
              <xm:f>Лист1!G4:G4</xm:f>
              <xm:sqref>A4</xm:sqref>
            </x14:sparkline>
            <x14:sparkline>
              <xm:f>Лист1!G5:G5</xm:f>
              <xm:sqref>A5</xm:sqref>
            </x14:sparkline>
            <x14:sparkline>
              <xm:f>Лист1!G6:G6</xm:f>
              <xm:sqref>A6</xm:sqref>
            </x14:sparkline>
            <x14:sparkline>
              <xm:f>Лист1!G7:G7</xm:f>
              <xm:sqref>A7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Андреев</dc:creator>
  <cp:lastModifiedBy>Александр Андреев</cp:lastModifiedBy>
  <dcterms:created xsi:type="dcterms:W3CDTF">2022-10-06T16:54:21Z</dcterms:created>
  <dcterms:modified xsi:type="dcterms:W3CDTF">2022-10-06T19:01:15Z</dcterms:modified>
</cp:coreProperties>
</file>