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chint\Downloads\Web_Scraping\"/>
    </mc:Choice>
  </mc:AlternateContent>
  <xr:revisionPtr revIDLastSave="0" documentId="13_ncr:1_{EA414BDD-4A6F-4451-A5A6-966B520D76F5}" xr6:coauthVersionLast="47" xr6:coauthVersionMax="47" xr10:uidLastSave="{00000000-0000-0000-0000-000000000000}"/>
  <bookViews>
    <workbookView xWindow="-110" yWindow="-110" windowWidth="19420" windowHeight="11500" firstSheet="1" activeTab="4" xr2:uid="{53691846-D9EB-42E5-BB66-B79607F19090}"/>
  </bookViews>
  <sheets>
    <sheet name="Sheet1 (2)" sheetId="2" r:id="rId1"/>
    <sheet name="Cleaned_Data" sheetId="1" r:id="rId2"/>
    <sheet name="Pivot_Tables" sheetId="5" r:id="rId3"/>
    <sheet name="Sheet6" sheetId="7" r:id="rId4"/>
    <sheet name="Dashboard" sheetId="4" r:id="rId5"/>
  </sheets>
  <definedNames>
    <definedName name="_xlcn.WorksheetConnection_Book1.xlsxBitCoin_Trends" hidden="1">BitCoin_Trends[]</definedName>
    <definedName name="_xlcn.WorksheetConnection_Book1Crypto_Analysis" hidden="1">Crypto_Analysis[]</definedName>
    <definedName name="ExternalData_1" localSheetId="1" hidden="1">Cleaned_Data!$A$1:$I$201</definedName>
    <definedName name="ExternalData_1" localSheetId="0" hidden="1">'Sheet1 (2)'!$A$1:$I$201</definedName>
    <definedName name="Slicer_Price_category">#N/A</definedName>
    <definedName name="USDT">'Sheet1 (2)'!$C$4</definedName>
  </definedNames>
  <calcPr calcId="191029"/>
  <pivotCaches>
    <pivotCache cacheId="353" r:id="rId6"/>
    <pivotCache cacheId="356" r:id="rId7"/>
    <pivotCache cacheId="359" r:id="rId8"/>
    <pivotCache cacheId="362" r:id="rId9"/>
    <pivotCache cacheId="365" r:id="rId10"/>
    <pivotCache cacheId="368" r:id="rId11"/>
    <pivotCache cacheId="371" r:id="rId12"/>
    <pivotCache cacheId="374" r:id="rId13"/>
    <pivotCache cacheId="377" r:id="rId14"/>
    <pivotCache cacheId="380" r:id="rId15"/>
    <pivotCache cacheId="383" r:id="rId16"/>
    <pivotCache cacheId="386" r:id="rId17"/>
    <pivotCache cacheId="389" r:id="rId18"/>
    <pivotCache cacheId="392" r:id="rId19"/>
  </pivotCaches>
  <extLst>
    <ext xmlns:x14="http://schemas.microsoft.com/office/spreadsheetml/2009/9/main" uri="{876F7934-8845-4945-9796-88D515C7AA90}">
      <x14:pivotCaches>
        <pivotCache cacheId="14" r:id="rId20"/>
      </x14:pivotCaches>
    </ex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tCoin_Trends" name="BitCoin_Trends" connection="WorksheetConnection_Book1.xlsx!BitCoin_Trends"/>
          <x15:modelTable id="Crypto_Analysis" name="Crypto_Analysis" connection="WorksheetConnection_Book1!Crypto_Analysi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4" i="5" l="1"/>
  <c r="E45" i="5"/>
  <c r="E46" i="5"/>
  <c r="E47" i="5"/>
  <c r="E48" i="5"/>
  <c r="E43" i="5"/>
  <c r="D44" i="5"/>
  <c r="D45" i="5"/>
  <c r="D46" i="5"/>
  <c r="D47" i="5"/>
  <c r="D48" i="5"/>
  <c r="D43" i="5"/>
  <c r="O55" i="5"/>
  <c r="O56" i="5"/>
  <c r="O57" i="5"/>
  <c r="O58" i="5"/>
  <c r="O54" i="5"/>
  <c r="N55" i="5"/>
  <c r="N56" i="5"/>
  <c r="N57" i="5"/>
  <c r="N58" i="5"/>
  <c r="N54" i="5"/>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B27" i="5"/>
  <c r="B19" i="5"/>
  <c r="B23" i="5"/>
  <c r="B21" i="5"/>
  <c r="D40" i="5"/>
  <c r="D239" i="5"/>
  <c r="E49"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7AB6CE-C1AB-4821-AC07-27E845BCFA6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A7213EC9-0A35-4874-9093-98EAFA641142}"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3" xr16:uid="{78039C29-49B2-4E5F-91D0-5FB63741ABB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C1A5A8B-4A91-4A8D-AEF3-3E31F9AF05A7}" name="WorksheetConnection_Book1!Crypto_Analysis" type="102" refreshedVersion="8" minRefreshableVersion="5">
    <extLst>
      <ext xmlns:x15="http://schemas.microsoft.com/office/spreadsheetml/2010/11/main" uri="{DE250136-89BD-433C-8126-D09CA5730AF9}">
        <x15:connection id="Crypto_Analysis" autoDelete="1">
          <x15:rangePr sourceName="_xlcn.WorksheetConnection_Book1Crypto_Analysis"/>
        </x15:connection>
      </ext>
    </extLst>
  </connection>
  <connection id="5" xr16:uid="{BF089EFB-1D32-4B7F-B56D-CFF9EEC2F735}" name="WorksheetConnection_Book1.xlsx!BitCoin_Trends" type="102" refreshedVersion="8" minRefreshableVersion="5">
    <extLst>
      <ext xmlns:x15="http://schemas.microsoft.com/office/spreadsheetml/2010/11/main" uri="{DE250136-89BD-433C-8126-D09CA5730AF9}">
        <x15:connection id="BitCoin_Trends">
          <x15:rangePr sourceName="_xlcn.WorksheetConnection_Book1.xlsxBitCoin_Trends"/>
        </x15:connection>
      </ext>
    </extLst>
  </connection>
</connections>
</file>

<file path=xl/sharedStrings.xml><?xml version="1.0" encoding="utf-8"?>
<sst xmlns="http://schemas.openxmlformats.org/spreadsheetml/2006/main" count="2540" uniqueCount="769">
  <si>
    <t>Coin Name</t>
  </si>
  <si>
    <t>Symbol</t>
  </si>
  <si>
    <t>Price (USD)</t>
  </si>
  <si>
    <t>1h Change (%)</t>
  </si>
  <si>
    <t>Market Cap</t>
  </si>
  <si>
    <t>Volume (24h) USD</t>
  </si>
  <si>
    <t>Circulating Supply</t>
  </si>
  <si>
    <t>Market Capital (Billion Dollars)</t>
  </si>
  <si>
    <t>Circulating_Supply ( Billion USD )</t>
  </si>
  <si>
    <t>Bitcoin</t>
  </si>
  <si>
    <t>BTC</t>
  </si>
  <si>
    <t>$2.07T</t>
  </si>
  <si>
    <t>19.88M</t>
  </si>
  <si>
    <t>Ethereum</t>
  </si>
  <si>
    <t>ETH</t>
  </si>
  <si>
    <t>$299.51B</t>
  </si>
  <si>
    <t>120.72M</t>
  </si>
  <si>
    <t>Tether</t>
  </si>
  <si>
    <t>USDT</t>
  </si>
  <si>
    <t>$155.95B</t>
  </si>
  <si>
    <t>155.94B</t>
  </si>
  <si>
    <t>XRP</t>
  </si>
  <si>
    <t>$125.42B</t>
  </si>
  <si>
    <t>58.93B</t>
  </si>
  <si>
    <t>BNB</t>
  </si>
  <si>
    <t>$90.84B</t>
  </si>
  <si>
    <t>140.88M</t>
  </si>
  <si>
    <t>Solana</t>
  </si>
  <si>
    <t>SOL</t>
  </si>
  <si>
    <t>$75.33B</t>
  </si>
  <si>
    <t>527.96M</t>
  </si>
  <si>
    <t>USDC</t>
  </si>
  <si>
    <t>$61.23B</t>
  </si>
  <si>
    <t>61.23B</t>
  </si>
  <si>
    <t>TRON</t>
  </si>
  <si>
    <t>TRX</t>
  </si>
  <si>
    <t>$25.93B</t>
  </si>
  <si>
    <t>94.82B</t>
  </si>
  <si>
    <t>Dogecoin</t>
  </si>
  <si>
    <t>DOGE</t>
  </si>
  <si>
    <t>$24.77B</t>
  </si>
  <si>
    <t>149.76B</t>
  </si>
  <si>
    <t>Cardano</t>
  </si>
  <si>
    <t>ADA</t>
  </si>
  <si>
    <t>$20.54B</t>
  </si>
  <si>
    <t>35.36B</t>
  </si>
  <si>
    <t>Pudgy Penguins</t>
  </si>
  <si>
    <t>PENGU</t>
  </si>
  <si>
    <t>$571.84M</t>
  </si>
  <si>
    <t>62.86B</t>
  </si>
  <si>
    <t>Walrus</t>
  </si>
  <si>
    <t>WAL</t>
  </si>
  <si>
    <t>$567M</t>
  </si>
  <si>
    <t>1.34B</t>
  </si>
  <si>
    <t>Raydium</t>
  </si>
  <si>
    <t>RAY</t>
  </si>
  <si>
    <t>$551.36M</t>
  </si>
  <si>
    <t>267.62M</t>
  </si>
  <si>
    <t>Core</t>
  </si>
  <si>
    <t>CORE</t>
  </si>
  <si>
    <t>$546.45M</t>
  </si>
  <si>
    <t>1B</t>
  </si>
  <si>
    <t>Tezos</t>
  </si>
  <si>
    <t>XTZ</t>
  </si>
  <si>
    <t>$545.72M</t>
  </si>
  <si>
    <t>1.04B</t>
  </si>
  <si>
    <t>Pyth Network</t>
  </si>
  <si>
    <t>PYTH</t>
  </si>
  <si>
    <t>$543.57M</t>
  </si>
  <si>
    <t>5.74B</t>
  </si>
  <si>
    <t>Flow</t>
  </si>
  <si>
    <t>FLOW</t>
  </si>
  <si>
    <t>$539.91M</t>
  </si>
  <si>
    <t>1.59B</t>
  </si>
  <si>
    <t>Maple Finance</t>
  </si>
  <si>
    <t>SYRUP</t>
  </si>
  <si>
    <t>$515.17M</t>
  </si>
  <si>
    <t>1.11B</t>
  </si>
  <si>
    <t>Decentraland</t>
  </si>
  <si>
    <t>MANA</t>
  </si>
  <si>
    <t>$493.58M</t>
  </si>
  <si>
    <t>1.96B</t>
  </si>
  <si>
    <t>TrueUSD</t>
  </si>
  <si>
    <t>TUSD</t>
  </si>
  <si>
    <t>$493.33M</t>
  </si>
  <si>
    <t>494.51M</t>
  </si>
  <si>
    <t>Fasttoken</t>
  </si>
  <si>
    <t>FTN</t>
  </si>
  <si>
    <t>$1.95B</t>
  </si>
  <si>
    <t>436.26M</t>
  </si>
  <si>
    <t>Jupiter Perps LP</t>
  </si>
  <si>
    <t>JLP</t>
  </si>
  <si>
    <t>$1.49B</t>
  </si>
  <si>
    <t>343.49M</t>
  </si>
  <si>
    <t>Zeebu</t>
  </si>
  <si>
    <t>ZBU</t>
  </si>
  <si>
    <t>$846.7M</t>
  </si>
  <si>
    <t>258.97M</t>
  </si>
  <si>
    <t>Fellaz</t>
  </si>
  <si>
    <t>FLZ</t>
  </si>
  <si>
    <t>$677.19M</t>
  </si>
  <si>
    <t>471.87M</t>
  </si>
  <si>
    <t>Usual USD</t>
  </si>
  <si>
    <t>USD0</t>
  </si>
  <si>
    <t>$652.01M</t>
  </si>
  <si>
    <t>653.46M</t>
  </si>
  <si>
    <t>Ondo US Dollar Yield</t>
  </si>
  <si>
    <t>USDY</t>
  </si>
  <si>
    <t>$635.98M</t>
  </si>
  <si>
    <t>581.35M</t>
  </si>
  <si>
    <t>Falcon USD</t>
  </si>
  <si>
    <t>USDf</t>
  </si>
  <si>
    <t>$563.5M</t>
  </si>
  <si>
    <t>563.65M</t>
  </si>
  <si>
    <t>Loaded Lions</t>
  </si>
  <si>
    <t>LION</t>
  </si>
  <si>
    <t>$546.47M</t>
  </si>
  <si>
    <t>33.16B</t>
  </si>
  <si>
    <t>would</t>
  </si>
  <si>
    <t>WOULD</t>
  </si>
  <si>
    <t>$494.41M</t>
  </si>
  <si>
    <t>999.45M</t>
  </si>
  <si>
    <t>WhiteRock</t>
  </si>
  <si>
    <t>WHITE</t>
  </si>
  <si>
    <t>$478.12M</t>
  </si>
  <si>
    <t>650B</t>
  </si>
  <si>
    <t>Ontology</t>
  </si>
  <si>
    <t>ONT</t>
  </si>
  <si>
    <t>$110.11M</t>
  </si>
  <si>
    <t>913.69M</t>
  </si>
  <si>
    <t>Request</t>
  </si>
  <si>
    <t>REQ</t>
  </si>
  <si>
    <t>$110.12M</t>
  </si>
  <si>
    <t>824.21M</t>
  </si>
  <si>
    <t>Paycoin</t>
  </si>
  <si>
    <t>PCI</t>
  </si>
  <si>
    <t>$109.85M</t>
  </si>
  <si>
    <t>1.05B</t>
  </si>
  <si>
    <t>COTI</t>
  </si>
  <si>
    <t>$109.59M</t>
  </si>
  <si>
    <t>2.17B</t>
  </si>
  <si>
    <t>Gravity (by Galxe)</t>
  </si>
  <si>
    <t>G</t>
  </si>
  <si>
    <t>$109.13M</t>
  </si>
  <si>
    <t>9.5B</t>
  </si>
  <si>
    <t>Terra</t>
  </si>
  <si>
    <t>LUNA</t>
  </si>
  <si>
    <t>$109.06M</t>
  </si>
  <si>
    <t>709.98M</t>
  </si>
  <si>
    <t>Solar</t>
  </si>
  <si>
    <t>SXP</t>
  </si>
  <si>
    <t>$108.68M</t>
  </si>
  <si>
    <t>646.86M</t>
  </si>
  <si>
    <t>Destra Network</t>
  </si>
  <si>
    <t>DSYNC</t>
  </si>
  <si>
    <t>$108.35M</t>
  </si>
  <si>
    <t>974.94M</t>
  </si>
  <si>
    <t>World Mobile Token</t>
  </si>
  <si>
    <t>WMTX</t>
  </si>
  <si>
    <t>$108.02M</t>
  </si>
  <si>
    <t>702.77M</t>
  </si>
  <si>
    <t>SKALE</t>
  </si>
  <si>
    <t>SKL</t>
  </si>
  <si>
    <t>$107.06M</t>
  </si>
  <si>
    <t>5.9B</t>
  </si>
  <si>
    <t>Usual</t>
  </si>
  <si>
    <t>USUAL</t>
  </si>
  <si>
    <t>$72.72M</t>
  </si>
  <si>
    <t>1.01B</t>
  </si>
  <si>
    <t>Arcblock</t>
  </si>
  <si>
    <t>ABT</t>
  </si>
  <si>
    <t>$72.68M</t>
  </si>
  <si>
    <t>98.55M</t>
  </si>
  <si>
    <t>Memecoin</t>
  </si>
  <si>
    <t>MEME</t>
  </si>
  <si>
    <t>$72.35M</t>
  </si>
  <si>
    <t>47.67B</t>
  </si>
  <si>
    <t>MiL.k</t>
  </si>
  <si>
    <t>MLK</t>
  </si>
  <si>
    <t>$72.36M</t>
  </si>
  <si>
    <t>470.44M</t>
  </si>
  <si>
    <t>dKargo</t>
  </si>
  <si>
    <t>DKA</t>
  </si>
  <si>
    <t>$72.37M</t>
  </si>
  <si>
    <t>4.68B</t>
  </si>
  <si>
    <t>AI Companions</t>
  </si>
  <si>
    <t>AIC</t>
  </si>
  <si>
    <t>$71.81M</t>
  </si>
  <si>
    <t>749.99M</t>
  </si>
  <si>
    <t>Degen</t>
  </si>
  <si>
    <t>DEGEN</t>
  </si>
  <si>
    <t>$71.33M</t>
  </si>
  <si>
    <t>22.09B</t>
  </si>
  <si>
    <t>Aevo</t>
  </si>
  <si>
    <t>AEVO</t>
  </si>
  <si>
    <t>$71.27M</t>
  </si>
  <si>
    <t>904.86M</t>
  </si>
  <si>
    <t>Spark</t>
  </si>
  <si>
    <t>SPK</t>
  </si>
  <si>
    <t>$71.5M</t>
  </si>
  <si>
    <t>1.7B</t>
  </si>
  <si>
    <t>Global Commercial Business</t>
  </si>
  <si>
    <t>GCB</t>
  </si>
  <si>
    <t>$71.47M</t>
  </si>
  <si>
    <t>1.2B</t>
  </si>
  <si>
    <t>NEM</t>
  </si>
  <si>
    <t>XEM</t>
  </si>
  <si>
    <t>$56.45M</t>
  </si>
  <si>
    <t>8.99B</t>
  </si>
  <si>
    <t>Humans.ai</t>
  </si>
  <si>
    <t>HEART</t>
  </si>
  <si>
    <t>$51.76M</t>
  </si>
  <si>
    <t>7.8B</t>
  </si>
  <si>
    <t>Oasys</t>
  </si>
  <si>
    <t>OAS</t>
  </si>
  <si>
    <t>$51.5M</t>
  </si>
  <si>
    <t>4.37B</t>
  </si>
  <si>
    <t>Smooth Love Potion</t>
  </si>
  <si>
    <t>SLP</t>
  </si>
  <si>
    <t>$51.48M</t>
  </si>
  <si>
    <t>41.08B</t>
  </si>
  <si>
    <t>Neutron</t>
  </si>
  <si>
    <t>NTRN</t>
  </si>
  <si>
    <t>$51.37M</t>
  </si>
  <si>
    <t>595.52M</t>
  </si>
  <si>
    <t>Eurite</t>
  </si>
  <si>
    <t>EURI</t>
  </si>
  <si>
    <t>$51.31M</t>
  </si>
  <si>
    <t>44.52M</t>
  </si>
  <si>
    <t>ANDY (ETH)</t>
  </si>
  <si>
    <t>ANDY</t>
  </si>
  <si>
    <t>$51.26M</t>
  </si>
  <si>
    <t>1T</t>
  </si>
  <si>
    <t>GameBuild</t>
  </si>
  <si>
    <t>GAME</t>
  </si>
  <si>
    <t>$50.98M</t>
  </si>
  <si>
    <t>17.72B</t>
  </si>
  <si>
    <t>Tornado Cash</t>
  </si>
  <si>
    <t>TORN</t>
  </si>
  <si>
    <t>$50.88M</t>
  </si>
  <si>
    <t>5.26M</t>
  </si>
  <si>
    <t>DeFi Pulse Index</t>
  </si>
  <si>
    <t>DPI</t>
  </si>
  <si>
    <t>$50.56M</t>
  </si>
  <si>
    <t>558.98K</t>
  </si>
  <si>
    <t>Kujira</t>
  </si>
  <si>
    <t>KUJI</t>
  </si>
  <si>
    <t>$37.1M</t>
  </si>
  <si>
    <t>122.34M</t>
  </si>
  <si>
    <t>Gains Network</t>
  </si>
  <si>
    <t>GNS</t>
  </si>
  <si>
    <t>$36.94M</t>
  </si>
  <si>
    <t>29.27M</t>
  </si>
  <si>
    <t>AVA (Travala)</t>
  </si>
  <si>
    <t>AVA</t>
  </si>
  <si>
    <t>$36.9M</t>
  </si>
  <si>
    <t>68.83M</t>
  </si>
  <si>
    <t>DEAPcoin</t>
  </si>
  <si>
    <t>DEP</t>
  </si>
  <si>
    <t>$36.78M</t>
  </si>
  <si>
    <t>29.54B</t>
  </si>
  <si>
    <t>The Arena</t>
  </si>
  <si>
    <t>ARENA</t>
  </si>
  <si>
    <t>$36.73M</t>
  </si>
  <si>
    <t>2.45B</t>
  </si>
  <si>
    <t>Dohrnii</t>
  </si>
  <si>
    <t>DHN</t>
  </si>
  <si>
    <t>$36.4M</t>
  </si>
  <si>
    <t>17.07M</t>
  </si>
  <si>
    <t>Ampleforth Governance Token</t>
  </si>
  <si>
    <t>FORTH</t>
  </si>
  <si>
    <t>$36.37M</t>
  </si>
  <si>
    <t>14.34M</t>
  </si>
  <si>
    <t>Metadium</t>
  </si>
  <si>
    <t>META</t>
  </si>
  <si>
    <t>$35.98M</t>
  </si>
  <si>
    <t>1.71B</t>
  </si>
  <si>
    <t>Shentu</t>
  </si>
  <si>
    <t>CTK</t>
  </si>
  <si>
    <t>$35.96M</t>
  </si>
  <si>
    <t>147.24M</t>
  </si>
  <si>
    <t>Nakamoto Games</t>
  </si>
  <si>
    <t>NAKA</t>
  </si>
  <si>
    <t>$35.84M</t>
  </si>
  <si>
    <t>105.76M</t>
  </si>
  <si>
    <t>Groestlcoin</t>
  </si>
  <si>
    <t>GRS</t>
  </si>
  <si>
    <t>$26.28M</t>
  </si>
  <si>
    <t>87.8M</t>
  </si>
  <si>
    <t>Sui Name Service</t>
  </si>
  <si>
    <t>NS</t>
  </si>
  <si>
    <t>$26.22M</t>
  </si>
  <si>
    <t>187.11M</t>
  </si>
  <si>
    <t>Haedal Protocol</t>
  </si>
  <si>
    <t>HAEDAL</t>
  </si>
  <si>
    <t>$26.07M</t>
  </si>
  <si>
    <t>203.75M</t>
  </si>
  <si>
    <t>Fractal Bitcoin</t>
  </si>
  <si>
    <t>FB</t>
  </si>
  <si>
    <t>$26.15M</t>
  </si>
  <si>
    <t>49.97M</t>
  </si>
  <si>
    <t>PlatON</t>
  </si>
  <si>
    <t>LAT</t>
  </si>
  <si>
    <t>$25.94M</t>
  </si>
  <si>
    <t>6.6B</t>
  </si>
  <si>
    <t>NFPrompt</t>
  </si>
  <si>
    <t>NFP</t>
  </si>
  <si>
    <t>$25.85M</t>
  </si>
  <si>
    <t>457.31M</t>
  </si>
  <si>
    <t>Orbiter Finance</t>
  </si>
  <si>
    <t>OBT</t>
  </si>
  <si>
    <t>$25.97M</t>
  </si>
  <si>
    <t>3.1B</t>
  </si>
  <si>
    <t>Covalent X Token</t>
  </si>
  <si>
    <t>CXT</t>
  </si>
  <si>
    <t>$25.88M</t>
  </si>
  <si>
    <t>974.89M</t>
  </si>
  <si>
    <t>OMG Network</t>
  </si>
  <si>
    <t>OMG</t>
  </si>
  <si>
    <t>$25.83M</t>
  </si>
  <si>
    <t>140.24M</t>
  </si>
  <si>
    <t>Radiant Capital</t>
  </si>
  <si>
    <t>RDNT</t>
  </si>
  <si>
    <t>$25.73M</t>
  </si>
  <si>
    <t>1.23B</t>
  </si>
  <si>
    <t>Klever Coin</t>
  </si>
  <si>
    <t>KLV</t>
  </si>
  <si>
    <t>$19.94M</t>
  </si>
  <si>
    <t>8.88B</t>
  </si>
  <si>
    <t>Pups (Bitcoin)</t>
  </si>
  <si>
    <t>PUPS</t>
  </si>
  <si>
    <t>$19.77M</t>
  </si>
  <si>
    <t>968.44M</t>
  </si>
  <si>
    <t>NATIX Network</t>
  </si>
  <si>
    <t>NATIX</t>
  </si>
  <si>
    <t>$19.74M</t>
  </si>
  <si>
    <t>16.13B</t>
  </si>
  <si>
    <t>ORIGYN</t>
  </si>
  <si>
    <t>OGY</t>
  </si>
  <si>
    <t>$19.76M</t>
  </si>
  <si>
    <t>7.82B</t>
  </si>
  <si>
    <t>Daddy Tate</t>
  </si>
  <si>
    <t>DADDY</t>
  </si>
  <si>
    <t>$19.72M</t>
  </si>
  <si>
    <t>599.63M</t>
  </si>
  <si>
    <t>Impossible Finance Launchpad</t>
  </si>
  <si>
    <t>IDIA</t>
  </si>
  <si>
    <t>$19.6M</t>
  </si>
  <si>
    <t>680M</t>
  </si>
  <si>
    <t>League of Kingdoms Arena</t>
  </si>
  <si>
    <t>LOKA</t>
  </si>
  <si>
    <t>$19.56M</t>
  </si>
  <si>
    <t>376.38M</t>
  </si>
  <si>
    <t>Mango</t>
  </si>
  <si>
    <t>MNGO</t>
  </si>
  <si>
    <t>$19.55M</t>
  </si>
  <si>
    <t>DAR Open Network</t>
  </si>
  <si>
    <t>D</t>
  </si>
  <si>
    <t>$19.51M</t>
  </si>
  <si>
    <t>647.87M</t>
  </si>
  <si>
    <t>Alaya Governance Token</t>
  </si>
  <si>
    <t>AGT</t>
  </si>
  <si>
    <t>$19.47M</t>
  </si>
  <si>
    <t>1.4B</t>
  </si>
  <si>
    <t>Port3 Network</t>
  </si>
  <si>
    <t>PORT3</t>
  </si>
  <si>
    <t>$15.61M</t>
  </si>
  <si>
    <t>353.95M</t>
  </si>
  <si>
    <t>SIX Token</t>
  </si>
  <si>
    <t>SIX</t>
  </si>
  <si>
    <t>$15.63M</t>
  </si>
  <si>
    <t>850.96M</t>
  </si>
  <si>
    <t>Cult DAO</t>
  </si>
  <si>
    <t>CULT</t>
  </si>
  <si>
    <t>$15.6M</t>
  </si>
  <si>
    <t>4.31T</t>
  </si>
  <si>
    <t>crow with knife</t>
  </si>
  <si>
    <t>CAW</t>
  </si>
  <si>
    <t>$15.35M</t>
  </si>
  <si>
    <t>769.86T</t>
  </si>
  <si>
    <t>Cortex</t>
  </si>
  <si>
    <t>CTXC</t>
  </si>
  <si>
    <t>$15.36M</t>
  </si>
  <si>
    <t>230.41M</t>
  </si>
  <si>
    <t>Paris Saint-Germain Fan Token</t>
  </si>
  <si>
    <t>PSG</t>
  </si>
  <si>
    <t>$15.31M</t>
  </si>
  <si>
    <t>9.55M</t>
  </si>
  <si>
    <t>Comtech Gold</t>
  </si>
  <si>
    <t>CGO</t>
  </si>
  <si>
    <t>$15.25M</t>
  </si>
  <si>
    <t>141K</t>
  </si>
  <si>
    <t>Definitive</t>
  </si>
  <si>
    <t>EDGE</t>
  </si>
  <si>
    <t>203.02M</t>
  </si>
  <si>
    <t>Contentos</t>
  </si>
  <si>
    <t>COS</t>
  </si>
  <si>
    <t>$15.19M</t>
  </si>
  <si>
    <t>5.17B</t>
  </si>
  <si>
    <t>Step Finance</t>
  </si>
  <si>
    <t>STEP</t>
  </si>
  <si>
    <t>$15.15M</t>
  </si>
  <si>
    <t>221.4M</t>
  </si>
  <si>
    <t>OctaSpace</t>
  </si>
  <si>
    <t>OCTA</t>
  </si>
  <si>
    <t>$11.95M</t>
  </si>
  <si>
    <t>37.22M</t>
  </si>
  <si>
    <t>Aura Finance</t>
  </si>
  <si>
    <t>AURA</t>
  </si>
  <si>
    <t>$11.96M</t>
  </si>
  <si>
    <t>65.6M</t>
  </si>
  <si>
    <t>PIBBLE</t>
  </si>
  <si>
    <t>PIB</t>
  </si>
  <si>
    <t>24.15B</t>
  </si>
  <si>
    <t>U2U Network</t>
  </si>
  <si>
    <t>U2U</t>
  </si>
  <si>
    <t>1.52B</t>
  </si>
  <si>
    <t>Persistence One</t>
  </si>
  <si>
    <t>XPRT</t>
  </si>
  <si>
    <t>213.36M</t>
  </si>
  <si>
    <t>TROLL (SOL)</t>
  </si>
  <si>
    <t>TROLL</t>
  </si>
  <si>
    <t>$11.92M</t>
  </si>
  <si>
    <t>998.98M</t>
  </si>
  <si>
    <t>WeFi</t>
  </si>
  <si>
    <t>WFI</t>
  </si>
  <si>
    <t>$11.85M</t>
  </si>
  <si>
    <t>28.13M</t>
  </si>
  <si>
    <t>Dora Factory</t>
  </si>
  <si>
    <t>DORA</t>
  </si>
  <si>
    <t>$11.81M</t>
  </si>
  <si>
    <t>537.27M</t>
  </si>
  <si>
    <t>Alon</t>
  </si>
  <si>
    <t>ALON</t>
  </si>
  <si>
    <t>$11.61M</t>
  </si>
  <si>
    <t>997.96M</t>
  </si>
  <si>
    <t>Beefy</t>
  </si>
  <si>
    <t>BIFI</t>
  </si>
  <si>
    <t>$11.75M</t>
  </si>
  <si>
    <t>80K</t>
  </si>
  <si>
    <t>Karate Combat</t>
  </si>
  <si>
    <t>KARATE</t>
  </si>
  <si>
    <t>$9.28M</t>
  </si>
  <si>
    <t>66.64B</t>
  </si>
  <si>
    <t>Efinity Token</t>
  </si>
  <si>
    <t>EFI</t>
  </si>
  <si>
    <t>$9.26M</t>
  </si>
  <si>
    <t>86.91M</t>
  </si>
  <si>
    <t>Nura Labs</t>
  </si>
  <si>
    <t>NURA</t>
  </si>
  <si>
    <t>$9.17M</t>
  </si>
  <si>
    <t>4.87B</t>
  </si>
  <si>
    <t>Nexera</t>
  </si>
  <si>
    <t>NXRA</t>
  </si>
  <si>
    <t>1.02B</t>
  </si>
  <si>
    <t>Department Of Government Efficiency (dogegov.com)</t>
  </si>
  <si>
    <t>$9.25M</t>
  </si>
  <si>
    <t>979.12M</t>
  </si>
  <si>
    <t>moonpig</t>
  </si>
  <si>
    <t>MOONPIG</t>
  </si>
  <si>
    <t>$9.08M</t>
  </si>
  <si>
    <t>999.93M</t>
  </si>
  <si>
    <t>Aerobud</t>
  </si>
  <si>
    <t>AEROBUD</t>
  </si>
  <si>
    <t>$9.12M</t>
  </si>
  <si>
    <t>970M</t>
  </si>
  <si>
    <t>cheqd</t>
  </si>
  <si>
    <t>CHEQ</t>
  </si>
  <si>
    <t>642.49M</t>
  </si>
  <si>
    <t>Koma Inu</t>
  </si>
  <si>
    <t>KOMA</t>
  </si>
  <si>
    <t>$9.07M</t>
  </si>
  <si>
    <t>545.96M</t>
  </si>
  <si>
    <t>Pitbull</t>
  </si>
  <si>
    <t>PIT</t>
  </si>
  <si>
    <t>40.19P</t>
  </si>
  <si>
    <t>Venus LTC</t>
  </si>
  <si>
    <t>vLTC</t>
  </si>
  <si>
    <t>$7.04M</t>
  </si>
  <si>
    <t>4.14M</t>
  </si>
  <si>
    <t>KONET</t>
  </si>
  <si>
    <t>201.31M</t>
  </si>
  <si>
    <t>Creta World</t>
  </si>
  <si>
    <t>CRETA</t>
  </si>
  <si>
    <t>$7.03M</t>
  </si>
  <si>
    <t>1.46B</t>
  </si>
  <si>
    <t>WazirX</t>
  </si>
  <si>
    <t>WRX</t>
  </si>
  <si>
    <t>$7.02M</t>
  </si>
  <si>
    <t>381.85M</t>
  </si>
  <si>
    <t>Baanx</t>
  </si>
  <si>
    <t>BXX</t>
  </si>
  <si>
    <t>191.31M</t>
  </si>
  <si>
    <t>SwarmNode.ai</t>
  </si>
  <si>
    <t>SNAI</t>
  </si>
  <si>
    <t>902.46M</t>
  </si>
  <si>
    <t>Hathor</t>
  </si>
  <si>
    <t>HTR</t>
  </si>
  <si>
    <t>$6.99M</t>
  </si>
  <si>
    <t>463.58M</t>
  </si>
  <si>
    <t>Venus DAI</t>
  </si>
  <si>
    <t>vDAI</t>
  </si>
  <si>
    <t>$6.96M</t>
  </si>
  <si>
    <t>274.53M</t>
  </si>
  <si>
    <t>trac (Ordinals)</t>
  </si>
  <si>
    <t>TRAC</t>
  </si>
  <si>
    <t>$6.95M</t>
  </si>
  <si>
    <t>21M</t>
  </si>
  <si>
    <t>AirSwap</t>
  </si>
  <si>
    <t>AST</t>
  </si>
  <si>
    <t>$6.91M</t>
  </si>
  <si>
    <t>174.47M</t>
  </si>
  <si>
    <t>nubcat</t>
  </si>
  <si>
    <t>NUB</t>
  </si>
  <si>
    <t>$5.25M</t>
  </si>
  <si>
    <t>950M</t>
  </si>
  <si>
    <t>CrossFi</t>
  </si>
  <si>
    <t>XFI</t>
  </si>
  <si>
    <t>$5.24M</t>
  </si>
  <si>
    <t>58.23M</t>
  </si>
  <si>
    <t>Tron Bull</t>
  </si>
  <si>
    <t>BULL</t>
  </si>
  <si>
    <t>$5.18M</t>
  </si>
  <si>
    <t>950.27M</t>
  </si>
  <si>
    <t>Openfabric AI</t>
  </si>
  <si>
    <t>OFN</t>
  </si>
  <si>
    <t>$5.17M</t>
  </si>
  <si>
    <t>174.84M</t>
  </si>
  <si>
    <t>Electric Vehicle Zone</t>
  </si>
  <si>
    <t>EVZ</t>
  </si>
  <si>
    <t>$5.16M</t>
  </si>
  <si>
    <t>2.25B</t>
  </si>
  <si>
    <t>Metahero</t>
  </si>
  <si>
    <t>HERO</t>
  </si>
  <si>
    <t>$5.15M</t>
  </si>
  <si>
    <t>5.09B</t>
  </si>
  <si>
    <t>Inter Milan Fan Token</t>
  </si>
  <si>
    <t>INTER</t>
  </si>
  <si>
    <t>9.7M</t>
  </si>
  <si>
    <t>Darkpino</t>
  </si>
  <si>
    <t>DPINO</t>
  </si>
  <si>
    <t>$5.14M</t>
  </si>
  <si>
    <t>991.83M</t>
  </si>
  <si>
    <t>Velas</t>
  </si>
  <si>
    <t>VLX</t>
  </si>
  <si>
    <t>2.72B</t>
  </si>
  <si>
    <t>Abelian</t>
  </si>
  <si>
    <t>ABEL</t>
  </si>
  <si>
    <t>$5.11M</t>
  </si>
  <si>
    <t>102.56M</t>
  </si>
  <si>
    <t>Electra Protocol</t>
  </si>
  <si>
    <t>XEP</t>
  </si>
  <si>
    <t>$4.1M</t>
  </si>
  <si>
    <t>18.21B</t>
  </si>
  <si>
    <t>Kin</t>
  </si>
  <si>
    <t>KIN</t>
  </si>
  <si>
    <t>$4.06M</t>
  </si>
  <si>
    <t>2.75T</t>
  </si>
  <si>
    <t>KiloEx</t>
  </si>
  <si>
    <t>KILO</t>
  </si>
  <si>
    <t>$4.04M</t>
  </si>
  <si>
    <t>211.7M</t>
  </si>
  <si>
    <t>Privasea AI</t>
  </si>
  <si>
    <t>PRAI</t>
  </si>
  <si>
    <t>$4.02M</t>
  </si>
  <si>
    <t>206.03M</t>
  </si>
  <si>
    <t>MAD</t>
  </si>
  <si>
    <t>$3.98M</t>
  </si>
  <si>
    <t>999.97B</t>
  </si>
  <si>
    <t>Robonomics.network</t>
  </si>
  <si>
    <t>XRT</t>
  </si>
  <si>
    <t>$4M</t>
  </si>
  <si>
    <t>1.7M</t>
  </si>
  <si>
    <t>Alitas</t>
  </si>
  <si>
    <t>ALT</t>
  </si>
  <si>
    <t>$3.99M</t>
  </si>
  <si>
    <t>120M</t>
  </si>
  <si>
    <t>Bytecoin</t>
  </si>
  <si>
    <t>BCN</t>
  </si>
  <si>
    <t>184.06B</t>
  </si>
  <si>
    <t>Morpheus.Network</t>
  </si>
  <si>
    <t>MNW</t>
  </si>
  <si>
    <t>$3.97M</t>
  </si>
  <si>
    <t>47.89M</t>
  </si>
  <si>
    <t>WELF</t>
  </si>
  <si>
    <t>$3.94M</t>
  </si>
  <si>
    <t>7.43M</t>
  </si>
  <si>
    <t>Cypherium</t>
  </si>
  <si>
    <t>CPH</t>
  </si>
  <si>
    <t>$3.23M</t>
  </si>
  <si>
    <t>382.95M</t>
  </si>
  <si>
    <t>Dingocoin</t>
  </si>
  <si>
    <t>DINGO</t>
  </si>
  <si>
    <t>113.75B</t>
  </si>
  <si>
    <t>IBStoken</t>
  </si>
  <si>
    <t>IBS</t>
  </si>
  <si>
    <t>4.02B</t>
  </si>
  <si>
    <t>AIT Protocol</t>
  </si>
  <si>
    <t>AIT</t>
  </si>
  <si>
    <t>$3.22M</t>
  </si>
  <si>
    <t>294.58M</t>
  </si>
  <si>
    <t>Bitcoin 2</t>
  </si>
  <si>
    <t>BTC2</t>
  </si>
  <si>
    <t>18.34M</t>
  </si>
  <si>
    <t>OmniFlix Network</t>
  </si>
  <si>
    <t>FLIX</t>
  </si>
  <si>
    <t>250.75M</t>
  </si>
  <si>
    <t>TRVL (Dtravel)</t>
  </si>
  <si>
    <t>TRVL</t>
  </si>
  <si>
    <t>$3.21M</t>
  </si>
  <si>
    <t>416.64M</t>
  </si>
  <si>
    <t>DeBox</t>
  </si>
  <si>
    <t>BOX</t>
  </si>
  <si>
    <t>302.73M</t>
  </si>
  <si>
    <t>Akita Inu</t>
  </si>
  <si>
    <t>AKITA</t>
  </si>
  <si>
    <t>$3.2M</t>
  </si>
  <si>
    <t>68.07T</t>
  </si>
  <si>
    <t>Hive Intelligence</t>
  </si>
  <si>
    <t>HINT</t>
  </si>
  <si>
    <t>$3.18M</t>
  </si>
  <si>
    <t>460.37M</t>
  </si>
  <si>
    <t>Sentio AI</t>
  </si>
  <si>
    <t>SEN</t>
  </si>
  <si>
    <t>$2.58M</t>
  </si>
  <si>
    <t>98M</t>
  </si>
  <si>
    <t>Sylo</t>
  </si>
  <si>
    <t>SYLO</t>
  </si>
  <si>
    <t>6.08B</t>
  </si>
  <si>
    <t>PornRocket</t>
  </si>
  <si>
    <t>PORNROCKET</t>
  </si>
  <si>
    <t>$2.57M</t>
  </si>
  <si>
    <t>382.55T</t>
  </si>
  <si>
    <t>FNCY</t>
  </si>
  <si>
    <t>Hoge Finance</t>
  </si>
  <si>
    <t>HOGE</t>
  </si>
  <si>
    <t>$2.51M</t>
  </si>
  <si>
    <t>393.4B</t>
  </si>
  <si>
    <t>Big Data Protocol</t>
  </si>
  <si>
    <t>BDP</t>
  </si>
  <si>
    <t>$2.56M</t>
  </si>
  <si>
    <t>52.85M</t>
  </si>
  <si>
    <t>Byte</t>
  </si>
  <si>
    <t>BYTE</t>
  </si>
  <si>
    <t>$2.53M</t>
  </si>
  <si>
    <t>964.46B</t>
  </si>
  <si>
    <t>Universe Boss Coin</t>
  </si>
  <si>
    <t>UBC</t>
  </si>
  <si>
    <t>ADAMANT Messenger</t>
  </si>
  <si>
    <t>ADM</t>
  </si>
  <si>
    <t>$2.52M</t>
  </si>
  <si>
    <t>110.37M</t>
  </si>
  <si>
    <t>CHADETTE</t>
  </si>
  <si>
    <t>967.15M</t>
  </si>
  <si>
    <t>NULS</t>
  </si>
  <si>
    <t>$2M</t>
  </si>
  <si>
    <t>112.88M</t>
  </si>
  <si>
    <t>Quq</t>
  </si>
  <si>
    <t>QUQ</t>
  </si>
  <si>
    <t>RigoBlock</t>
  </si>
  <si>
    <t>GRG</t>
  </si>
  <si>
    <t>$1.99M</t>
  </si>
  <si>
    <t>2.7M</t>
  </si>
  <si>
    <t>LEGIT</t>
  </si>
  <si>
    <t>978.95M</t>
  </si>
  <si>
    <t>Super Zero Protocol</t>
  </si>
  <si>
    <t>SERO</t>
  </si>
  <si>
    <t>436.07M</t>
  </si>
  <si>
    <t>Letit</t>
  </si>
  <si>
    <t>LETIT</t>
  </si>
  <si>
    <t>63.99M</t>
  </si>
  <si>
    <t>GoChain</t>
  </si>
  <si>
    <t>GO</t>
  </si>
  <si>
    <t>$1.98M</t>
  </si>
  <si>
    <t>1.31B</t>
  </si>
  <si>
    <t>BlackCardCoin</t>
  </si>
  <si>
    <t>BCCOIN</t>
  </si>
  <si>
    <t>10M</t>
  </si>
  <si>
    <t>Habibi</t>
  </si>
  <si>
    <t>HABIBI</t>
  </si>
  <si>
    <t>$1.97M</t>
  </si>
  <si>
    <t>814.34M</t>
  </si>
  <si>
    <t>Striker League</t>
  </si>
  <si>
    <t>MBS</t>
  </si>
  <si>
    <t>625.43M</t>
  </si>
  <si>
    <t>Ctrl Wallet</t>
  </si>
  <si>
    <t>CTRL</t>
  </si>
  <si>
    <t>$1.6M</t>
  </si>
  <si>
    <t>203.92M</t>
  </si>
  <si>
    <t>Etherisc DIP Token</t>
  </si>
  <si>
    <t>DIP</t>
  </si>
  <si>
    <t>$1.59M</t>
  </si>
  <si>
    <t>239.74M</t>
  </si>
  <si>
    <t>Rubic</t>
  </si>
  <si>
    <t>RBC</t>
  </si>
  <si>
    <t>165.28M</t>
  </si>
  <si>
    <t>BizAuto</t>
  </si>
  <si>
    <t>BIZA</t>
  </si>
  <si>
    <t>2.67B</t>
  </si>
  <si>
    <t>BIGFACTS</t>
  </si>
  <si>
    <t>$1.58M</t>
  </si>
  <si>
    <t>462.04M</t>
  </si>
  <si>
    <t>Didi Bam Bam</t>
  </si>
  <si>
    <t>DDBAM</t>
  </si>
  <si>
    <t>Rebel Cars</t>
  </si>
  <si>
    <t>RC</t>
  </si>
  <si>
    <t>206.35M</t>
  </si>
  <si>
    <t>Vulcan Forged (LAVA)</t>
  </si>
  <si>
    <t>LAVA</t>
  </si>
  <si>
    <t>$1.57M</t>
  </si>
  <si>
    <t>245.89M</t>
  </si>
  <si>
    <t>DeHub</t>
  </si>
  <si>
    <t>DHB</t>
  </si>
  <si>
    <t>4.07B</t>
  </si>
  <si>
    <t>Mubarakah</t>
  </si>
  <si>
    <t>MUBARAKAH</t>
  </si>
  <si>
    <t>TOWER</t>
  </si>
  <si>
    <t>$1.24M</t>
  </si>
  <si>
    <t>2.91B</t>
  </si>
  <si>
    <t>Octokn</t>
  </si>
  <si>
    <t>OTK</t>
  </si>
  <si>
    <t>303.13M</t>
  </si>
  <si>
    <t>StarSlax</t>
  </si>
  <si>
    <t>SSLX</t>
  </si>
  <si>
    <t>2.5B</t>
  </si>
  <si>
    <t>Ertha</t>
  </si>
  <si>
    <t>ERTHA</t>
  </si>
  <si>
    <t>1.97B</t>
  </si>
  <si>
    <t>SafeCoin</t>
  </si>
  <si>
    <t>SAFE</t>
  </si>
  <si>
    <t>27.73M</t>
  </si>
  <si>
    <t>Dolos The Bully</t>
  </si>
  <si>
    <t>BULLY</t>
  </si>
  <si>
    <t>960.55M</t>
  </si>
  <si>
    <t>LanLan Cat</t>
  </si>
  <si>
    <t>LANLAN</t>
  </si>
  <si>
    <t>$1.23M</t>
  </si>
  <si>
    <t>Torum</t>
  </si>
  <si>
    <t>XTM</t>
  </si>
  <si>
    <t>$1.21M</t>
  </si>
  <si>
    <t>194.09M</t>
  </si>
  <si>
    <t>SUNCAT</t>
  </si>
  <si>
    <t>$1.22M</t>
  </si>
  <si>
    <t>HOME3</t>
  </si>
  <si>
    <t>HTS</t>
  </si>
  <si>
    <t>79.5M</t>
  </si>
  <si>
    <t>Dollar Volume per Supply</t>
  </si>
  <si>
    <t>Market Cap Rank</t>
  </si>
  <si>
    <t>Grand Total</t>
  </si>
  <si>
    <t>Row Labels</t>
  </si>
  <si>
    <t>Sum of Market Capital (Billion Dollars)</t>
  </si>
  <si>
    <t>Sum of Price (USD)</t>
  </si>
  <si>
    <t>Price category</t>
  </si>
  <si>
    <t>Total Market Capital</t>
  </si>
  <si>
    <t>Key Performance Indicators</t>
  </si>
  <si>
    <t>Total 24h Volume</t>
  </si>
  <si>
    <t>Highest Price Coin</t>
  </si>
  <si>
    <t>Total Price of Coins</t>
  </si>
  <si>
    <t>Others</t>
  </si>
  <si>
    <t/>
  </si>
  <si>
    <t>Sum of Volume (24h) USD</t>
  </si>
  <si>
    <t>Sum of Dollar Volume per Supply</t>
  </si>
  <si>
    <t>Sum of 1h Change (%)</t>
  </si>
  <si>
    <t>Sum of Circulating_Supply ( Billion USD )</t>
  </si>
  <si>
    <t>Total_Market_Capital</t>
  </si>
  <si>
    <t>Total 1h Change (%)</t>
  </si>
  <si>
    <t>Highest Price Of Coin ( $ )</t>
  </si>
  <si>
    <t>Highest Price Coin Name</t>
  </si>
  <si>
    <t>GETPIVOTDATA("[Measures].[Sum of Market Capital (Billion Dollars)]",$A$40,"[Crypto_Analysis].[Coin Name]","[Crypto_Analysis].[Coin Name].&amp;[TRON]")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</si>
</sst>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2"/>
        <bgColor indexed="64"/>
      </patternFill>
    </fill>
    <fill>
      <patternFill patternType="solid">
        <fgColor rgb="FFA3CFED"/>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pivotButton="1"/>
    <xf numFmtId="0" fontId="0" fillId="0" borderId="0" xfId="0" applyAlignment="1">
      <alignment horizontal="left"/>
    </xf>
    <xf numFmtId="0" fontId="1" fillId="0" borderId="0" xfId="0" applyFont="1"/>
    <xf numFmtId="0" fontId="0" fillId="3" borderId="0" xfId="0" applyFill="1" applyAlignment="1">
      <alignment horizontal="left"/>
    </xf>
    <xf numFmtId="0" fontId="0" fillId="0" borderId="0" xfId="0" applyNumberFormat="1"/>
  </cellXfs>
  <cellStyles count="1">
    <cellStyle name="Normal" xfId="0" builtinId="0"/>
  </cellStyles>
  <dxfs count="13">
    <dxf>
      <fill>
        <patternFill patternType="solid">
          <bgColor rgb="FFA3CFED"/>
        </patternFill>
      </fill>
    </dxf>
    <dxf>
      <fill>
        <patternFill patternType="solid">
          <bgColor rgb="FFA3CFED"/>
        </patternFill>
      </fill>
    </dxf>
    <dxf>
      <fill>
        <patternFill patternType="solid">
          <bgColor rgb="FFA3CFED"/>
        </patternFill>
      </fill>
    </dxf>
    <dxf>
      <fill>
        <patternFill patternType="solid">
          <bgColor rgb="FFA3CFED"/>
        </patternFill>
      </fill>
    </dxf>
    <dxf>
      <fill>
        <patternFill patternType="solid">
          <bgColor rgb="FFA3CFED"/>
        </patternFill>
      </fill>
    </dxf>
    <dxf>
      <fill>
        <patternFill patternType="solid">
          <bgColor rgb="FFA3CFED"/>
        </patternFill>
      </fill>
    </dxf>
    <dxf>
      <fill>
        <patternFill patternType="solid">
          <bgColor rgb="FFA3CFED"/>
        </patternFill>
      </fill>
    </dxf>
    <dxf>
      <fill>
        <patternFill patternType="solid">
          <bgColor rgb="FFA3CFED"/>
        </patternFill>
      </fill>
    </dxf>
    <dxf>
      <fill>
        <patternFill patternType="solid">
          <bgColor rgb="FFA3CFED"/>
        </patternFill>
      </fill>
    </dxf>
    <dxf>
      <fill>
        <patternFill patternType="solid">
          <bgColor rgb="FFA3CFED"/>
        </patternFill>
      </fill>
    </dxf>
    <dxf>
      <numFmt numFmtId="0" formatCode="General"/>
    </dxf>
    <dxf>
      <numFmt numFmtId="0" formatCode="General"/>
    </dxf>
    <dxf>
      <numFmt numFmtId="0" formatCode="General"/>
    </dxf>
  </dxfs>
  <tableStyles count="0" defaultTableStyle="TableStyleMedium2" defaultPivotStyle="PivotStyleLight16"/>
  <colors>
    <mruColors>
      <color rgb="FFD87046"/>
      <color rgb="FFA3C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[Book1.xlsx]Pivot_Tables!PivotTable2</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Bit Coins by Price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1000446532935"/>
          <c:y val="0.21917468709983889"/>
          <c:w val="0.47847158600143896"/>
          <c:h val="0.35677681853856003"/>
        </c:manualLayout>
      </c:layout>
      <c:barChart>
        <c:barDir val="col"/>
        <c:grouping val="clustered"/>
        <c:varyColors val="0"/>
        <c:ser>
          <c:idx val="0"/>
          <c:order val="0"/>
          <c:tx>
            <c:strRef>
              <c:f>Pivot_Tables!$B$3</c:f>
              <c:strCache>
                <c:ptCount val="1"/>
                <c:pt idx="0">
                  <c:v>Sum of Market Capital (Billion Dollars)</c:v>
                </c:pt>
              </c:strCache>
            </c:strRef>
          </c:tx>
          <c:spPr>
            <a:solidFill>
              <a:schemeClr val="accent1"/>
            </a:solidFill>
            <a:ln>
              <a:noFill/>
            </a:ln>
            <a:effectLst/>
          </c:spPr>
          <c:invertIfNegative val="0"/>
          <c:cat>
            <c:strRef>
              <c:f>Pivot_Tables!$A$4:$A$14</c:f>
              <c:strCache>
                <c:ptCount val="10"/>
                <c:pt idx="0">
                  <c:v>Beefy</c:v>
                </c:pt>
                <c:pt idx="1">
                  <c:v>Bitcoin</c:v>
                </c:pt>
                <c:pt idx="2">
                  <c:v>BNB</c:v>
                </c:pt>
                <c:pt idx="3">
                  <c:v>Comtech Gold</c:v>
                </c:pt>
                <c:pt idx="4">
                  <c:v>DeFi Pulse Index</c:v>
                </c:pt>
                <c:pt idx="5">
                  <c:v>Ethereum</c:v>
                </c:pt>
                <c:pt idx="6">
                  <c:v>Fasttoken</c:v>
                </c:pt>
                <c:pt idx="7">
                  <c:v>Jupiter Perps LP</c:v>
                </c:pt>
                <c:pt idx="8">
                  <c:v>Solana</c:v>
                </c:pt>
                <c:pt idx="9">
                  <c:v>Tornado Cash</c:v>
                </c:pt>
              </c:strCache>
            </c:strRef>
          </c:cat>
          <c:val>
            <c:numRef>
              <c:f>Pivot_Tables!$B$4:$B$14</c:f>
              <c:numCache>
                <c:formatCode>General</c:formatCode>
                <c:ptCount val="10"/>
                <c:pt idx="0">
                  <c:v>1.175E-2</c:v>
                </c:pt>
                <c:pt idx="1">
                  <c:v>2070</c:v>
                </c:pt>
                <c:pt idx="2">
                  <c:v>90.84</c:v>
                </c:pt>
                <c:pt idx="3">
                  <c:v>1.525E-2</c:v>
                </c:pt>
                <c:pt idx="4">
                  <c:v>5.0560000000000001E-2</c:v>
                </c:pt>
                <c:pt idx="5">
                  <c:v>299.51</c:v>
                </c:pt>
                <c:pt idx="6">
                  <c:v>1.95</c:v>
                </c:pt>
                <c:pt idx="7">
                  <c:v>1.49</c:v>
                </c:pt>
                <c:pt idx="8">
                  <c:v>75.33</c:v>
                </c:pt>
                <c:pt idx="9">
                  <c:v>5.0880000000000002E-2</c:v>
                </c:pt>
              </c:numCache>
            </c:numRef>
          </c:val>
          <c:extLst>
            <c:ext xmlns:c16="http://schemas.microsoft.com/office/drawing/2014/chart" uri="{C3380CC4-5D6E-409C-BE32-E72D297353CC}">
              <c16:uniqueId val="{00000000-C182-4983-B59F-BAD9DBBC127B}"/>
            </c:ext>
          </c:extLst>
        </c:ser>
        <c:ser>
          <c:idx val="1"/>
          <c:order val="1"/>
          <c:tx>
            <c:strRef>
              <c:f>Pivot_Tables!$C$3</c:f>
              <c:strCache>
                <c:ptCount val="1"/>
                <c:pt idx="0">
                  <c:v>Sum of Price (USD)</c:v>
                </c:pt>
              </c:strCache>
            </c:strRef>
          </c:tx>
          <c:spPr>
            <a:solidFill>
              <a:schemeClr val="accent2"/>
            </a:solidFill>
            <a:ln>
              <a:noFill/>
            </a:ln>
            <a:effectLst/>
          </c:spPr>
          <c:invertIfNegative val="0"/>
          <c:cat>
            <c:strRef>
              <c:f>Pivot_Tables!$A$4:$A$14</c:f>
              <c:strCache>
                <c:ptCount val="10"/>
                <c:pt idx="0">
                  <c:v>Beefy</c:v>
                </c:pt>
                <c:pt idx="1">
                  <c:v>Bitcoin</c:v>
                </c:pt>
                <c:pt idx="2">
                  <c:v>BNB</c:v>
                </c:pt>
                <c:pt idx="3">
                  <c:v>Comtech Gold</c:v>
                </c:pt>
                <c:pt idx="4">
                  <c:v>DeFi Pulse Index</c:v>
                </c:pt>
                <c:pt idx="5">
                  <c:v>Ethereum</c:v>
                </c:pt>
                <c:pt idx="6">
                  <c:v>Fasttoken</c:v>
                </c:pt>
                <c:pt idx="7">
                  <c:v>Jupiter Perps LP</c:v>
                </c:pt>
                <c:pt idx="8">
                  <c:v>Solana</c:v>
                </c:pt>
                <c:pt idx="9">
                  <c:v>Tornado Cash</c:v>
                </c:pt>
              </c:strCache>
            </c:strRef>
          </c:cat>
          <c:val>
            <c:numRef>
              <c:f>Pivot_Tables!$C$4:$C$14</c:f>
              <c:numCache>
                <c:formatCode>General</c:formatCode>
                <c:ptCount val="10"/>
                <c:pt idx="0">
                  <c:v>146.91999999999999</c:v>
                </c:pt>
                <c:pt idx="1">
                  <c:v>104058.04</c:v>
                </c:pt>
                <c:pt idx="2">
                  <c:v>644.79</c:v>
                </c:pt>
                <c:pt idx="3">
                  <c:v>108.17</c:v>
                </c:pt>
                <c:pt idx="4">
                  <c:v>90.45</c:v>
                </c:pt>
                <c:pt idx="5">
                  <c:v>2483.59</c:v>
                </c:pt>
                <c:pt idx="6">
                  <c:v>4.45</c:v>
                </c:pt>
                <c:pt idx="7">
                  <c:v>4.32</c:v>
                </c:pt>
                <c:pt idx="8">
                  <c:v>142.66999999999999</c:v>
                </c:pt>
                <c:pt idx="9">
                  <c:v>9.67</c:v>
                </c:pt>
              </c:numCache>
            </c:numRef>
          </c:val>
          <c:extLst>
            <c:ext xmlns:c16="http://schemas.microsoft.com/office/drawing/2014/chart" uri="{C3380CC4-5D6E-409C-BE32-E72D297353CC}">
              <c16:uniqueId val="{00000001-C182-4983-B59F-BAD9DBBC127B}"/>
            </c:ext>
          </c:extLst>
        </c:ser>
        <c:dLbls>
          <c:showLegendKey val="0"/>
          <c:showVal val="0"/>
          <c:showCatName val="0"/>
          <c:showSerName val="0"/>
          <c:showPercent val="0"/>
          <c:showBubbleSize val="0"/>
        </c:dLbls>
        <c:gapWidth val="219"/>
        <c:overlap val="-27"/>
        <c:axId val="2124837584"/>
        <c:axId val="2124841424"/>
      </c:barChart>
      <c:catAx>
        <c:axId val="212483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1424"/>
        <c:crosses val="autoZero"/>
        <c:auto val="1"/>
        <c:lblAlgn val="ctr"/>
        <c:lblOffset val="100"/>
        <c:noMultiLvlLbl val="0"/>
      </c:catAx>
      <c:valAx>
        <c:axId val="212484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3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60000"/>
          <a:lumOff val="40000"/>
        </a:schemeClr>
      </a:solidFill>
      <a:round/>
    </a:ln>
    <a:effectLst>
      <a:glow rad="101600">
        <a:schemeClr val="accent2">
          <a:satMod val="175000"/>
          <a:alpha val="40000"/>
        </a:schemeClr>
      </a:glow>
      <a:outerShdw blurRad="63500" sx="102000" sy="102000" algn="ctr" rotWithShape="0">
        <a:srgbClr val="EE00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Marketing</a:t>
            </a:r>
            <a:r>
              <a:rPr lang="en-IN" baseline="0"/>
              <a:t> Capital Share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A2-4F51-8C40-1D9A2191F4C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A2-4F51-8C40-1D9A2191F4C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5A2-4F51-8C40-1D9A2191F4C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5A2-4F51-8C40-1D9A2191F4C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65A2-4F51-8C40-1D9A2191F4C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65A2-4F51-8C40-1D9A2191F4C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65A2-4F51-8C40-1D9A2191F4CB}"/>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Pivot_Tables!$D$43:$D$49</c:f>
              <c:strCache>
                <c:ptCount val="7"/>
                <c:pt idx="0">
                  <c:v>Bitcoin</c:v>
                </c:pt>
                <c:pt idx="1">
                  <c:v>Ethereum</c:v>
                </c:pt>
                <c:pt idx="2">
                  <c:v>Tether</c:v>
                </c:pt>
                <c:pt idx="3">
                  <c:v>XRP</c:v>
                </c:pt>
                <c:pt idx="4">
                  <c:v>BNB</c:v>
                </c:pt>
                <c:pt idx="5">
                  <c:v>Solana</c:v>
                </c:pt>
                <c:pt idx="6">
                  <c:v>Others</c:v>
                </c:pt>
              </c:strCache>
            </c:strRef>
          </c:cat>
          <c:val>
            <c:numRef>
              <c:f>Pivot_Tables!$E$43:$E$49</c:f>
              <c:numCache>
                <c:formatCode>General</c:formatCode>
                <c:ptCount val="7"/>
                <c:pt idx="0">
                  <c:v>2070</c:v>
                </c:pt>
                <c:pt idx="1">
                  <c:v>299.51</c:v>
                </c:pt>
                <c:pt idx="2">
                  <c:v>155.94999999999999</c:v>
                </c:pt>
                <c:pt idx="3">
                  <c:v>125.42</c:v>
                </c:pt>
                <c:pt idx="4">
                  <c:v>90.84</c:v>
                </c:pt>
                <c:pt idx="5">
                  <c:v>75.33</c:v>
                </c:pt>
                <c:pt idx="6">
                  <c:v>149.95269000000008</c:v>
                </c:pt>
              </c:numCache>
            </c:numRef>
          </c:val>
          <c:extLst>
            <c:ext xmlns:c16="http://schemas.microsoft.com/office/drawing/2014/chart" uri="{C3380CC4-5D6E-409C-BE32-E72D297353CC}">
              <c16:uniqueId val="{00000000-8906-44E1-9A66-401CD1B23686}"/>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9000">
          <a:schemeClr val="accent1">
            <a:lumMod val="0"/>
            <a:lumOff val="100000"/>
            <a:alpha val="95000"/>
          </a:schemeClr>
        </a:gs>
        <a:gs pos="10000">
          <a:srgbClr val="A3CFED"/>
        </a:gs>
        <a:gs pos="76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[Book1.xlsx]Pivot_Tables!PivotTable12</c:name>
    <c:fmtId val="46"/>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400" b="1" i="0" u="none" strike="noStrike" baseline="0"/>
              <a:t>Dollar Volume per Supply (Top 10)</a:t>
            </a:r>
            <a:endParaRPr lang="en-US" sz="1400"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13779527559055"/>
          <c:y val="0.1902314814814815"/>
          <c:w val="0.47351727909011376"/>
          <c:h val="0.72088764946048411"/>
        </c:manualLayout>
      </c:layout>
      <c:barChart>
        <c:barDir val="bar"/>
        <c:grouping val="clustered"/>
        <c:varyColors val="0"/>
        <c:ser>
          <c:idx val="0"/>
          <c:order val="0"/>
          <c:tx>
            <c:strRef>
              <c:f>Pivot_Tables!$B$466</c:f>
              <c:strCache>
                <c:ptCount val="1"/>
                <c:pt idx="0">
                  <c:v>Total</c:v>
                </c:pt>
              </c:strCache>
            </c:strRef>
          </c:tx>
          <c:spPr>
            <a:solidFill>
              <a:schemeClr val="accent1"/>
            </a:solidFill>
            <a:ln>
              <a:noFill/>
            </a:ln>
            <a:effectLst/>
          </c:spPr>
          <c:invertIfNegative val="0"/>
          <c:cat>
            <c:strRef>
              <c:f>Pivot_Tables!$A$467:$A$477</c:f>
              <c:strCache>
                <c:ptCount val="10"/>
                <c:pt idx="0">
                  <c:v>Bitcoin</c:v>
                </c:pt>
                <c:pt idx="1">
                  <c:v>Ethereum</c:v>
                </c:pt>
                <c:pt idx="2">
                  <c:v>Comtech Gold</c:v>
                </c:pt>
                <c:pt idx="3">
                  <c:v>BNB</c:v>
                </c:pt>
                <c:pt idx="4">
                  <c:v>Solana</c:v>
                </c:pt>
                <c:pt idx="5">
                  <c:v>Beefy</c:v>
                </c:pt>
                <c:pt idx="6">
                  <c:v>Eurite</c:v>
                </c:pt>
                <c:pt idx="7">
                  <c:v>Raydium</c:v>
                </c:pt>
                <c:pt idx="8">
                  <c:v>Tether</c:v>
                </c:pt>
                <c:pt idx="9">
                  <c:v>Paris Saint-Germain Fan Token</c:v>
                </c:pt>
              </c:strCache>
            </c:strRef>
          </c:cat>
          <c:val>
            <c:numRef>
              <c:f>Pivot_Tables!$B$467:$B$477</c:f>
              <c:numCache>
                <c:formatCode>General</c:formatCode>
                <c:ptCount val="10"/>
                <c:pt idx="0">
                  <c:v>2169366396381.9094</c:v>
                </c:pt>
                <c:pt idx="1">
                  <c:v>123796688947.80447</c:v>
                </c:pt>
                <c:pt idx="2">
                  <c:v>16392720000</c:v>
                </c:pt>
                <c:pt idx="3">
                  <c:v>10631145826.827538</c:v>
                </c:pt>
                <c:pt idx="4">
                  <c:v>5500647250</c:v>
                </c:pt>
                <c:pt idx="5">
                  <c:v>5252090000</c:v>
                </c:pt>
                <c:pt idx="6">
                  <c:v>509676516.85393262</c:v>
                </c:pt>
                <c:pt idx="7">
                  <c:v>411915340.05979073</c:v>
                </c:pt>
                <c:pt idx="8">
                  <c:v>389717849.53187126</c:v>
                </c:pt>
                <c:pt idx="9">
                  <c:v>335055208.33333337</c:v>
                </c:pt>
              </c:numCache>
            </c:numRef>
          </c:val>
          <c:extLst>
            <c:ext xmlns:c16="http://schemas.microsoft.com/office/drawing/2014/chart" uri="{C3380CC4-5D6E-409C-BE32-E72D297353CC}">
              <c16:uniqueId val="{00000000-A8DF-4966-B178-FC06CBEAAB99}"/>
            </c:ext>
          </c:extLst>
        </c:ser>
        <c:dLbls>
          <c:showLegendKey val="0"/>
          <c:showVal val="0"/>
          <c:showCatName val="0"/>
          <c:showSerName val="0"/>
          <c:showPercent val="0"/>
          <c:showBubbleSize val="0"/>
        </c:dLbls>
        <c:gapWidth val="182"/>
        <c:axId val="101258783"/>
        <c:axId val="714103760"/>
      </c:barChart>
      <c:catAx>
        <c:axId val="10125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14103760"/>
        <c:crosses val="autoZero"/>
        <c:auto val="1"/>
        <c:lblAlgn val="ctr"/>
        <c:lblOffset val="100"/>
        <c:noMultiLvlLbl val="0"/>
      </c:catAx>
      <c:valAx>
        <c:axId val="714103760"/>
        <c:scaling>
          <c:orientation val="minMax"/>
        </c:scaling>
        <c:delete val="0"/>
        <c:axPos val="b"/>
        <c:majorGridlines>
          <c:spPr>
            <a:ln w="9525" cap="flat" cmpd="sng" algn="ctr">
              <a:solidFill>
                <a:srgbClr val="92D050">
                  <a:alpha val="50000"/>
                </a:srgb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1258783"/>
        <c:crosses val="autoZero"/>
        <c:crossBetween val="between"/>
        <c:majorUnit val="2000"/>
        <c:min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9000">
          <a:schemeClr val="accent1">
            <a:lumMod val="0"/>
            <a:lumOff val="100000"/>
            <a:alpha val="95000"/>
          </a:schemeClr>
        </a:gs>
        <a:gs pos="10000">
          <a:srgbClr val="A3CFED"/>
        </a:gs>
        <a:gs pos="76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[Book1.xlsx]Pivot_Tables!PivotTable13</c:name>
    <c:fmtId val="5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800" b="1" i="0" u="none" strike="noStrike" kern="1200" baseline="0">
                <a:solidFill>
                  <a:schemeClr val="tx1"/>
                </a:solidFill>
                <a:latin typeface="+mn-lt"/>
                <a:ea typeface="+mn-ea"/>
                <a:cs typeface="+mn-cs"/>
              </a:rPr>
              <a:t>1h Change (Top 10)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Pivot_Tables!$B$482</c:f>
              <c:strCache>
                <c:ptCount val="1"/>
                <c:pt idx="0">
                  <c:v>Total</c:v>
                </c:pt>
              </c:strCache>
            </c:strRef>
          </c:tx>
          <c:spPr>
            <a:solidFill>
              <a:schemeClr val="accent1"/>
            </a:solidFill>
            <a:ln>
              <a:noFill/>
            </a:ln>
            <a:effectLst/>
          </c:spPr>
          <c:invertIfNegative val="0"/>
          <c:cat>
            <c:strRef>
              <c:f>Pivot_Tables!$A$483:$A$493</c:f>
              <c:strCache>
                <c:ptCount val="10"/>
                <c:pt idx="0">
                  <c:v>Raydium</c:v>
                </c:pt>
                <c:pt idx="1">
                  <c:v>Solana</c:v>
                </c:pt>
                <c:pt idx="2">
                  <c:v>Ethereum</c:v>
                </c:pt>
                <c:pt idx="3">
                  <c:v>Bitcoin</c:v>
                </c:pt>
                <c:pt idx="4">
                  <c:v>Paris Saint-Germain Fan Token</c:v>
                </c:pt>
                <c:pt idx="5">
                  <c:v>Beefy</c:v>
                </c:pt>
                <c:pt idx="6">
                  <c:v>BNB</c:v>
                </c:pt>
                <c:pt idx="7">
                  <c:v>Eurite</c:v>
                </c:pt>
                <c:pt idx="8">
                  <c:v>Comtech Gold</c:v>
                </c:pt>
                <c:pt idx="9">
                  <c:v>Tether</c:v>
                </c:pt>
              </c:strCache>
            </c:strRef>
          </c:cat>
          <c:val>
            <c:numRef>
              <c:f>Pivot_Tables!$B$483:$B$493</c:f>
              <c:numCache>
                <c:formatCode>General</c:formatCode>
                <c:ptCount val="10"/>
                <c:pt idx="0">
                  <c:v>1.17E-2</c:v>
                </c:pt>
                <c:pt idx="1">
                  <c:v>9.9000000000000008E-3</c:v>
                </c:pt>
                <c:pt idx="2">
                  <c:v>7.6E-3</c:v>
                </c:pt>
                <c:pt idx="3">
                  <c:v>2.3999999999999998E-3</c:v>
                </c:pt>
                <c:pt idx="4">
                  <c:v>1.8E-3</c:v>
                </c:pt>
                <c:pt idx="5">
                  <c:v>1.6000000000000001E-3</c:v>
                </c:pt>
                <c:pt idx="6">
                  <c:v>1E-3</c:v>
                </c:pt>
                <c:pt idx="7">
                  <c:v>6.9999999999999999E-4</c:v>
                </c:pt>
                <c:pt idx="8">
                  <c:v>5.9999999999999995E-4</c:v>
                </c:pt>
                <c:pt idx="9">
                  <c:v>4.0000000000000002E-4</c:v>
                </c:pt>
              </c:numCache>
            </c:numRef>
          </c:val>
          <c:extLst>
            <c:ext xmlns:c16="http://schemas.microsoft.com/office/drawing/2014/chart" uri="{C3380CC4-5D6E-409C-BE32-E72D297353CC}">
              <c16:uniqueId val="{00000000-8E2B-4C43-A3A4-F3224A139893}"/>
            </c:ext>
          </c:extLst>
        </c:ser>
        <c:dLbls>
          <c:showLegendKey val="0"/>
          <c:showVal val="0"/>
          <c:showCatName val="0"/>
          <c:showSerName val="0"/>
          <c:showPercent val="0"/>
          <c:showBubbleSize val="0"/>
        </c:dLbls>
        <c:gapWidth val="219"/>
        <c:overlap val="-27"/>
        <c:axId val="736906672"/>
        <c:axId val="736911472"/>
      </c:barChart>
      <c:catAx>
        <c:axId val="736906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36911472"/>
        <c:crosses val="autoZero"/>
        <c:auto val="1"/>
        <c:lblAlgn val="ctr"/>
        <c:lblOffset val="100"/>
        <c:noMultiLvlLbl val="0"/>
      </c:catAx>
      <c:valAx>
        <c:axId val="7369114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3690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9000">
          <a:schemeClr val="accent1">
            <a:lumMod val="0"/>
            <a:lumOff val="100000"/>
            <a:alpha val="95000"/>
          </a:schemeClr>
        </a:gs>
        <a:gs pos="10000">
          <a:srgbClr val="A3CFED"/>
        </a:gs>
        <a:gs pos="76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3000" sy="103000" algn="ctr" rotWithShape="0">
        <a:srgbClr val="D87046">
          <a:alpha val="90000"/>
        </a:srgb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solidFill>
                  <a:sysClr val="windowText" lastClr="000000"/>
                </a:solidFill>
              </a:rPr>
              <a:t>Volume</a:t>
            </a:r>
            <a:r>
              <a:rPr lang="en-US" sz="1400" baseline="0">
                <a:solidFill>
                  <a:sysClr val="windowText" lastClr="000000"/>
                </a:solidFill>
              </a:rPr>
              <a:t>(24 h) vs Market Capital</a:t>
            </a:r>
            <a:endParaRPr lang="en-U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6.0937445319335086E-2"/>
          <c:y val="0.15782407407407409"/>
          <c:w val="0.90339588801399828"/>
          <c:h val="0.77736111111111106"/>
        </c:manualLayout>
      </c:layout>
      <c:bubbleChart>
        <c:varyColors val="0"/>
        <c:ser>
          <c:idx val="0"/>
          <c:order val="0"/>
          <c:tx>
            <c:strRef>
              <c:f>Sheet6!$B$1</c:f>
              <c:strCache>
                <c:ptCount val="1"/>
                <c:pt idx="0">
                  <c:v>Sum of Volume (24h) USD</c:v>
                </c:pt>
              </c:strCache>
            </c:strRef>
          </c:tx>
          <c:spPr>
            <a:pattFill prst="ltUpDiag">
              <a:fgClr>
                <a:schemeClr val="accent1"/>
              </a:fgClr>
              <a:bgClr>
                <a:schemeClr val="accent1">
                  <a:lumMod val="20000"/>
                  <a:lumOff val="80000"/>
                </a:schemeClr>
              </a:bgClr>
            </a:pattFill>
            <a:ln w="9525" cap="flat" cmpd="sng" algn="ctr">
              <a:solidFill>
                <a:schemeClr val="accent1">
                  <a:alpha val="75000"/>
                </a:schemeClr>
              </a:solidFill>
            </a:ln>
            <a:effectLst>
              <a:innerShdw blurRad="114300">
                <a:schemeClr val="accent1">
                  <a:alpha val="70000"/>
                </a:schemeClr>
              </a:innerShdw>
            </a:effectLst>
          </c:spPr>
          <c:invertIfNegative val="0"/>
          <c:xVal>
            <c:strRef>
              <c:f>Sheet6!$A$2:$A$201</c:f>
              <c:strCache>
                <c:ptCount val="200"/>
                <c:pt idx="0">
                  <c:v>Abelian</c:v>
                </c:pt>
                <c:pt idx="1">
                  <c:v>ADAMANT Messenger</c:v>
                </c:pt>
                <c:pt idx="2">
                  <c:v>Aerobud</c:v>
                </c:pt>
                <c:pt idx="3">
                  <c:v>Aevo</c:v>
                </c:pt>
                <c:pt idx="4">
                  <c:v>AI Companions</c:v>
                </c:pt>
                <c:pt idx="5">
                  <c:v>AirSwap</c:v>
                </c:pt>
                <c:pt idx="6">
                  <c:v>AIT Protocol</c:v>
                </c:pt>
                <c:pt idx="7">
                  <c:v>Akita Inu</c:v>
                </c:pt>
                <c:pt idx="8">
                  <c:v>Alaya Governance Token</c:v>
                </c:pt>
                <c:pt idx="9">
                  <c:v>Alitas</c:v>
                </c:pt>
                <c:pt idx="10">
                  <c:v>Alon</c:v>
                </c:pt>
                <c:pt idx="11">
                  <c:v>Ampleforth Governance Token</c:v>
                </c:pt>
                <c:pt idx="12">
                  <c:v>ANDY (ETH)</c:v>
                </c:pt>
                <c:pt idx="13">
                  <c:v>Arcblock</c:v>
                </c:pt>
                <c:pt idx="14">
                  <c:v>Aura Finance</c:v>
                </c:pt>
                <c:pt idx="15">
                  <c:v>AVA (Travala)</c:v>
                </c:pt>
                <c:pt idx="16">
                  <c:v>Baanx</c:v>
                </c:pt>
                <c:pt idx="17">
                  <c:v>Beefy</c:v>
                </c:pt>
                <c:pt idx="18">
                  <c:v>Big Data Protocol</c:v>
                </c:pt>
                <c:pt idx="19">
                  <c:v>BIGFACTS</c:v>
                </c:pt>
                <c:pt idx="20">
                  <c:v>Bitcoin</c:v>
                </c:pt>
                <c:pt idx="21">
                  <c:v>Bitcoin 2</c:v>
                </c:pt>
                <c:pt idx="22">
                  <c:v>BizAuto</c:v>
                </c:pt>
                <c:pt idx="23">
                  <c:v>BlackCardCoin</c:v>
                </c:pt>
                <c:pt idx="24">
                  <c:v>BNB</c:v>
                </c:pt>
                <c:pt idx="25">
                  <c:v>Byte</c:v>
                </c:pt>
                <c:pt idx="26">
                  <c:v>Bytecoin</c:v>
                </c:pt>
                <c:pt idx="27">
                  <c:v>Cardano</c:v>
                </c:pt>
                <c:pt idx="28">
                  <c:v>CHADETTE</c:v>
                </c:pt>
                <c:pt idx="29">
                  <c:v>cheqd</c:v>
                </c:pt>
                <c:pt idx="30">
                  <c:v>Comtech Gold</c:v>
                </c:pt>
                <c:pt idx="31">
                  <c:v>Contentos</c:v>
                </c:pt>
                <c:pt idx="32">
                  <c:v>Core</c:v>
                </c:pt>
                <c:pt idx="33">
                  <c:v>Cortex</c:v>
                </c:pt>
                <c:pt idx="34">
                  <c:v>COTI</c:v>
                </c:pt>
                <c:pt idx="35">
                  <c:v>Covalent X Token</c:v>
                </c:pt>
                <c:pt idx="36">
                  <c:v>Creta World</c:v>
                </c:pt>
                <c:pt idx="37">
                  <c:v>CrossFi</c:v>
                </c:pt>
                <c:pt idx="38">
                  <c:v>crow with knife</c:v>
                </c:pt>
                <c:pt idx="39">
                  <c:v>Ctrl Wallet</c:v>
                </c:pt>
                <c:pt idx="40">
                  <c:v>Cult DAO</c:v>
                </c:pt>
                <c:pt idx="41">
                  <c:v>Cypherium</c:v>
                </c:pt>
                <c:pt idx="42">
                  <c:v>Daddy Tate</c:v>
                </c:pt>
                <c:pt idx="43">
                  <c:v>DAR Open Network</c:v>
                </c:pt>
                <c:pt idx="44">
                  <c:v>Darkpino</c:v>
                </c:pt>
                <c:pt idx="45">
                  <c:v>DEAPcoin</c:v>
                </c:pt>
                <c:pt idx="46">
                  <c:v>DeBox</c:v>
                </c:pt>
                <c:pt idx="47">
                  <c:v>Decentraland</c:v>
                </c:pt>
                <c:pt idx="48">
                  <c:v>DeFi Pulse Index</c:v>
                </c:pt>
                <c:pt idx="49">
                  <c:v>Definitive</c:v>
                </c:pt>
                <c:pt idx="50">
                  <c:v>Degen</c:v>
                </c:pt>
                <c:pt idx="51">
                  <c:v>DeHub</c:v>
                </c:pt>
                <c:pt idx="52">
                  <c:v>Department Of Government Efficiency (dogegov.com)</c:v>
                </c:pt>
                <c:pt idx="53">
                  <c:v>Destra Network</c:v>
                </c:pt>
                <c:pt idx="54">
                  <c:v>Didi Bam Bam</c:v>
                </c:pt>
                <c:pt idx="55">
                  <c:v>Dingocoin</c:v>
                </c:pt>
                <c:pt idx="56">
                  <c:v>dKargo</c:v>
                </c:pt>
                <c:pt idx="57">
                  <c:v>Dogecoin</c:v>
                </c:pt>
                <c:pt idx="58">
                  <c:v>Dohrnii</c:v>
                </c:pt>
                <c:pt idx="59">
                  <c:v>Dolos The Bully</c:v>
                </c:pt>
                <c:pt idx="60">
                  <c:v>Dora Factory</c:v>
                </c:pt>
                <c:pt idx="61">
                  <c:v>Efinity Token</c:v>
                </c:pt>
                <c:pt idx="62">
                  <c:v>Electra Protocol</c:v>
                </c:pt>
                <c:pt idx="63">
                  <c:v>Electric Vehicle Zone</c:v>
                </c:pt>
                <c:pt idx="64">
                  <c:v>Ertha</c:v>
                </c:pt>
                <c:pt idx="65">
                  <c:v>Ethereum</c:v>
                </c:pt>
                <c:pt idx="66">
                  <c:v>Etherisc DIP Token</c:v>
                </c:pt>
                <c:pt idx="67">
                  <c:v>Eurite</c:v>
                </c:pt>
                <c:pt idx="68">
                  <c:v>Falcon USD</c:v>
                </c:pt>
                <c:pt idx="69">
                  <c:v>Fasttoken</c:v>
                </c:pt>
                <c:pt idx="70">
                  <c:v>Fellaz</c:v>
                </c:pt>
                <c:pt idx="71">
                  <c:v>Flow</c:v>
                </c:pt>
                <c:pt idx="72">
                  <c:v>FNCY</c:v>
                </c:pt>
                <c:pt idx="73">
                  <c:v>Fractal Bitcoin</c:v>
                </c:pt>
                <c:pt idx="74">
                  <c:v>Gains Network</c:v>
                </c:pt>
                <c:pt idx="75">
                  <c:v>GameBuild</c:v>
                </c:pt>
                <c:pt idx="76">
                  <c:v>Global Commercial Business</c:v>
                </c:pt>
                <c:pt idx="77">
                  <c:v>GoChain</c:v>
                </c:pt>
                <c:pt idx="78">
                  <c:v>Gravity (by Galxe)</c:v>
                </c:pt>
                <c:pt idx="79">
                  <c:v>Groestlcoin</c:v>
                </c:pt>
                <c:pt idx="80">
                  <c:v>Habibi</c:v>
                </c:pt>
                <c:pt idx="81">
                  <c:v>Haedal Protocol</c:v>
                </c:pt>
                <c:pt idx="82">
                  <c:v>Hathor</c:v>
                </c:pt>
                <c:pt idx="83">
                  <c:v>Hive Intelligence</c:v>
                </c:pt>
                <c:pt idx="84">
                  <c:v>Hoge Finance</c:v>
                </c:pt>
                <c:pt idx="85">
                  <c:v>HOME3</c:v>
                </c:pt>
                <c:pt idx="86">
                  <c:v>Humans.ai</c:v>
                </c:pt>
                <c:pt idx="87">
                  <c:v>IBStoken</c:v>
                </c:pt>
                <c:pt idx="88">
                  <c:v>Impossible Finance Launchpad</c:v>
                </c:pt>
                <c:pt idx="89">
                  <c:v>Inter Milan Fan Token</c:v>
                </c:pt>
                <c:pt idx="90">
                  <c:v>Jupiter Perps LP</c:v>
                </c:pt>
                <c:pt idx="91">
                  <c:v>Karate Combat</c:v>
                </c:pt>
                <c:pt idx="92">
                  <c:v>KiloEx</c:v>
                </c:pt>
                <c:pt idx="93">
                  <c:v>Kin</c:v>
                </c:pt>
                <c:pt idx="94">
                  <c:v>Klever Coin</c:v>
                </c:pt>
                <c:pt idx="95">
                  <c:v>Koma Inu</c:v>
                </c:pt>
                <c:pt idx="96">
                  <c:v>KONET</c:v>
                </c:pt>
                <c:pt idx="97">
                  <c:v>Kujira</c:v>
                </c:pt>
                <c:pt idx="98">
                  <c:v>LanLan Cat</c:v>
                </c:pt>
                <c:pt idx="99">
                  <c:v>League of Kingdoms Arena</c:v>
                </c:pt>
                <c:pt idx="100">
                  <c:v>LEGIT</c:v>
                </c:pt>
                <c:pt idx="101">
                  <c:v>Letit</c:v>
                </c:pt>
                <c:pt idx="102">
                  <c:v>Loaded Lions</c:v>
                </c:pt>
                <c:pt idx="103">
                  <c:v>MAD</c:v>
                </c:pt>
                <c:pt idx="104">
                  <c:v>Mango</c:v>
                </c:pt>
                <c:pt idx="105">
                  <c:v>Maple Finance</c:v>
                </c:pt>
                <c:pt idx="106">
                  <c:v>Memecoin</c:v>
                </c:pt>
                <c:pt idx="107">
                  <c:v>Metadium</c:v>
                </c:pt>
                <c:pt idx="108">
                  <c:v>Metahero</c:v>
                </c:pt>
                <c:pt idx="109">
                  <c:v>MiL.k</c:v>
                </c:pt>
                <c:pt idx="110">
                  <c:v>moonpig</c:v>
                </c:pt>
                <c:pt idx="111">
                  <c:v>Morpheus.Network</c:v>
                </c:pt>
                <c:pt idx="112">
                  <c:v>Mubarakah</c:v>
                </c:pt>
                <c:pt idx="113">
                  <c:v>Nakamoto Games</c:v>
                </c:pt>
                <c:pt idx="114">
                  <c:v>NATIX Network</c:v>
                </c:pt>
                <c:pt idx="115">
                  <c:v>NEM</c:v>
                </c:pt>
                <c:pt idx="116">
                  <c:v>Neutron</c:v>
                </c:pt>
                <c:pt idx="117">
                  <c:v>Nexera</c:v>
                </c:pt>
                <c:pt idx="118">
                  <c:v>NFPrompt</c:v>
                </c:pt>
                <c:pt idx="119">
                  <c:v>nubcat</c:v>
                </c:pt>
                <c:pt idx="120">
                  <c:v>NULS</c:v>
                </c:pt>
                <c:pt idx="121">
                  <c:v>Nura Labs</c:v>
                </c:pt>
                <c:pt idx="122">
                  <c:v>Oasys</c:v>
                </c:pt>
                <c:pt idx="123">
                  <c:v>OctaSpace</c:v>
                </c:pt>
                <c:pt idx="124">
                  <c:v>Octokn</c:v>
                </c:pt>
                <c:pt idx="125">
                  <c:v>OMG Network</c:v>
                </c:pt>
                <c:pt idx="126">
                  <c:v>OmniFlix Network</c:v>
                </c:pt>
                <c:pt idx="127">
                  <c:v>Ondo US Dollar Yield</c:v>
                </c:pt>
                <c:pt idx="128">
                  <c:v>Ontology</c:v>
                </c:pt>
                <c:pt idx="129">
                  <c:v>Openfabric AI</c:v>
                </c:pt>
                <c:pt idx="130">
                  <c:v>Orbiter Finance</c:v>
                </c:pt>
                <c:pt idx="131">
                  <c:v>ORIGYN</c:v>
                </c:pt>
                <c:pt idx="132">
                  <c:v>Paris Saint-Germain Fan Token</c:v>
                </c:pt>
                <c:pt idx="133">
                  <c:v>Paycoin</c:v>
                </c:pt>
                <c:pt idx="134">
                  <c:v>Persistence One</c:v>
                </c:pt>
                <c:pt idx="135">
                  <c:v>PIBBLE</c:v>
                </c:pt>
                <c:pt idx="136">
                  <c:v>Pitbull</c:v>
                </c:pt>
                <c:pt idx="137">
                  <c:v>PlatON</c:v>
                </c:pt>
                <c:pt idx="138">
                  <c:v>PornRocket</c:v>
                </c:pt>
                <c:pt idx="139">
                  <c:v>Port3 Network</c:v>
                </c:pt>
                <c:pt idx="140">
                  <c:v>Privasea AI</c:v>
                </c:pt>
                <c:pt idx="141">
                  <c:v>Pudgy Penguins</c:v>
                </c:pt>
                <c:pt idx="142">
                  <c:v>Pups (Bitcoin)</c:v>
                </c:pt>
                <c:pt idx="143">
                  <c:v>Pyth Network</c:v>
                </c:pt>
                <c:pt idx="144">
                  <c:v>Quq</c:v>
                </c:pt>
                <c:pt idx="145">
                  <c:v>Radiant Capital</c:v>
                </c:pt>
                <c:pt idx="146">
                  <c:v>Raydium</c:v>
                </c:pt>
                <c:pt idx="147">
                  <c:v>Rebel Cars</c:v>
                </c:pt>
                <c:pt idx="148">
                  <c:v>Request</c:v>
                </c:pt>
                <c:pt idx="149">
                  <c:v>RigoBlock</c:v>
                </c:pt>
                <c:pt idx="150">
                  <c:v>Robonomics.network</c:v>
                </c:pt>
                <c:pt idx="151">
                  <c:v>Rubic</c:v>
                </c:pt>
                <c:pt idx="152">
                  <c:v>SafeCoin</c:v>
                </c:pt>
                <c:pt idx="153">
                  <c:v>Sentio AI</c:v>
                </c:pt>
                <c:pt idx="154">
                  <c:v>Shentu</c:v>
                </c:pt>
                <c:pt idx="155">
                  <c:v>SIX Token</c:v>
                </c:pt>
                <c:pt idx="156">
                  <c:v>SKALE</c:v>
                </c:pt>
                <c:pt idx="157">
                  <c:v>Smooth Love Potion</c:v>
                </c:pt>
                <c:pt idx="158">
                  <c:v>Solana</c:v>
                </c:pt>
                <c:pt idx="159">
                  <c:v>Solar</c:v>
                </c:pt>
                <c:pt idx="160">
                  <c:v>Spark</c:v>
                </c:pt>
                <c:pt idx="161">
                  <c:v>StarSlax</c:v>
                </c:pt>
                <c:pt idx="162">
                  <c:v>Step Finance</c:v>
                </c:pt>
                <c:pt idx="163">
                  <c:v>Striker League</c:v>
                </c:pt>
                <c:pt idx="164">
                  <c:v>Sui Name Service</c:v>
                </c:pt>
                <c:pt idx="165">
                  <c:v>SUNCAT</c:v>
                </c:pt>
                <c:pt idx="166">
                  <c:v>Super Zero Protocol</c:v>
                </c:pt>
                <c:pt idx="167">
                  <c:v>SwarmNode.ai</c:v>
                </c:pt>
                <c:pt idx="168">
                  <c:v>Sylo</c:v>
                </c:pt>
                <c:pt idx="169">
                  <c:v>Terra</c:v>
                </c:pt>
                <c:pt idx="170">
                  <c:v>Tether</c:v>
                </c:pt>
                <c:pt idx="171">
                  <c:v>Tezos</c:v>
                </c:pt>
                <c:pt idx="172">
                  <c:v>The Arena</c:v>
                </c:pt>
                <c:pt idx="173">
                  <c:v>Tornado Cash</c:v>
                </c:pt>
                <c:pt idx="174">
                  <c:v>Torum</c:v>
                </c:pt>
                <c:pt idx="175">
                  <c:v>TOWER</c:v>
                </c:pt>
                <c:pt idx="176">
                  <c:v>trac (Ordinals)</c:v>
                </c:pt>
                <c:pt idx="177">
                  <c:v>TROLL (SOL)</c:v>
                </c:pt>
                <c:pt idx="178">
                  <c:v>TRON</c:v>
                </c:pt>
                <c:pt idx="179">
                  <c:v>Tron Bull</c:v>
                </c:pt>
                <c:pt idx="180">
                  <c:v>TrueUSD</c:v>
                </c:pt>
                <c:pt idx="181">
                  <c:v>TRVL (Dtravel)</c:v>
                </c:pt>
                <c:pt idx="182">
                  <c:v>U2U Network</c:v>
                </c:pt>
                <c:pt idx="183">
                  <c:v>Universe Boss Coin</c:v>
                </c:pt>
                <c:pt idx="184">
                  <c:v>USDC</c:v>
                </c:pt>
                <c:pt idx="185">
                  <c:v>Usual</c:v>
                </c:pt>
                <c:pt idx="186">
                  <c:v>Usual USD</c:v>
                </c:pt>
                <c:pt idx="187">
                  <c:v>Velas</c:v>
                </c:pt>
                <c:pt idx="188">
                  <c:v>Venus DAI</c:v>
                </c:pt>
                <c:pt idx="189">
                  <c:v>Venus LTC</c:v>
                </c:pt>
                <c:pt idx="190">
                  <c:v>Vulcan Forged (LAVA)</c:v>
                </c:pt>
                <c:pt idx="191">
                  <c:v>Walrus</c:v>
                </c:pt>
                <c:pt idx="192">
                  <c:v>WazirX</c:v>
                </c:pt>
                <c:pt idx="193">
                  <c:v>WeFi</c:v>
                </c:pt>
                <c:pt idx="194">
                  <c:v>WELF</c:v>
                </c:pt>
                <c:pt idx="195">
                  <c:v>WhiteRock</c:v>
                </c:pt>
                <c:pt idx="196">
                  <c:v>World Mobile Token</c:v>
                </c:pt>
                <c:pt idx="197">
                  <c:v>would</c:v>
                </c:pt>
                <c:pt idx="198">
                  <c:v>XRP</c:v>
                </c:pt>
                <c:pt idx="199">
                  <c:v>Zeebu</c:v>
                </c:pt>
              </c:strCache>
            </c:strRef>
          </c:xVal>
          <c:yVal>
            <c:numRef>
              <c:f>Sheet6!$B$2:$B$201</c:f>
              <c:numCache>
                <c:formatCode>General</c:formatCode>
                <c:ptCount val="200"/>
                <c:pt idx="0">
                  <c:v>75107</c:v>
                </c:pt>
                <c:pt idx="1">
                  <c:v>69191</c:v>
                </c:pt>
                <c:pt idx="2">
                  <c:v>232710</c:v>
                </c:pt>
                <c:pt idx="3">
                  <c:v>12716009</c:v>
                </c:pt>
                <c:pt idx="4">
                  <c:v>9190572</c:v>
                </c:pt>
                <c:pt idx="5">
                  <c:v>2431321</c:v>
                </c:pt>
                <c:pt idx="6">
                  <c:v>117948</c:v>
                </c:pt>
                <c:pt idx="7">
                  <c:v>239395</c:v>
                </c:pt>
                <c:pt idx="8">
                  <c:v>7675089</c:v>
                </c:pt>
                <c:pt idx="9">
                  <c:v>14376</c:v>
                </c:pt>
                <c:pt idx="10">
                  <c:v>1737116</c:v>
                </c:pt>
                <c:pt idx="11">
                  <c:v>2914375</c:v>
                </c:pt>
                <c:pt idx="12">
                  <c:v>1414981</c:v>
                </c:pt>
                <c:pt idx="13">
                  <c:v>522812</c:v>
                </c:pt>
                <c:pt idx="14">
                  <c:v>3185</c:v>
                </c:pt>
                <c:pt idx="15">
                  <c:v>5008504</c:v>
                </c:pt>
                <c:pt idx="16">
                  <c:v>43739</c:v>
                </c:pt>
                <c:pt idx="17">
                  <c:v>525209</c:v>
                </c:pt>
                <c:pt idx="18">
                  <c:v>174927</c:v>
                </c:pt>
                <c:pt idx="19">
                  <c:v>115234</c:v>
                </c:pt>
                <c:pt idx="20">
                  <c:v>43170391288</c:v>
                </c:pt>
                <c:pt idx="21">
                  <c:v>1614</c:v>
                </c:pt>
                <c:pt idx="22">
                  <c:v>1660204</c:v>
                </c:pt>
                <c:pt idx="23">
                  <c:v>858809</c:v>
                </c:pt>
                <c:pt idx="24">
                  <c:v>1497928447</c:v>
                </c:pt>
                <c:pt idx="25">
                  <c:v>287</c:v>
                </c:pt>
                <c:pt idx="26">
                  <c:v>658</c:v>
                </c:pt>
                <c:pt idx="27">
                  <c:v>539447597</c:v>
                </c:pt>
                <c:pt idx="28">
                  <c:v>34103</c:v>
                </c:pt>
                <c:pt idx="29">
                  <c:v>351905</c:v>
                </c:pt>
                <c:pt idx="30">
                  <c:v>1639272</c:v>
                </c:pt>
                <c:pt idx="31">
                  <c:v>2771456</c:v>
                </c:pt>
                <c:pt idx="32">
                  <c:v>14386742</c:v>
                </c:pt>
                <c:pt idx="33">
                  <c:v>3645223</c:v>
                </c:pt>
                <c:pt idx="34">
                  <c:v>5574946</c:v>
                </c:pt>
                <c:pt idx="35">
                  <c:v>2231412</c:v>
                </c:pt>
                <c:pt idx="36">
                  <c:v>191443</c:v>
                </c:pt>
                <c:pt idx="37">
                  <c:v>955799</c:v>
                </c:pt>
                <c:pt idx="38">
                  <c:v>326498</c:v>
                </c:pt>
                <c:pt idx="39">
                  <c:v>106039</c:v>
                </c:pt>
                <c:pt idx="40">
                  <c:v>191600</c:v>
                </c:pt>
                <c:pt idx="41">
                  <c:v>2100</c:v>
                </c:pt>
                <c:pt idx="42">
                  <c:v>999710</c:v>
                </c:pt>
                <c:pt idx="43">
                  <c:v>2760725</c:v>
                </c:pt>
                <c:pt idx="44">
                  <c:v>17403</c:v>
                </c:pt>
                <c:pt idx="45">
                  <c:v>1669915</c:v>
                </c:pt>
                <c:pt idx="46">
                  <c:v>155287</c:v>
                </c:pt>
                <c:pt idx="47">
                  <c:v>25685731</c:v>
                </c:pt>
                <c:pt idx="48">
                  <c:v>21125</c:v>
                </c:pt>
                <c:pt idx="49">
                  <c:v>1739142</c:v>
                </c:pt>
                <c:pt idx="50">
                  <c:v>7399528</c:v>
                </c:pt>
                <c:pt idx="51">
                  <c:v>0</c:v>
                </c:pt>
                <c:pt idx="52">
                  <c:v>1315522</c:v>
                </c:pt>
                <c:pt idx="53">
                  <c:v>1068402</c:v>
                </c:pt>
                <c:pt idx="54">
                  <c:v>119741</c:v>
                </c:pt>
                <c:pt idx="55">
                  <c:v>157680</c:v>
                </c:pt>
                <c:pt idx="56">
                  <c:v>1356568</c:v>
                </c:pt>
                <c:pt idx="57">
                  <c:v>781433558</c:v>
                </c:pt>
                <c:pt idx="58">
                  <c:v>867656</c:v>
                </c:pt>
                <c:pt idx="59">
                  <c:v>395470</c:v>
                </c:pt>
                <c:pt idx="60">
                  <c:v>1407422</c:v>
                </c:pt>
                <c:pt idx="61">
                  <c:v>0</c:v>
                </c:pt>
                <c:pt idx="62">
                  <c:v>193524</c:v>
                </c:pt>
                <c:pt idx="63">
                  <c:v>130770</c:v>
                </c:pt>
                <c:pt idx="64">
                  <c:v>1332029</c:v>
                </c:pt>
                <c:pt idx="65">
                  <c:v>14942260356</c:v>
                </c:pt>
                <c:pt idx="66">
                  <c:v>36</c:v>
                </c:pt>
                <c:pt idx="67">
                  <c:v>22680605</c:v>
                </c:pt>
                <c:pt idx="68">
                  <c:v>3265776</c:v>
                </c:pt>
                <c:pt idx="69">
                  <c:v>58305626</c:v>
                </c:pt>
                <c:pt idx="70">
                  <c:v>2595867</c:v>
                </c:pt>
                <c:pt idx="71">
                  <c:v>21157648</c:v>
                </c:pt>
                <c:pt idx="72">
                  <c:v>107281</c:v>
                </c:pt>
                <c:pt idx="73">
                  <c:v>5485485</c:v>
                </c:pt>
                <c:pt idx="74">
                  <c:v>1913531</c:v>
                </c:pt>
                <c:pt idx="75">
                  <c:v>3358220</c:v>
                </c:pt>
                <c:pt idx="76">
                  <c:v>12909</c:v>
                </c:pt>
                <c:pt idx="77">
                  <c:v>117957</c:v>
                </c:pt>
                <c:pt idx="78">
                  <c:v>6571559</c:v>
                </c:pt>
                <c:pt idx="79">
                  <c:v>254347</c:v>
                </c:pt>
                <c:pt idx="80">
                  <c:v>62197</c:v>
                </c:pt>
                <c:pt idx="81">
                  <c:v>33236555</c:v>
                </c:pt>
                <c:pt idx="82">
                  <c:v>495661</c:v>
                </c:pt>
                <c:pt idx="83">
                  <c:v>977333</c:v>
                </c:pt>
                <c:pt idx="84">
                  <c:v>465</c:v>
                </c:pt>
                <c:pt idx="85">
                  <c:v>1855</c:v>
                </c:pt>
                <c:pt idx="86">
                  <c:v>448016</c:v>
                </c:pt>
                <c:pt idx="87">
                  <c:v>72433</c:v>
                </c:pt>
                <c:pt idx="88">
                  <c:v>47</c:v>
                </c:pt>
                <c:pt idx="89">
                  <c:v>697351</c:v>
                </c:pt>
                <c:pt idx="90">
                  <c:v>17245756</c:v>
                </c:pt>
                <c:pt idx="91">
                  <c:v>202163</c:v>
                </c:pt>
                <c:pt idx="92">
                  <c:v>4760489</c:v>
                </c:pt>
                <c:pt idx="93">
                  <c:v>168650</c:v>
                </c:pt>
                <c:pt idx="94">
                  <c:v>2554402</c:v>
                </c:pt>
                <c:pt idx="95">
                  <c:v>1959456</c:v>
                </c:pt>
                <c:pt idx="96">
                  <c:v>3410421</c:v>
                </c:pt>
                <c:pt idx="97">
                  <c:v>17173</c:v>
                </c:pt>
                <c:pt idx="98">
                  <c:v>1609979</c:v>
                </c:pt>
                <c:pt idx="99">
                  <c:v>2452497</c:v>
                </c:pt>
                <c:pt idx="100">
                  <c:v>25840</c:v>
                </c:pt>
                <c:pt idx="101">
                  <c:v>1872</c:v>
                </c:pt>
                <c:pt idx="102">
                  <c:v>183208</c:v>
                </c:pt>
                <c:pt idx="103">
                  <c:v>727913</c:v>
                </c:pt>
                <c:pt idx="104">
                  <c:v>45</c:v>
                </c:pt>
                <c:pt idx="105">
                  <c:v>70946476</c:v>
                </c:pt>
                <c:pt idx="106">
                  <c:v>15717380</c:v>
                </c:pt>
                <c:pt idx="107">
                  <c:v>252063</c:v>
                </c:pt>
                <c:pt idx="108">
                  <c:v>432080</c:v>
                </c:pt>
                <c:pt idx="109">
                  <c:v>4873644</c:v>
                </c:pt>
                <c:pt idx="110">
                  <c:v>8504736</c:v>
                </c:pt>
                <c:pt idx="111">
                  <c:v>5822</c:v>
                </c:pt>
                <c:pt idx="112">
                  <c:v>606685</c:v>
                </c:pt>
                <c:pt idx="113">
                  <c:v>8693511</c:v>
                </c:pt>
                <c:pt idx="114">
                  <c:v>362962</c:v>
                </c:pt>
                <c:pt idx="115">
                  <c:v>16850030</c:v>
                </c:pt>
                <c:pt idx="116">
                  <c:v>2536218</c:v>
                </c:pt>
                <c:pt idx="117">
                  <c:v>75137</c:v>
                </c:pt>
                <c:pt idx="118">
                  <c:v>3148017</c:v>
                </c:pt>
                <c:pt idx="119">
                  <c:v>973654</c:v>
                </c:pt>
                <c:pt idx="120">
                  <c:v>1983713</c:v>
                </c:pt>
                <c:pt idx="121">
                  <c:v>7687892</c:v>
                </c:pt>
                <c:pt idx="122">
                  <c:v>817224</c:v>
                </c:pt>
                <c:pt idx="123">
                  <c:v>654812</c:v>
                </c:pt>
                <c:pt idx="124">
                  <c:v>11736</c:v>
                </c:pt>
                <c:pt idx="125">
                  <c:v>3675488</c:v>
                </c:pt>
                <c:pt idx="126">
                  <c:v>1659</c:v>
                </c:pt>
                <c:pt idx="127">
                  <c:v>2293702</c:v>
                </c:pt>
                <c:pt idx="128">
                  <c:v>4884866</c:v>
                </c:pt>
                <c:pt idx="129">
                  <c:v>153889</c:v>
                </c:pt>
                <c:pt idx="130">
                  <c:v>40860347</c:v>
                </c:pt>
                <c:pt idx="131">
                  <c:v>268389</c:v>
                </c:pt>
                <c:pt idx="132">
                  <c:v>3216530</c:v>
                </c:pt>
                <c:pt idx="133">
                  <c:v>4086544</c:v>
                </c:pt>
                <c:pt idx="134">
                  <c:v>2332177</c:v>
                </c:pt>
                <c:pt idx="135">
                  <c:v>4772</c:v>
                </c:pt>
                <c:pt idx="136">
                  <c:v>196385</c:v>
                </c:pt>
                <c:pt idx="137">
                  <c:v>4157460</c:v>
                </c:pt>
                <c:pt idx="138">
                  <c:v>0</c:v>
                </c:pt>
                <c:pt idx="139">
                  <c:v>4797522</c:v>
                </c:pt>
                <c:pt idx="140">
                  <c:v>4951893</c:v>
                </c:pt>
                <c:pt idx="141">
                  <c:v>60468868</c:v>
                </c:pt>
                <c:pt idx="142">
                  <c:v>174082</c:v>
                </c:pt>
                <c:pt idx="143">
                  <c:v>27917564</c:v>
                </c:pt>
                <c:pt idx="144">
                  <c:v>944920</c:v>
                </c:pt>
                <c:pt idx="145">
                  <c:v>5290020</c:v>
                </c:pt>
                <c:pt idx="146">
                  <c:v>110228545</c:v>
                </c:pt>
                <c:pt idx="147">
                  <c:v>43846</c:v>
                </c:pt>
                <c:pt idx="148">
                  <c:v>3268919</c:v>
                </c:pt>
                <c:pt idx="149">
                  <c:v>0</c:v>
                </c:pt>
                <c:pt idx="150">
                  <c:v>49144</c:v>
                </c:pt>
                <c:pt idx="151">
                  <c:v>201257</c:v>
                </c:pt>
                <c:pt idx="152">
                  <c:v>18</c:v>
                </c:pt>
                <c:pt idx="153">
                  <c:v>721481</c:v>
                </c:pt>
                <c:pt idx="154">
                  <c:v>3564164</c:v>
                </c:pt>
                <c:pt idx="155">
                  <c:v>884405</c:v>
                </c:pt>
                <c:pt idx="156">
                  <c:v>8143928</c:v>
                </c:pt>
                <c:pt idx="157">
                  <c:v>5590436</c:v>
                </c:pt>
                <c:pt idx="158">
                  <c:v>2904341748</c:v>
                </c:pt>
                <c:pt idx="159">
                  <c:v>44129611</c:v>
                </c:pt>
                <c:pt idx="160">
                  <c:v>135025163</c:v>
                </c:pt>
                <c:pt idx="161">
                  <c:v>150756</c:v>
                </c:pt>
                <c:pt idx="162">
                  <c:v>128760</c:v>
                </c:pt>
                <c:pt idx="163">
                  <c:v>109870</c:v>
                </c:pt>
                <c:pt idx="164">
                  <c:v>2161326</c:v>
                </c:pt>
                <c:pt idx="165">
                  <c:v>2223596</c:v>
                </c:pt>
                <c:pt idx="166">
                  <c:v>290910</c:v>
                </c:pt>
                <c:pt idx="167">
                  <c:v>2191863</c:v>
                </c:pt>
                <c:pt idx="168">
                  <c:v>1422530</c:v>
                </c:pt>
                <c:pt idx="169">
                  <c:v>11365168</c:v>
                </c:pt>
                <c:pt idx="170">
                  <c:v>60772601456</c:v>
                </c:pt>
                <c:pt idx="171">
                  <c:v>14355952</c:v>
                </c:pt>
                <c:pt idx="172">
                  <c:v>260802</c:v>
                </c:pt>
                <c:pt idx="173">
                  <c:v>101491</c:v>
                </c:pt>
                <c:pt idx="174">
                  <c:v>32118</c:v>
                </c:pt>
                <c:pt idx="175">
                  <c:v>86086</c:v>
                </c:pt>
                <c:pt idx="176">
                  <c:v>721629</c:v>
                </c:pt>
                <c:pt idx="177">
                  <c:v>2707699</c:v>
                </c:pt>
                <c:pt idx="178">
                  <c:v>445406337</c:v>
                </c:pt>
                <c:pt idx="179">
                  <c:v>1056108</c:v>
                </c:pt>
                <c:pt idx="180">
                  <c:v>60347807</c:v>
                </c:pt>
                <c:pt idx="181">
                  <c:v>220065</c:v>
                </c:pt>
                <c:pt idx="182">
                  <c:v>680959</c:v>
                </c:pt>
                <c:pt idx="183">
                  <c:v>274603</c:v>
                </c:pt>
                <c:pt idx="184">
                  <c:v>8208315257</c:v>
                </c:pt>
                <c:pt idx="185">
                  <c:v>25758134</c:v>
                </c:pt>
                <c:pt idx="186">
                  <c:v>6754108</c:v>
                </c:pt>
                <c:pt idx="187">
                  <c:v>392111</c:v>
                </c:pt>
                <c:pt idx="188">
                  <c:v>0</c:v>
                </c:pt>
                <c:pt idx="189">
                  <c:v>0</c:v>
                </c:pt>
                <c:pt idx="190">
                  <c:v>0</c:v>
                </c:pt>
                <c:pt idx="191">
                  <c:v>22854744</c:v>
                </c:pt>
                <c:pt idx="192">
                  <c:v>166190</c:v>
                </c:pt>
                <c:pt idx="193">
                  <c:v>708276</c:v>
                </c:pt>
                <c:pt idx="194">
                  <c:v>85411</c:v>
                </c:pt>
                <c:pt idx="195">
                  <c:v>772538</c:v>
                </c:pt>
                <c:pt idx="196">
                  <c:v>7215924</c:v>
                </c:pt>
                <c:pt idx="197">
                  <c:v>138536</c:v>
                </c:pt>
                <c:pt idx="198">
                  <c:v>2046333328</c:v>
                </c:pt>
                <c:pt idx="199">
                  <c:v>486945</c:v>
                </c:pt>
              </c:numCache>
            </c:numRef>
          </c:yVal>
          <c:bubbleSize>
            <c:numRef>
              <c:f>Sheet6!$C$2:$C$201</c:f>
              <c:numCache>
                <c:formatCode>General</c:formatCode>
                <c:ptCount val="200"/>
                <c:pt idx="0">
                  <c:v>5.11E-3</c:v>
                </c:pt>
                <c:pt idx="1">
                  <c:v>2.5200000000000001E-3</c:v>
                </c:pt>
                <c:pt idx="2">
                  <c:v>9.1199999999999996E-3</c:v>
                </c:pt>
                <c:pt idx="3">
                  <c:v>7.127E-2</c:v>
                </c:pt>
                <c:pt idx="4">
                  <c:v>7.1809999999999999E-2</c:v>
                </c:pt>
                <c:pt idx="5">
                  <c:v>6.9100000000000003E-3</c:v>
                </c:pt>
                <c:pt idx="6">
                  <c:v>3.2200000000000002E-3</c:v>
                </c:pt>
                <c:pt idx="7">
                  <c:v>3.2000000000000002E-3</c:v>
                </c:pt>
                <c:pt idx="8">
                  <c:v>1.9469999999999998E-2</c:v>
                </c:pt>
                <c:pt idx="9">
                  <c:v>3.9900000000000005E-3</c:v>
                </c:pt>
                <c:pt idx="10">
                  <c:v>1.1609999999999999E-2</c:v>
                </c:pt>
                <c:pt idx="11">
                  <c:v>3.637E-2</c:v>
                </c:pt>
                <c:pt idx="12">
                  <c:v>5.126E-2</c:v>
                </c:pt>
                <c:pt idx="13">
                  <c:v>7.2680000000000008E-2</c:v>
                </c:pt>
                <c:pt idx="14">
                  <c:v>1.196E-2</c:v>
                </c:pt>
                <c:pt idx="15">
                  <c:v>3.6899999999999995E-2</c:v>
                </c:pt>
                <c:pt idx="16">
                  <c:v>7.0300000000000007E-3</c:v>
                </c:pt>
                <c:pt idx="17">
                  <c:v>1.175E-2</c:v>
                </c:pt>
                <c:pt idx="18">
                  <c:v>2.5600000000000002E-3</c:v>
                </c:pt>
                <c:pt idx="19">
                  <c:v>1.58E-3</c:v>
                </c:pt>
                <c:pt idx="20">
                  <c:v>2070</c:v>
                </c:pt>
                <c:pt idx="21">
                  <c:v>3.2299999999999998E-3</c:v>
                </c:pt>
                <c:pt idx="22">
                  <c:v>1.5900000000000001E-3</c:v>
                </c:pt>
                <c:pt idx="23">
                  <c:v>1.98E-3</c:v>
                </c:pt>
                <c:pt idx="24">
                  <c:v>90.84</c:v>
                </c:pt>
                <c:pt idx="25">
                  <c:v>2.5299999999999997E-3</c:v>
                </c:pt>
                <c:pt idx="26">
                  <c:v>3.98E-3</c:v>
                </c:pt>
                <c:pt idx="27">
                  <c:v>20.54</c:v>
                </c:pt>
                <c:pt idx="28">
                  <c:v>2.5200000000000001E-3</c:v>
                </c:pt>
                <c:pt idx="29">
                  <c:v>9.0799999999999995E-3</c:v>
                </c:pt>
                <c:pt idx="30">
                  <c:v>1.525E-2</c:v>
                </c:pt>
                <c:pt idx="31">
                  <c:v>1.5189999999999999E-2</c:v>
                </c:pt>
                <c:pt idx="32">
                  <c:v>0.54644999999999999</c:v>
                </c:pt>
                <c:pt idx="33">
                  <c:v>1.5359999999999999E-2</c:v>
                </c:pt>
                <c:pt idx="34">
                  <c:v>0.10959000000000001</c:v>
                </c:pt>
                <c:pt idx="35">
                  <c:v>2.588E-2</c:v>
                </c:pt>
                <c:pt idx="36">
                  <c:v>7.0300000000000007E-3</c:v>
                </c:pt>
                <c:pt idx="37">
                  <c:v>5.2399999999999999E-3</c:v>
                </c:pt>
                <c:pt idx="38">
                  <c:v>1.5349999999999999E-2</c:v>
                </c:pt>
                <c:pt idx="39">
                  <c:v>1.6000000000000001E-3</c:v>
                </c:pt>
                <c:pt idx="40">
                  <c:v>1.5599999999999999E-2</c:v>
                </c:pt>
                <c:pt idx="41">
                  <c:v>3.2299999999999998E-3</c:v>
                </c:pt>
                <c:pt idx="42">
                  <c:v>1.9719999999999998E-2</c:v>
                </c:pt>
                <c:pt idx="43">
                  <c:v>1.9510000000000003E-2</c:v>
                </c:pt>
                <c:pt idx="44">
                  <c:v>5.1399999999999996E-3</c:v>
                </c:pt>
                <c:pt idx="45">
                  <c:v>3.678E-2</c:v>
                </c:pt>
                <c:pt idx="46">
                  <c:v>3.2100000000000002E-3</c:v>
                </c:pt>
                <c:pt idx="47">
                  <c:v>0.49357999999999996</c:v>
                </c:pt>
                <c:pt idx="48">
                  <c:v>5.0560000000000001E-2</c:v>
                </c:pt>
                <c:pt idx="49">
                  <c:v>1.525E-2</c:v>
                </c:pt>
                <c:pt idx="50">
                  <c:v>7.1330000000000005E-2</c:v>
                </c:pt>
                <c:pt idx="51">
                  <c:v>1.57E-3</c:v>
                </c:pt>
                <c:pt idx="52">
                  <c:v>9.2499999999999995E-3</c:v>
                </c:pt>
                <c:pt idx="53">
                  <c:v>0.10834999999999999</c:v>
                </c:pt>
                <c:pt idx="54">
                  <c:v>1.58E-3</c:v>
                </c:pt>
                <c:pt idx="55">
                  <c:v>3.2299999999999998E-3</c:v>
                </c:pt>
                <c:pt idx="56">
                  <c:v>7.2370000000000004E-2</c:v>
                </c:pt>
                <c:pt idx="57">
                  <c:v>24.77</c:v>
                </c:pt>
                <c:pt idx="58">
                  <c:v>3.6400000000000002E-2</c:v>
                </c:pt>
                <c:pt idx="59">
                  <c:v>1.24E-3</c:v>
                </c:pt>
                <c:pt idx="60">
                  <c:v>1.1810000000000001E-2</c:v>
                </c:pt>
                <c:pt idx="61">
                  <c:v>9.2599999999999991E-3</c:v>
                </c:pt>
                <c:pt idx="62">
                  <c:v>4.0999999999999995E-3</c:v>
                </c:pt>
                <c:pt idx="63">
                  <c:v>5.1600000000000005E-3</c:v>
                </c:pt>
                <c:pt idx="64">
                  <c:v>1.24E-3</c:v>
                </c:pt>
                <c:pt idx="65">
                  <c:v>299.51</c:v>
                </c:pt>
                <c:pt idx="66">
                  <c:v>1.5900000000000001E-3</c:v>
                </c:pt>
                <c:pt idx="67">
                  <c:v>5.1310000000000001E-2</c:v>
                </c:pt>
                <c:pt idx="68">
                  <c:v>0.5635</c:v>
                </c:pt>
                <c:pt idx="69">
                  <c:v>1.95</c:v>
                </c:pt>
                <c:pt idx="70">
                  <c:v>0.67719000000000007</c:v>
                </c:pt>
                <c:pt idx="71">
                  <c:v>0.53991</c:v>
                </c:pt>
                <c:pt idx="72">
                  <c:v>2.5699999999999998E-3</c:v>
                </c:pt>
                <c:pt idx="73">
                  <c:v>2.615E-2</c:v>
                </c:pt>
                <c:pt idx="74">
                  <c:v>3.6940000000000001E-2</c:v>
                </c:pt>
                <c:pt idx="75">
                  <c:v>5.0979999999999998E-2</c:v>
                </c:pt>
                <c:pt idx="76">
                  <c:v>7.1470000000000006E-2</c:v>
                </c:pt>
                <c:pt idx="77">
                  <c:v>1.98E-3</c:v>
                </c:pt>
                <c:pt idx="78">
                  <c:v>0.10912999999999999</c:v>
                </c:pt>
                <c:pt idx="79">
                  <c:v>2.6280000000000001E-2</c:v>
                </c:pt>
                <c:pt idx="80">
                  <c:v>1.97E-3</c:v>
                </c:pt>
                <c:pt idx="81">
                  <c:v>2.6069999999999999E-2</c:v>
                </c:pt>
                <c:pt idx="82">
                  <c:v>6.9900000000000006E-3</c:v>
                </c:pt>
                <c:pt idx="83">
                  <c:v>3.1800000000000001E-3</c:v>
                </c:pt>
                <c:pt idx="84">
                  <c:v>2.5099999999999996E-3</c:v>
                </c:pt>
                <c:pt idx="85">
                  <c:v>1.2199999999999999E-3</c:v>
                </c:pt>
                <c:pt idx="86">
                  <c:v>5.176E-2</c:v>
                </c:pt>
                <c:pt idx="87">
                  <c:v>3.2299999999999998E-3</c:v>
                </c:pt>
                <c:pt idx="88">
                  <c:v>1.9600000000000003E-2</c:v>
                </c:pt>
                <c:pt idx="89">
                  <c:v>5.1500000000000001E-3</c:v>
                </c:pt>
                <c:pt idx="90">
                  <c:v>1.49</c:v>
                </c:pt>
                <c:pt idx="91">
                  <c:v>9.2800000000000001E-3</c:v>
                </c:pt>
                <c:pt idx="92">
                  <c:v>4.0400000000000002E-3</c:v>
                </c:pt>
                <c:pt idx="93">
                  <c:v>4.0599999999999994E-3</c:v>
                </c:pt>
                <c:pt idx="94">
                  <c:v>1.9940000000000003E-2</c:v>
                </c:pt>
                <c:pt idx="95">
                  <c:v>9.0699999999999999E-3</c:v>
                </c:pt>
                <c:pt idx="96">
                  <c:v>7.0400000000000003E-3</c:v>
                </c:pt>
                <c:pt idx="97">
                  <c:v>3.7100000000000001E-2</c:v>
                </c:pt>
                <c:pt idx="98">
                  <c:v>1.23E-3</c:v>
                </c:pt>
                <c:pt idx="99">
                  <c:v>1.9559999999999998E-2</c:v>
                </c:pt>
                <c:pt idx="100">
                  <c:v>1.99E-3</c:v>
                </c:pt>
                <c:pt idx="101">
                  <c:v>1.99E-3</c:v>
                </c:pt>
                <c:pt idx="102">
                  <c:v>0.54647000000000001</c:v>
                </c:pt>
                <c:pt idx="103">
                  <c:v>3.98E-3</c:v>
                </c:pt>
                <c:pt idx="104">
                  <c:v>1.9550000000000001E-2</c:v>
                </c:pt>
                <c:pt idx="105">
                  <c:v>0.51516999999999991</c:v>
                </c:pt>
                <c:pt idx="106">
                  <c:v>7.2349999999999998E-2</c:v>
                </c:pt>
                <c:pt idx="107">
                  <c:v>3.5979999999999998E-2</c:v>
                </c:pt>
                <c:pt idx="108">
                  <c:v>5.1500000000000001E-3</c:v>
                </c:pt>
                <c:pt idx="109">
                  <c:v>7.2359999999999994E-2</c:v>
                </c:pt>
                <c:pt idx="110">
                  <c:v>9.0799999999999995E-3</c:v>
                </c:pt>
                <c:pt idx="111">
                  <c:v>3.9700000000000004E-3</c:v>
                </c:pt>
                <c:pt idx="112">
                  <c:v>1.57E-3</c:v>
                </c:pt>
                <c:pt idx="113">
                  <c:v>3.5840000000000004E-2</c:v>
                </c:pt>
                <c:pt idx="114">
                  <c:v>1.9739999999999997E-2</c:v>
                </c:pt>
                <c:pt idx="115">
                  <c:v>5.645E-2</c:v>
                </c:pt>
                <c:pt idx="116">
                  <c:v>5.1369999999999999E-2</c:v>
                </c:pt>
                <c:pt idx="117">
                  <c:v>9.2599999999999991E-3</c:v>
                </c:pt>
                <c:pt idx="118">
                  <c:v>2.5850000000000001E-2</c:v>
                </c:pt>
                <c:pt idx="119">
                  <c:v>5.2500000000000003E-3</c:v>
                </c:pt>
                <c:pt idx="120">
                  <c:v>2E-3</c:v>
                </c:pt>
                <c:pt idx="121">
                  <c:v>9.1699999999999993E-3</c:v>
                </c:pt>
                <c:pt idx="122">
                  <c:v>5.1499999999999997E-2</c:v>
                </c:pt>
                <c:pt idx="123">
                  <c:v>1.1949999999999999E-2</c:v>
                </c:pt>
                <c:pt idx="124">
                  <c:v>1.24E-3</c:v>
                </c:pt>
                <c:pt idx="125">
                  <c:v>2.5829999999999999E-2</c:v>
                </c:pt>
                <c:pt idx="126">
                  <c:v>3.2299999999999998E-3</c:v>
                </c:pt>
                <c:pt idx="127">
                  <c:v>0.63597999999999999</c:v>
                </c:pt>
                <c:pt idx="128">
                  <c:v>0.11011</c:v>
                </c:pt>
                <c:pt idx="129">
                  <c:v>5.1700000000000001E-3</c:v>
                </c:pt>
                <c:pt idx="130">
                  <c:v>2.597E-2</c:v>
                </c:pt>
                <c:pt idx="131">
                  <c:v>1.9760000000000003E-2</c:v>
                </c:pt>
                <c:pt idx="132">
                  <c:v>1.5310000000000001E-2</c:v>
                </c:pt>
                <c:pt idx="133">
                  <c:v>0.10984999999999999</c:v>
                </c:pt>
                <c:pt idx="134">
                  <c:v>1.1949999999999999E-2</c:v>
                </c:pt>
                <c:pt idx="135">
                  <c:v>1.196E-2</c:v>
                </c:pt>
                <c:pt idx="136">
                  <c:v>9.0699999999999999E-3</c:v>
                </c:pt>
                <c:pt idx="137">
                  <c:v>2.5940000000000001E-2</c:v>
                </c:pt>
                <c:pt idx="138">
                  <c:v>2.5699999999999998E-3</c:v>
                </c:pt>
                <c:pt idx="139">
                  <c:v>1.5609999999999999E-2</c:v>
                </c:pt>
                <c:pt idx="140">
                  <c:v>4.0199999999999993E-3</c:v>
                </c:pt>
                <c:pt idx="141">
                  <c:v>0.57184000000000001</c:v>
                </c:pt>
                <c:pt idx="142">
                  <c:v>1.9769999999999999E-2</c:v>
                </c:pt>
                <c:pt idx="143">
                  <c:v>0.54357</c:v>
                </c:pt>
                <c:pt idx="144">
                  <c:v>2E-3</c:v>
                </c:pt>
                <c:pt idx="145">
                  <c:v>2.5729999999999999E-2</c:v>
                </c:pt>
                <c:pt idx="146">
                  <c:v>0.55135999999999996</c:v>
                </c:pt>
                <c:pt idx="147">
                  <c:v>1.58E-3</c:v>
                </c:pt>
                <c:pt idx="148">
                  <c:v>0.11012000000000001</c:v>
                </c:pt>
                <c:pt idx="149">
                  <c:v>1.99E-3</c:v>
                </c:pt>
                <c:pt idx="150">
                  <c:v>4.0000000000000001E-3</c:v>
                </c:pt>
                <c:pt idx="151">
                  <c:v>1.5900000000000001E-3</c:v>
                </c:pt>
                <c:pt idx="152">
                  <c:v>1.24E-3</c:v>
                </c:pt>
                <c:pt idx="153">
                  <c:v>2.5800000000000003E-3</c:v>
                </c:pt>
                <c:pt idx="154">
                  <c:v>3.5959999999999999E-2</c:v>
                </c:pt>
                <c:pt idx="155">
                  <c:v>1.5630000000000002E-2</c:v>
                </c:pt>
                <c:pt idx="156">
                  <c:v>0.10706</c:v>
                </c:pt>
                <c:pt idx="157">
                  <c:v>5.1479999999999998E-2</c:v>
                </c:pt>
                <c:pt idx="158">
                  <c:v>75.33</c:v>
                </c:pt>
                <c:pt idx="159">
                  <c:v>0.10868000000000001</c:v>
                </c:pt>
                <c:pt idx="160">
                  <c:v>7.1499999999999994E-2</c:v>
                </c:pt>
                <c:pt idx="161">
                  <c:v>1.24E-3</c:v>
                </c:pt>
                <c:pt idx="162">
                  <c:v>1.515E-2</c:v>
                </c:pt>
                <c:pt idx="163">
                  <c:v>1.97E-3</c:v>
                </c:pt>
                <c:pt idx="164">
                  <c:v>2.622E-2</c:v>
                </c:pt>
                <c:pt idx="165">
                  <c:v>1.2199999999999999E-3</c:v>
                </c:pt>
                <c:pt idx="166">
                  <c:v>1.99E-3</c:v>
                </c:pt>
                <c:pt idx="167">
                  <c:v>7.0300000000000007E-3</c:v>
                </c:pt>
                <c:pt idx="168">
                  <c:v>2.5800000000000003E-3</c:v>
                </c:pt>
                <c:pt idx="169">
                  <c:v>0.10906</c:v>
                </c:pt>
                <c:pt idx="170">
                  <c:v>155.94999999999999</c:v>
                </c:pt>
                <c:pt idx="171">
                  <c:v>0.54571999999999998</c:v>
                </c:pt>
                <c:pt idx="172">
                  <c:v>3.6729999999999999E-2</c:v>
                </c:pt>
                <c:pt idx="173">
                  <c:v>5.0880000000000002E-2</c:v>
                </c:pt>
                <c:pt idx="174">
                  <c:v>1.2099999999999999E-3</c:v>
                </c:pt>
                <c:pt idx="175">
                  <c:v>1.24E-3</c:v>
                </c:pt>
                <c:pt idx="176">
                  <c:v>6.9500000000000004E-3</c:v>
                </c:pt>
                <c:pt idx="177">
                  <c:v>1.192E-2</c:v>
                </c:pt>
                <c:pt idx="178">
                  <c:v>25.93</c:v>
                </c:pt>
                <c:pt idx="179">
                  <c:v>5.1799999999999997E-3</c:v>
                </c:pt>
                <c:pt idx="180">
                  <c:v>0.49332999999999999</c:v>
                </c:pt>
                <c:pt idx="181">
                  <c:v>3.2100000000000002E-3</c:v>
                </c:pt>
                <c:pt idx="182">
                  <c:v>1.1949999999999999E-2</c:v>
                </c:pt>
                <c:pt idx="183">
                  <c:v>2.5299999999999997E-3</c:v>
                </c:pt>
                <c:pt idx="184">
                  <c:v>61.23</c:v>
                </c:pt>
                <c:pt idx="185">
                  <c:v>7.2719999999999993E-2</c:v>
                </c:pt>
                <c:pt idx="186">
                  <c:v>0.65200999999999998</c:v>
                </c:pt>
                <c:pt idx="187">
                  <c:v>5.1399999999999996E-3</c:v>
                </c:pt>
                <c:pt idx="188">
                  <c:v>6.96E-3</c:v>
                </c:pt>
                <c:pt idx="189">
                  <c:v>7.0400000000000003E-3</c:v>
                </c:pt>
                <c:pt idx="190">
                  <c:v>1.57E-3</c:v>
                </c:pt>
                <c:pt idx="191">
                  <c:v>0.56699999999999995</c:v>
                </c:pt>
                <c:pt idx="192">
                  <c:v>7.0199999999999993E-3</c:v>
                </c:pt>
                <c:pt idx="193">
                  <c:v>1.1849999999999999E-2</c:v>
                </c:pt>
                <c:pt idx="194">
                  <c:v>3.9399999999999999E-3</c:v>
                </c:pt>
                <c:pt idx="195">
                  <c:v>0.47811999999999999</c:v>
                </c:pt>
                <c:pt idx="196">
                  <c:v>0.10801999999999999</c:v>
                </c:pt>
                <c:pt idx="197">
                  <c:v>0.49441000000000002</c:v>
                </c:pt>
                <c:pt idx="198">
                  <c:v>125.42</c:v>
                </c:pt>
                <c:pt idx="199">
                  <c:v>0.84670000000000001</c:v>
                </c:pt>
              </c:numCache>
            </c:numRef>
          </c:bubbleSize>
          <c:bubble3D val="0"/>
          <c:extLst>
            <c:ext xmlns:c16="http://schemas.microsoft.com/office/drawing/2014/chart" uri="{C3380CC4-5D6E-409C-BE32-E72D297353CC}">
              <c16:uniqueId val="{00000000-A4D4-498F-9B6B-C27FCBC9CED7}"/>
            </c:ext>
          </c:extLst>
        </c:ser>
        <c:dLbls>
          <c:showLegendKey val="0"/>
          <c:showVal val="0"/>
          <c:showCatName val="0"/>
          <c:showSerName val="0"/>
          <c:showPercent val="0"/>
          <c:showBubbleSize val="0"/>
        </c:dLbls>
        <c:bubbleScale val="100"/>
        <c:showNegBubbles val="0"/>
        <c:axId val="36896639"/>
        <c:axId val="508628016"/>
      </c:bubbleChart>
      <c:valAx>
        <c:axId val="368966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28016"/>
        <c:crosses val="autoZero"/>
        <c:crossBetween val="midCat"/>
      </c:valAx>
      <c:valAx>
        <c:axId val="508628016"/>
        <c:scaling>
          <c:logBase val="10"/>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6639"/>
        <c:crosses val="autoZero"/>
        <c:crossBetween val="midCat"/>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9000">
          <a:schemeClr val="accent1">
            <a:lumMod val="0"/>
            <a:lumOff val="100000"/>
            <a:alpha val="95000"/>
          </a:schemeClr>
        </a:gs>
        <a:gs pos="10000">
          <a:srgbClr val="A3CFED"/>
        </a:gs>
        <a:gs pos="76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glow rad="127000">
        <a:schemeClr val="accent2">
          <a:lumMod val="75000"/>
        </a:schemeClr>
      </a:glow>
      <a:outerShdw blurRad="63500" sx="102000" sy="102000" algn="ctr" rotWithShape="0">
        <a:srgbClr val="EE0000">
          <a:alpha val="50000"/>
        </a:srgbClr>
      </a:outerShdw>
      <a:softEdge rad="25400"/>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[Book1.xlsx]Pivot_Tables!PivotTable2</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Top</a:t>
            </a:r>
            <a:r>
              <a:rPr lang="en-IN" sz="1600" b="1" baseline="0"/>
              <a:t> 10 Bit Coins by Price</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1000446532935"/>
          <c:y val="0.21917468709983889"/>
          <c:w val="0.47847158600143896"/>
          <c:h val="0.35677681853856003"/>
        </c:manualLayout>
      </c:layout>
      <c:barChart>
        <c:barDir val="col"/>
        <c:grouping val="clustered"/>
        <c:varyColors val="0"/>
        <c:ser>
          <c:idx val="0"/>
          <c:order val="0"/>
          <c:tx>
            <c:strRef>
              <c:f>Pivot_Tables!$B$3</c:f>
              <c:strCache>
                <c:ptCount val="1"/>
                <c:pt idx="0">
                  <c:v>Sum of Market Capital (Billion Dollars)</c:v>
                </c:pt>
              </c:strCache>
            </c:strRef>
          </c:tx>
          <c:spPr>
            <a:solidFill>
              <a:schemeClr val="accent1"/>
            </a:solidFill>
            <a:ln>
              <a:noFill/>
            </a:ln>
            <a:effectLst/>
          </c:spPr>
          <c:invertIfNegative val="0"/>
          <c:cat>
            <c:strRef>
              <c:f>Pivot_Tables!$A$4:$A$14</c:f>
              <c:strCache>
                <c:ptCount val="10"/>
                <c:pt idx="0">
                  <c:v>Beefy</c:v>
                </c:pt>
                <c:pt idx="1">
                  <c:v>Bitcoin</c:v>
                </c:pt>
                <c:pt idx="2">
                  <c:v>BNB</c:v>
                </c:pt>
                <c:pt idx="3">
                  <c:v>Comtech Gold</c:v>
                </c:pt>
                <c:pt idx="4">
                  <c:v>DeFi Pulse Index</c:v>
                </c:pt>
                <c:pt idx="5">
                  <c:v>Ethereum</c:v>
                </c:pt>
                <c:pt idx="6">
                  <c:v>Fasttoken</c:v>
                </c:pt>
                <c:pt idx="7">
                  <c:v>Jupiter Perps LP</c:v>
                </c:pt>
                <c:pt idx="8">
                  <c:v>Solana</c:v>
                </c:pt>
                <c:pt idx="9">
                  <c:v>Tornado Cash</c:v>
                </c:pt>
              </c:strCache>
            </c:strRef>
          </c:cat>
          <c:val>
            <c:numRef>
              <c:f>Pivot_Tables!$B$4:$B$14</c:f>
              <c:numCache>
                <c:formatCode>General</c:formatCode>
                <c:ptCount val="10"/>
                <c:pt idx="0">
                  <c:v>1.175E-2</c:v>
                </c:pt>
                <c:pt idx="1">
                  <c:v>2070</c:v>
                </c:pt>
                <c:pt idx="2">
                  <c:v>90.84</c:v>
                </c:pt>
                <c:pt idx="3">
                  <c:v>1.525E-2</c:v>
                </c:pt>
                <c:pt idx="4">
                  <c:v>5.0560000000000001E-2</c:v>
                </c:pt>
                <c:pt idx="5">
                  <c:v>299.51</c:v>
                </c:pt>
                <c:pt idx="6">
                  <c:v>1.95</c:v>
                </c:pt>
                <c:pt idx="7">
                  <c:v>1.49</c:v>
                </c:pt>
                <c:pt idx="8">
                  <c:v>75.33</c:v>
                </c:pt>
                <c:pt idx="9">
                  <c:v>5.0880000000000002E-2</c:v>
                </c:pt>
              </c:numCache>
            </c:numRef>
          </c:val>
          <c:extLst>
            <c:ext xmlns:c16="http://schemas.microsoft.com/office/drawing/2014/chart" uri="{C3380CC4-5D6E-409C-BE32-E72D297353CC}">
              <c16:uniqueId val="{00000000-8736-4FC2-B9B8-40673F241528}"/>
            </c:ext>
          </c:extLst>
        </c:ser>
        <c:ser>
          <c:idx val="1"/>
          <c:order val="1"/>
          <c:tx>
            <c:strRef>
              <c:f>Pivot_Tables!$C$3</c:f>
              <c:strCache>
                <c:ptCount val="1"/>
                <c:pt idx="0">
                  <c:v>Sum of Price (USD)</c:v>
                </c:pt>
              </c:strCache>
            </c:strRef>
          </c:tx>
          <c:spPr>
            <a:solidFill>
              <a:schemeClr val="accent2"/>
            </a:solidFill>
            <a:ln>
              <a:noFill/>
            </a:ln>
            <a:effectLst/>
          </c:spPr>
          <c:invertIfNegative val="0"/>
          <c:cat>
            <c:strRef>
              <c:f>Pivot_Tables!$A$4:$A$14</c:f>
              <c:strCache>
                <c:ptCount val="10"/>
                <c:pt idx="0">
                  <c:v>Beefy</c:v>
                </c:pt>
                <c:pt idx="1">
                  <c:v>Bitcoin</c:v>
                </c:pt>
                <c:pt idx="2">
                  <c:v>BNB</c:v>
                </c:pt>
                <c:pt idx="3">
                  <c:v>Comtech Gold</c:v>
                </c:pt>
                <c:pt idx="4">
                  <c:v>DeFi Pulse Index</c:v>
                </c:pt>
                <c:pt idx="5">
                  <c:v>Ethereum</c:v>
                </c:pt>
                <c:pt idx="6">
                  <c:v>Fasttoken</c:v>
                </c:pt>
                <c:pt idx="7">
                  <c:v>Jupiter Perps LP</c:v>
                </c:pt>
                <c:pt idx="8">
                  <c:v>Solana</c:v>
                </c:pt>
                <c:pt idx="9">
                  <c:v>Tornado Cash</c:v>
                </c:pt>
              </c:strCache>
            </c:strRef>
          </c:cat>
          <c:val>
            <c:numRef>
              <c:f>Pivot_Tables!$C$4:$C$14</c:f>
              <c:numCache>
                <c:formatCode>General</c:formatCode>
                <c:ptCount val="10"/>
                <c:pt idx="0">
                  <c:v>146.91999999999999</c:v>
                </c:pt>
                <c:pt idx="1">
                  <c:v>104058.04</c:v>
                </c:pt>
                <c:pt idx="2">
                  <c:v>644.79</c:v>
                </c:pt>
                <c:pt idx="3">
                  <c:v>108.17</c:v>
                </c:pt>
                <c:pt idx="4">
                  <c:v>90.45</c:v>
                </c:pt>
                <c:pt idx="5">
                  <c:v>2483.59</c:v>
                </c:pt>
                <c:pt idx="6">
                  <c:v>4.45</c:v>
                </c:pt>
                <c:pt idx="7">
                  <c:v>4.32</c:v>
                </c:pt>
                <c:pt idx="8">
                  <c:v>142.66999999999999</c:v>
                </c:pt>
                <c:pt idx="9">
                  <c:v>9.67</c:v>
                </c:pt>
              </c:numCache>
            </c:numRef>
          </c:val>
          <c:extLst>
            <c:ext xmlns:c16="http://schemas.microsoft.com/office/drawing/2014/chart" uri="{C3380CC4-5D6E-409C-BE32-E72D297353CC}">
              <c16:uniqueId val="{00000001-8736-4FC2-B9B8-40673F241528}"/>
            </c:ext>
          </c:extLst>
        </c:ser>
        <c:dLbls>
          <c:showLegendKey val="0"/>
          <c:showVal val="0"/>
          <c:showCatName val="0"/>
          <c:showSerName val="0"/>
          <c:showPercent val="0"/>
          <c:showBubbleSize val="0"/>
        </c:dLbls>
        <c:gapWidth val="219"/>
        <c:overlap val="-27"/>
        <c:axId val="2124837584"/>
        <c:axId val="2124841424"/>
      </c:barChart>
      <c:catAx>
        <c:axId val="212483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41424"/>
        <c:crosses val="autoZero"/>
        <c:auto val="1"/>
        <c:lblAlgn val="ctr"/>
        <c:lblOffset val="100"/>
        <c:noMultiLvlLbl val="0"/>
      </c:catAx>
      <c:valAx>
        <c:axId val="212484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837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lumMod val="60000"/>
          <a:lumOff val="40000"/>
        </a:schemeClr>
      </a:solidFill>
      <a:round/>
    </a:ln>
    <a:effectLst>
      <a:glow rad="101600">
        <a:schemeClr val="accent2">
          <a:satMod val="175000"/>
          <a:alpha val="40000"/>
        </a:schemeClr>
      </a:glow>
      <a:outerShdw blurRad="63500" sx="102000" sy="102000" algn="ctr" rotWithShape="0">
        <a:srgbClr val="EE0000">
          <a:alpha val="4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Marketing</a:t>
            </a:r>
            <a:r>
              <a:rPr lang="en-IN" baseline="0"/>
              <a:t> Capital Share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17-4C1D-980A-7FE3B9D45E0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17-4C1D-980A-7FE3B9D45E0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17-4C1D-980A-7FE3B9D45E07}"/>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17-4C1D-980A-7FE3B9D45E07}"/>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B17-4C1D-980A-7FE3B9D45E07}"/>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B17-4C1D-980A-7FE3B9D45E07}"/>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B17-4C1D-980A-7FE3B9D45E0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Pivot_Tables!$D$43:$D$49</c:f>
              <c:strCache>
                <c:ptCount val="7"/>
                <c:pt idx="0">
                  <c:v>Bitcoin</c:v>
                </c:pt>
                <c:pt idx="1">
                  <c:v>Ethereum</c:v>
                </c:pt>
                <c:pt idx="2">
                  <c:v>Tether</c:v>
                </c:pt>
                <c:pt idx="3">
                  <c:v>XRP</c:v>
                </c:pt>
                <c:pt idx="4">
                  <c:v>BNB</c:v>
                </c:pt>
                <c:pt idx="5">
                  <c:v>Solana</c:v>
                </c:pt>
                <c:pt idx="6">
                  <c:v>Others</c:v>
                </c:pt>
              </c:strCache>
            </c:strRef>
          </c:cat>
          <c:val>
            <c:numRef>
              <c:f>Pivot_Tables!$E$43:$E$49</c:f>
              <c:numCache>
                <c:formatCode>General</c:formatCode>
                <c:ptCount val="7"/>
                <c:pt idx="0">
                  <c:v>2070</c:v>
                </c:pt>
                <c:pt idx="1">
                  <c:v>299.51</c:v>
                </c:pt>
                <c:pt idx="2">
                  <c:v>155.94999999999999</c:v>
                </c:pt>
                <c:pt idx="3">
                  <c:v>125.42</c:v>
                </c:pt>
                <c:pt idx="4">
                  <c:v>90.84</c:v>
                </c:pt>
                <c:pt idx="5">
                  <c:v>75.33</c:v>
                </c:pt>
                <c:pt idx="6">
                  <c:v>149.95269000000008</c:v>
                </c:pt>
              </c:numCache>
            </c:numRef>
          </c:val>
          <c:extLst>
            <c:ext xmlns:c16="http://schemas.microsoft.com/office/drawing/2014/chart" uri="{C3380CC4-5D6E-409C-BE32-E72D297353CC}">
              <c16:uniqueId val="{0000000E-3B17-4C1D-980A-7FE3B9D45E07}"/>
            </c:ext>
          </c:extLst>
        </c:ser>
        <c:dLbls>
          <c:showLegendKey val="0"/>
          <c:showVal val="0"/>
          <c:showCatName val="0"/>
          <c:showSerName val="0"/>
          <c:showPercent val="1"/>
          <c:showBubbleSize val="0"/>
          <c:showLeaderLines val="1"/>
        </c:dLbls>
        <c:firstSliceAng val="0"/>
      </c:pieChart>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29000">
          <a:schemeClr val="accent1">
            <a:lumMod val="0"/>
            <a:lumOff val="100000"/>
            <a:alpha val="95000"/>
          </a:schemeClr>
        </a:gs>
        <a:gs pos="10000">
          <a:srgbClr val="A3CFED"/>
        </a:gs>
        <a:gs pos="76000">
          <a:schemeClr val="accent1">
            <a:lumMod val="45000"/>
            <a:lumOff val="55000"/>
          </a:schemeClr>
        </a:gs>
        <a:gs pos="100000">
          <a:schemeClr val="accent1">
            <a:lumMod val="30000"/>
            <a:lumOff val="70000"/>
          </a:schemeClr>
        </a:gs>
      </a:gsLst>
      <a:lin ang="5400000" scaled="1"/>
      <a:tileRect/>
    </a:gradFill>
    <a:ln w="9525" cap="flat" cmpd="sng" algn="ctr">
      <a:solidFill>
        <a:schemeClr val="dk1">
          <a:lumMod val="25000"/>
          <a:lumOff val="75000"/>
        </a:schemeClr>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[Book1.xlsx]Pivot_Tables!PivotTable12</c:name>
    <c:fmtId val="5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400" b="1" i="0" u="none" strike="noStrike" baseline="0"/>
              <a:t>Dollar Volume per Supply (Top 10)</a:t>
            </a:r>
            <a:endParaRPr lang="en-US" sz="1400" b="1"/>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013779527559055"/>
          <c:y val="0.1902314814814815"/>
          <c:w val="0.47351727909011376"/>
          <c:h val="0.72088764946048411"/>
        </c:manualLayout>
      </c:layout>
      <c:barChart>
        <c:barDir val="bar"/>
        <c:grouping val="clustered"/>
        <c:varyColors val="0"/>
        <c:ser>
          <c:idx val="0"/>
          <c:order val="0"/>
          <c:tx>
            <c:strRef>
              <c:f>Pivot_Tables!$B$466</c:f>
              <c:strCache>
                <c:ptCount val="1"/>
                <c:pt idx="0">
                  <c:v>Total</c:v>
                </c:pt>
              </c:strCache>
            </c:strRef>
          </c:tx>
          <c:spPr>
            <a:solidFill>
              <a:schemeClr val="accent1"/>
            </a:solidFill>
            <a:ln>
              <a:noFill/>
            </a:ln>
            <a:effectLst/>
          </c:spPr>
          <c:invertIfNegative val="0"/>
          <c:cat>
            <c:strRef>
              <c:f>Pivot_Tables!$A$467:$A$477</c:f>
              <c:strCache>
                <c:ptCount val="10"/>
                <c:pt idx="0">
                  <c:v>Bitcoin</c:v>
                </c:pt>
                <c:pt idx="1">
                  <c:v>Ethereum</c:v>
                </c:pt>
                <c:pt idx="2">
                  <c:v>Comtech Gold</c:v>
                </c:pt>
                <c:pt idx="3">
                  <c:v>BNB</c:v>
                </c:pt>
                <c:pt idx="4">
                  <c:v>Solana</c:v>
                </c:pt>
                <c:pt idx="5">
                  <c:v>Beefy</c:v>
                </c:pt>
                <c:pt idx="6">
                  <c:v>Eurite</c:v>
                </c:pt>
                <c:pt idx="7">
                  <c:v>Raydium</c:v>
                </c:pt>
                <c:pt idx="8">
                  <c:v>Tether</c:v>
                </c:pt>
                <c:pt idx="9">
                  <c:v>Paris Saint-Germain Fan Token</c:v>
                </c:pt>
              </c:strCache>
            </c:strRef>
          </c:cat>
          <c:val>
            <c:numRef>
              <c:f>Pivot_Tables!$B$467:$B$477</c:f>
              <c:numCache>
                <c:formatCode>General</c:formatCode>
                <c:ptCount val="10"/>
                <c:pt idx="0">
                  <c:v>2169366396381.9094</c:v>
                </c:pt>
                <c:pt idx="1">
                  <c:v>123796688947.80447</c:v>
                </c:pt>
                <c:pt idx="2">
                  <c:v>16392720000</c:v>
                </c:pt>
                <c:pt idx="3">
                  <c:v>10631145826.827538</c:v>
                </c:pt>
                <c:pt idx="4">
                  <c:v>5500647250</c:v>
                </c:pt>
                <c:pt idx="5">
                  <c:v>5252090000</c:v>
                </c:pt>
                <c:pt idx="6">
                  <c:v>509676516.85393262</c:v>
                </c:pt>
                <c:pt idx="7">
                  <c:v>411915340.05979073</c:v>
                </c:pt>
                <c:pt idx="8">
                  <c:v>389717849.53187126</c:v>
                </c:pt>
                <c:pt idx="9">
                  <c:v>335055208.33333337</c:v>
                </c:pt>
              </c:numCache>
            </c:numRef>
          </c:val>
          <c:extLst>
            <c:ext xmlns:c16="http://schemas.microsoft.com/office/drawing/2014/chart" uri="{C3380CC4-5D6E-409C-BE32-E72D297353CC}">
              <c16:uniqueId val="{00000000-3F22-430B-9606-1109F8364331}"/>
            </c:ext>
          </c:extLst>
        </c:ser>
        <c:dLbls>
          <c:showLegendKey val="0"/>
          <c:showVal val="0"/>
          <c:showCatName val="0"/>
          <c:showSerName val="0"/>
          <c:showPercent val="0"/>
          <c:showBubbleSize val="0"/>
        </c:dLbls>
        <c:gapWidth val="182"/>
        <c:axId val="101258783"/>
        <c:axId val="714103760"/>
      </c:barChart>
      <c:catAx>
        <c:axId val="10125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14103760"/>
        <c:crosses val="autoZero"/>
        <c:auto val="1"/>
        <c:lblAlgn val="ctr"/>
        <c:lblOffset val="100"/>
        <c:noMultiLvlLbl val="0"/>
      </c:catAx>
      <c:valAx>
        <c:axId val="714103760"/>
        <c:scaling>
          <c:orientation val="minMax"/>
        </c:scaling>
        <c:delete val="0"/>
        <c:axPos val="b"/>
        <c:majorGridlines>
          <c:spPr>
            <a:ln w="9525" cap="flat" cmpd="sng" algn="ctr">
              <a:solidFill>
                <a:srgbClr val="92D050">
                  <a:alpha val="50000"/>
                </a:srgbClr>
              </a:solidFill>
              <a:round/>
            </a:ln>
            <a:effectLst/>
          </c:spPr>
        </c:majorGridlines>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01258783"/>
        <c:crosses val="autoZero"/>
        <c:crossBetween val="between"/>
        <c:majorUnit val="2000"/>
        <c:minorUnit val="2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14000">
          <a:schemeClr val="accent1">
            <a:lumMod val="0"/>
            <a:lumOff val="100000"/>
            <a:alpha val="95000"/>
          </a:schemeClr>
        </a:gs>
        <a:gs pos="10000">
          <a:srgbClr val="A3CFED"/>
        </a:gs>
        <a:gs pos="76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2000" sy="102000" algn="ctr" rotWithShape="0">
        <a:schemeClr val="accent2">
          <a:lumMod val="75000"/>
          <a:alpha val="89000"/>
        </a:scheme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[Book1.xlsx]Pivot_Tables!PivotTable13</c:name>
    <c:fmtId val="6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sz="1800" b="1" i="0" u="none" strike="noStrike" kern="1200" baseline="0">
                <a:solidFill>
                  <a:schemeClr val="tx1"/>
                </a:solidFill>
                <a:latin typeface="+mn-lt"/>
                <a:ea typeface="+mn-ea"/>
                <a:cs typeface="+mn-cs"/>
              </a:rPr>
              <a:t>1h Change (Top 10) </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Pivot_Tables!$B$482</c:f>
              <c:strCache>
                <c:ptCount val="1"/>
                <c:pt idx="0">
                  <c:v>Total</c:v>
                </c:pt>
              </c:strCache>
            </c:strRef>
          </c:tx>
          <c:spPr>
            <a:solidFill>
              <a:schemeClr val="accent1"/>
            </a:solidFill>
            <a:ln>
              <a:noFill/>
            </a:ln>
            <a:effectLst/>
          </c:spPr>
          <c:invertIfNegative val="0"/>
          <c:cat>
            <c:strRef>
              <c:f>Pivot_Tables!$A$483:$A$493</c:f>
              <c:strCache>
                <c:ptCount val="10"/>
                <c:pt idx="0">
                  <c:v>Raydium</c:v>
                </c:pt>
                <c:pt idx="1">
                  <c:v>Solana</c:v>
                </c:pt>
                <c:pt idx="2">
                  <c:v>Ethereum</c:v>
                </c:pt>
                <c:pt idx="3">
                  <c:v>Bitcoin</c:v>
                </c:pt>
                <c:pt idx="4">
                  <c:v>Paris Saint-Germain Fan Token</c:v>
                </c:pt>
                <c:pt idx="5">
                  <c:v>Beefy</c:v>
                </c:pt>
                <c:pt idx="6">
                  <c:v>BNB</c:v>
                </c:pt>
                <c:pt idx="7">
                  <c:v>Eurite</c:v>
                </c:pt>
                <c:pt idx="8">
                  <c:v>Comtech Gold</c:v>
                </c:pt>
                <c:pt idx="9">
                  <c:v>Tether</c:v>
                </c:pt>
              </c:strCache>
            </c:strRef>
          </c:cat>
          <c:val>
            <c:numRef>
              <c:f>Pivot_Tables!$B$483:$B$493</c:f>
              <c:numCache>
                <c:formatCode>General</c:formatCode>
                <c:ptCount val="10"/>
                <c:pt idx="0">
                  <c:v>1.17E-2</c:v>
                </c:pt>
                <c:pt idx="1">
                  <c:v>9.9000000000000008E-3</c:v>
                </c:pt>
                <c:pt idx="2">
                  <c:v>7.6E-3</c:v>
                </c:pt>
                <c:pt idx="3">
                  <c:v>2.3999999999999998E-3</c:v>
                </c:pt>
                <c:pt idx="4">
                  <c:v>1.8E-3</c:v>
                </c:pt>
                <c:pt idx="5">
                  <c:v>1.6000000000000001E-3</c:v>
                </c:pt>
                <c:pt idx="6">
                  <c:v>1E-3</c:v>
                </c:pt>
                <c:pt idx="7">
                  <c:v>6.9999999999999999E-4</c:v>
                </c:pt>
                <c:pt idx="8">
                  <c:v>5.9999999999999995E-4</c:v>
                </c:pt>
                <c:pt idx="9">
                  <c:v>4.0000000000000002E-4</c:v>
                </c:pt>
              </c:numCache>
            </c:numRef>
          </c:val>
          <c:extLst>
            <c:ext xmlns:c16="http://schemas.microsoft.com/office/drawing/2014/chart" uri="{C3380CC4-5D6E-409C-BE32-E72D297353CC}">
              <c16:uniqueId val="{00000000-5B97-45EE-974F-DF5173105B9B}"/>
            </c:ext>
          </c:extLst>
        </c:ser>
        <c:dLbls>
          <c:showLegendKey val="0"/>
          <c:showVal val="0"/>
          <c:showCatName val="0"/>
          <c:showSerName val="0"/>
          <c:showPercent val="0"/>
          <c:showBubbleSize val="0"/>
        </c:dLbls>
        <c:gapWidth val="219"/>
        <c:overlap val="-27"/>
        <c:axId val="736906672"/>
        <c:axId val="736911472"/>
      </c:barChart>
      <c:catAx>
        <c:axId val="7369066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36911472"/>
        <c:crosses val="autoZero"/>
        <c:auto val="1"/>
        <c:lblAlgn val="ctr"/>
        <c:lblOffset val="100"/>
        <c:noMultiLvlLbl val="0"/>
      </c:catAx>
      <c:valAx>
        <c:axId val="7369114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73690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9000">
          <a:schemeClr val="accent1">
            <a:lumMod val="0"/>
            <a:lumOff val="100000"/>
            <a:alpha val="95000"/>
          </a:schemeClr>
        </a:gs>
        <a:gs pos="10000">
          <a:srgbClr val="A3CFED"/>
        </a:gs>
        <a:gs pos="76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a:outerShdw blurRad="63500" sx="103000" sy="103000" algn="ctr" rotWithShape="0">
        <a:srgbClr val="D87046">
          <a:alpha val="90000"/>
        </a:srgb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0">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9525" cap="flat" cmpd="sng" algn="ctr">
        <a:solidFill>
          <a:schemeClr val="phClr">
            <a:alpha val="75000"/>
          </a:schemeClr>
        </a:solidFill>
      </a:ln>
      <a:effectLst>
        <a:innerShdw blurRad="114300">
          <a:schemeClr val="phClr">
            <a:alpha val="70000"/>
          </a:scheme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phClr"/>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464</xdr:colOff>
      <xdr:row>2</xdr:row>
      <xdr:rowOff>0</xdr:rowOff>
    </xdr:from>
    <xdr:to>
      <xdr:col>10</xdr:col>
      <xdr:colOff>0</xdr:colOff>
      <xdr:row>15</xdr:row>
      <xdr:rowOff>4802</xdr:rowOff>
    </xdr:to>
    <xdr:graphicFrame macro="">
      <xdr:nvGraphicFramePr>
        <xdr:cNvPr id="3" name="Chart 2">
          <a:extLst>
            <a:ext uri="{FF2B5EF4-FFF2-40B4-BE49-F238E27FC236}">
              <a16:creationId xmlns:a16="http://schemas.microsoft.com/office/drawing/2014/main" id="{579074AC-DEF8-C766-3242-09D892005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46464</xdr:colOff>
      <xdr:row>17</xdr:row>
      <xdr:rowOff>178110</xdr:rowOff>
    </xdr:from>
    <xdr:to>
      <xdr:col>3</xdr:col>
      <xdr:colOff>2230244</xdr:colOff>
      <xdr:row>23</xdr:row>
      <xdr:rowOff>170366</xdr:rowOff>
    </xdr:to>
    <xdr:sp macro="" textlink="N5">
      <xdr:nvSpPr>
        <xdr:cNvPr id="6" name="Rectangle 5">
          <a:extLst>
            <a:ext uri="{FF2B5EF4-FFF2-40B4-BE49-F238E27FC236}">
              <a16:creationId xmlns:a16="http://schemas.microsoft.com/office/drawing/2014/main" id="{7E0D3545-2BA5-505F-1DE3-C7302EF91FB7}"/>
            </a:ext>
          </a:extLst>
        </xdr:cNvPr>
        <xdr:cNvSpPr/>
      </xdr:nvSpPr>
      <xdr:spPr>
        <a:xfrm>
          <a:off x="3910671" y="3337622"/>
          <a:ext cx="2183780" cy="1107378"/>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C742C1D1-542E-43EE-894A-7ECC011CB0E7}" type="TxLink">
            <a:rPr lang="en-US" sz="2000" b="0"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rPr>
            <a:pPr marL="0" indent="0" algn="ctr"/>
            <a:t>2967.00269</a:t>
          </a:fld>
          <a:endParaRPr lang="en-IN" sz="2000" b="0"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3</xdr:col>
      <xdr:colOff>46464</xdr:colOff>
      <xdr:row>17</xdr:row>
      <xdr:rowOff>162623</xdr:rowOff>
    </xdr:from>
    <xdr:to>
      <xdr:col>3</xdr:col>
      <xdr:colOff>2230243</xdr:colOff>
      <xdr:row>19</xdr:row>
      <xdr:rowOff>123903</xdr:rowOff>
    </xdr:to>
    <xdr:sp macro="" textlink="">
      <xdr:nvSpPr>
        <xdr:cNvPr id="7" name="TextBox 6">
          <a:extLst>
            <a:ext uri="{FF2B5EF4-FFF2-40B4-BE49-F238E27FC236}">
              <a16:creationId xmlns:a16="http://schemas.microsoft.com/office/drawing/2014/main" id="{64C491A8-3183-1081-5624-79884365DEE6}"/>
            </a:ext>
          </a:extLst>
        </xdr:cNvPr>
        <xdr:cNvSpPr txBox="1"/>
      </xdr:nvSpPr>
      <xdr:spPr>
        <a:xfrm>
          <a:off x="3910671" y="3322135"/>
          <a:ext cx="2183779" cy="33298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Market Capital</a:t>
          </a:r>
        </a:p>
      </xdr:txBody>
    </xdr:sp>
    <xdr:clientData/>
  </xdr:twoCellAnchor>
  <xdr:twoCellAnchor>
    <xdr:from>
      <xdr:col>3</xdr:col>
      <xdr:colOff>0</xdr:colOff>
      <xdr:row>26</xdr:row>
      <xdr:rowOff>7743</xdr:rowOff>
    </xdr:from>
    <xdr:to>
      <xdr:col>3</xdr:col>
      <xdr:colOff>2183780</xdr:colOff>
      <xdr:row>31</xdr:row>
      <xdr:rowOff>185853</xdr:rowOff>
    </xdr:to>
    <xdr:sp macro="" textlink="B21">
      <xdr:nvSpPr>
        <xdr:cNvPr id="8" name="Rectangle 7">
          <a:extLst>
            <a:ext uri="{FF2B5EF4-FFF2-40B4-BE49-F238E27FC236}">
              <a16:creationId xmlns:a16="http://schemas.microsoft.com/office/drawing/2014/main" id="{02251382-A19D-4BD7-B9D3-BECECE7BE0BC}"/>
            </a:ext>
          </a:extLst>
        </xdr:cNvPr>
        <xdr:cNvSpPr/>
      </xdr:nvSpPr>
      <xdr:spPr>
        <a:xfrm>
          <a:off x="3864207" y="4839938"/>
          <a:ext cx="2183780" cy="1107378"/>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EAECF8C6-EB35-4761-9F16-52B8A715C793}" type="TxLink">
            <a:rPr lang="en-US" sz="2000" b="0"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rPr>
            <a:pPr marL="0" indent="0" algn="ctr"/>
            <a:t>1.36428E+11</a:t>
          </a:fld>
          <a:endParaRPr lang="en-IN" sz="2000" b="0"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3</xdr:col>
      <xdr:colOff>0</xdr:colOff>
      <xdr:row>26</xdr:row>
      <xdr:rowOff>0</xdr:rowOff>
    </xdr:from>
    <xdr:to>
      <xdr:col>3</xdr:col>
      <xdr:colOff>2183779</xdr:colOff>
      <xdr:row>27</xdr:row>
      <xdr:rowOff>147134</xdr:rowOff>
    </xdr:to>
    <xdr:sp macro="" textlink="">
      <xdr:nvSpPr>
        <xdr:cNvPr id="9" name="TextBox 8">
          <a:extLst>
            <a:ext uri="{FF2B5EF4-FFF2-40B4-BE49-F238E27FC236}">
              <a16:creationId xmlns:a16="http://schemas.microsoft.com/office/drawing/2014/main" id="{8C8200B1-5C2C-41E0-9322-0F7F8EFD53BE}"/>
            </a:ext>
          </a:extLst>
        </xdr:cNvPr>
        <xdr:cNvSpPr txBox="1"/>
      </xdr:nvSpPr>
      <xdr:spPr>
        <a:xfrm>
          <a:off x="3864207" y="4832195"/>
          <a:ext cx="2183779" cy="33298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24</a:t>
          </a:r>
          <a:r>
            <a:rPr lang="en-IN" sz="1400" b="1" baseline="0"/>
            <a:t> hrs Volume</a:t>
          </a:r>
          <a:endParaRPr lang="en-IN" sz="1400" b="1"/>
        </a:p>
      </xdr:txBody>
    </xdr:sp>
    <xdr:clientData/>
  </xdr:twoCellAnchor>
  <xdr:twoCellAnchor>
    <xdr:from>
      <xdr:col>4</xdr:col>
      <xdr:colOff>224572</xdr:colOff>
      <xdr:row>19</xdr:row>
      <xdr:rowOff>85181</xdr:rowOff>
    </xdr:from>
    <xdr:to>
      <xdr:col>7</xdr:col>
      <xdr:colOff>511790</xdr:colOff>
      <xdr:row>26</xdr:row>
      <xdr:rowOff>142164</xdr:rowOff>
    </xdr:to>
    <xdr:sp macro="" textlink="N10">
      <xdr:nvSpPr>
        <xdr:cNvPr id="14" name="Rectangle 13">
          <a:extLst>
            <a:ext uri="{FF2B5EF4-FFF2-40B4-BE49-F238E27FC236}">
              <a16:creationId xmlns:a16="http://schemas.microsoft.com/office/drawing/2014/main" id="{E30C7C3E-92DD-4D9B-84FA-321398A36DCD}"/>
            </a:ext>
          </a:extLst>
        </xdr:cNvPr>
        <xdr:cNvSpPr/>
      </xdr:nvSpPr>
      <xdr:spPr>
        <a:xfrm>
          <a:off x="9901214" y="3506599"/>
          <a:ext cx="1964755" cy="1317505"/>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A2F604CE-7B67-4DF3-8031-FA93318DCCBB}" type="TxLink">
            <a:rPr lang="en-US" sz="2000" b="0"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rPr>
            <a:pPr marL="0" indent="0" algn="ctr"/>
            <a:t>107735.8819</a:t>
          </a:fld>
          <a:endParaRPr lang="en-IN" sz="2000" b="0"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4</xdr:col>
      <xdr:colOff>189551</xdr:colOff>
      <xdr:row>19</xdr:row>
      <xdr:rowOff>37049</xdr:rowOff>
    </xdr:from>
    <xdr:to>
      <xdr:col>7</xdr:col>
      <xdr:colOff>549701</xdr:colOff>
      <xdr:row>21</xdr:row>
      <xdr:rowOff>47388</xdr:rowOff>
    </xdr:to>
    <xdr:sp macro="" textlink="">
      <xdr:nvSpPr>
        <xdr:cNvPr id="15" name="TextBox 14">
          <a:extLst>
            <a:ext uri="{FF2B5EF4-FFF2-40B4-BE49-F238E27FC236}">
              <a16:creationId xmlns:a16="http://schemas.microsoft.com/office/drawing/2014/main" id="{0F20EAF6-EF56-4C71-ABF4-DC67C241A68D}"/>
            </a:ext>
          </a:extLst>
        </xdr:cNvPr>
        <xdr:cNvSpPr txBox="1"/>
      </xdr:nvSpPr>
      <xdr:spPr>
        <a:xfrm>
          <a:off x="9866193" y="3458467"/>
          <a:ext cx="2037687" cy="37048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Price</a:t>
          </a:r>
          <a:r>
            <a:rPr lang="en-IN" sz="1400" b="1" baseline="0"/>
            <a:t> of Coins </a:t>
          </a:r>
          <a:endParaRPr lang="en-IN" sz="1400" b="1"/>
        </a:p>
      </xdr:txBody>
    </xdr:sp>
    <xdr:clientData/>
  </xdr:twoCellAnchor>
  <xdr:twoCellAnchor>
    <xdr:from>
      <xdr:col>3</xdr:col>
      <xdr:colOff>699274</xdr:colOff>
      <xdr:row>52</xdr:row>
      <xdr:rowOff>150076</xdr:rowOff>
    </xdr:from>
    <xdr:to>
      <xdr:col>4</xdr:col>
      <xdr:colOff>1486830</xdr:colOff>
      <xdr:row>67</xdr:row>
      <xdr:rowOff>105471</xdr:rowOff>
    </xdr:to>
    <xdr:graphicFrame macro="">
      <xdr:nvGraphicFramePr>
        <xdr:cNvPr id="18" name="Chart 17">
          <a:extLst>
            <a:ext uri="{FF2B5EF4-FFF2-40B4-BE49-F238E27FC236}">
              <a16:creationId xmlns:a16="http://schemas.microsoft.com/office/drawing/2014/main" id="{4A23030F-469D-5B40-9FAD-0B4A27607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246256</xdr:colOff>
      <xdr:row>466</xdr:row>
      <xdr:rowOff>54429</xdr:rowOff>
    </xdr:from>
    <xdr:to>
      <xdr:col>7</xdr:col>
      <xdr:colOff>264841</xdr:colOff>
      <xdr:row>478</xdr:row>
      <xdr:rowOff>167423</xdr:rowOff>
    </xdr:to>
    <xdr:graphicFrame macro="">
      <xdr:nvGraphicFramePr>
        <xdr:cNvPr id="19" name="Chart 18">
          <a:extLst>
            <a:ext uri="{FF2B5EF4-FFF2-40B4-BE49-F238E27FC236}">
              <a16:creationId xmlns:a16="http://schemas.microsoft.com/office/drawing/2014/main" id="{98F040C1-39BD-D8E7-4B08-7E5E63D70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553357</xdr:colOff>
      <xdr:row>479</xdr:row>
      <xdr:rowOff>147864</xdr:rowOff>
    </xdr:from>
    <xdr:to>
      <xdr:col>7</xdr:col>
      <xdr:colOff>553357</xdr:colOff>
      <xdr:row>494</xdr:row>
      <xdr:rowOff>169636</xdr:rowOff>
    </xdr:to>
    <xdr:graphicFrame macro="">
      <xdr:nvGraphicFramePr>
        <xdr:cNvPr id="20" name="Chart 19">
          <a:extLst>
            <a:ext uri="{FF2B5EF4-FFF2-40B4-BE49-F238E27FC236}">
              <a16:creationId xmlns:a16="http://schemas.microsoft.com/office/drawing/2014/main" id="{10360A87-B977-56E5-591D-EE75C9C708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157532</xdr:colOff>
      <xdr:row>17</xdr:row>
      <xdr:rowOff>89813</xdr:rowOff>
    </xdr:from>
    <xdr:to>
      <xdr:col>10</xdr:col>
      <xdr:colOff>1423574</xdr:colOff>
      <xdr:row>31</xdr:row>
      <xdr:rowOff>97902</xdr:rowOff>
    </xdr:to>
    <mc:AlternateContent xmlns:mc="http://schemas.openxmlformats.org/markup-compatibility/2006" xmlns:a14="http://schemas.microsoft.com/office/drawing/2010/main">
      <mc:Choice Requires="a14">
        <xdr:graphicFrame macro="">
          <xdr:nvGraphicFramePr>
            <xdr:cNvPr id="4" name="Price category">
              <a:extLst>
                <a:ext uri="{FF2B5EF4-FFF2-40B4-BE49-F238E27FC236}">
                  <a16:creationId xmlns:a16="http://schemas.microsoft.com/office/drawing/2014/main" id="{C93A909E-F851-95D8-BDF1-6556DCB4E0D9}"/>
                </a:ext>
              </a:extLst>
            </xdr:cNvPr>
            <xdr:cNvGraphicFramePr/>
          </xdr:nvGraphicFramePr>
          <xdr:xfrm>
            <a:off x="0" y="0"/>
            <a:ext cx="0" cy="0"/>
          </xdr:xfrm>
          <a:graphic>
            <a:graphicData uri="http://schemas.microsoft.com/office/drawing/2010/slicer">
              <sle:slicer xmlns:sle="http://schemas.microsoft.com/office/drawing/2010/slicer" name="Price category"/>
            </a:graphicData>
          </a:graphic>
        </xdr:graphicFrame>
      </mc:Choice>
      <mc:Fallback xmlns="">
        <xdr:sp macro="" textlink="">
          <xdr:nvSpPr>
            <xdr:cNvPr id="0" name=""/>
            <xdr:cNvSpPr>
              <a:spLocks noTextEdit="1"/>
            </xdr:cNvSpPr>
          </xdr:nvSpPr>
          <xdr:spPr>
            <a:xfrm>
              <a:off x="12563726" y="3151082"/>
              <a:ext cx="1818607" cy="2529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11</xdr:row>
      <xdr:rowOff>0</xdr:rowOff>
    </xdr:from>
    <xdr:to>
      <xdr:col>15</xdr:col>
      <xdr:colOff>2170373</xdr:colOff>
      <xdr:row>17</xdr:row>
      <xdr:rowOff>161119</xdr:rowOff>
    </xdr:to>
    <xdr:sp macro="" textlink="N14">
      <xdr:nvSpPr>
        <xdr:cNvPr id="5" name="Rectangle 4">
          <a:extLst>
            <a:ext uri="{FF2B5EF4-FFF2-40B4-BE49-F238E27FC236}">
              <a16:creationId xmlns:a16="http://schemas.microsoft.com/office/drawing/2014/main" id="{4FD27BF3-A5CD-42DC-9736-FDE28D24C2D6}"/>
            </a:ext>
          </a:extLst>
        </xdr:cNvPr>
        <xdr:cNvSpPr/>
      </xdr:nvSpPr>
      <xdr:spPr>
        <a:xfrm>
          <a:off x="17069179" y="1980821"/>
          <a:ext cx="2170373" cy="1241567"/>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6AA69366-4DE4-4B99-957B-5FEFF2070D83}" type="TxLink">
            <a:rPr lang="en-US" sz="2000" b="0"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rPr>
            <a:pPr marL="0" indent="0" algn="ctr"/>
            <a:t>1.8626</a:t>
          </a:fld>
          <a:endParaRPr lang="en-IN" sz="2000" b="0"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14</xdr:col>
      <xdr:colOff>1165747</xdr:colOff>
      <xdr:row>11</xdr:row>
      <xdr:rowOff>0</xdr:rowOff>
    </xdr:from>
    <xdr:to>
      <xdr:col>15</xdr:col>
      <xdr:colOff>2151420</xdr:colOff>
      <xdr:row>12</xdr:row>
      <xdr:rowOff>142164</xdr:rowOff>
    </xdr:to>
    <xdr:sp macro="" textlink="">
      <xdr:nvSpPr>
        <xdr:cNvPr id="11" name="TextBox 10">
          <a:extLst>
            <a:ext uri="{FF2B5EF4-FFF2-40B4-BE49-F238E27FC236}">
              <a16:creationId xmlns:a16="http://schemas.microsoft.com/office/drawing/2014/main" id="{76B8FBA4-11CD-D172-1FA7-6A9864210F8F}"/>
            </a:ext>
          </a:extLst>
        </xdr:cNvPr>
        <xdr:cNvSpPr txBox="1"/>
      </xdr:nvSpPr>
      <xdr:spPr>
        <a:xfrm>
          <a:off x="17050225" y="1980821"/>
          <a:ext cx="2170374" cy="322239"/>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1h</a:t>
          </a:r>
          <a:r>
            <a:rPr lang="en-IN" sz="1400" b="1" baseline="0"/>
            <a:t> Change (%)</a:t>
          </a:r>
          <a:endParaRPr lang="en-IN" sz="1400" b="1"/>
        </a:p>
      </xdr:txBody>
    </xdr:sp>
    <xdr:clientData/>
  </xdr:twoCellAnchor>
  <xdr:twoCellAnchor>
    <xdr:from>
      <xdr:col>15</xdr:col>
      <xdr:colOff>18954</xdr:colOff>
      <xdr:row>21</xdr:row>
      <xdr:rowOff>0</xdr:rowOff>
    </xdr:from>
    <xdr:to>
      <xdr:col>15</xdr:col>
      <xdr:colOff>2189327</xdr:colOff>
      <xdr:row>27</xdr:row>
      <xdr:rowOff>161119</xdr:rowOff>
    </xdr:to>
    <xdr:sp macro="" textlink="N26">
      <xdr:nvSpPr>
        <xdr:cNvPr id="12" name="Rectangle 11">
          <a:extLst>
            <a:ext uri="{FF2B5EF4-FFF2-40B4-BE49-F238E27FC236}">
              <a16:creationId xmlns:a16="http://schemas.microsoft.com/office/drawing/2014/main" id="{48D94316-569B-4A1D-9256-478680E25B42}"/>
            </a:ext>
          </a:extLst>
        </xdr:cNvPr>
        <xdr:cNvSpPr/>
      </xdr:nvSpPr>
      <xdr:spPr>
        <a:xfrm>
          <a:off x="17372461" y="3781567"/>
          <a:ext cx="2170373" cy="1241567"/>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739FABAE-8F9C-4D38-8F76-9617B0BDABA0}" type="TxLink">
            <a:rPr lang="en-US" sz="2000" b="0" i="0" u="none" strike="noStrike">
              <a:solidFill>
                <a:srgbClr val="000000"/>
              </a:solidFill>
              <a:effectLst>
                <a:outerShdw blurRad="50800" dist="50800" dir="5400000" algn="ctr" rotWithShape="0">
                  <a:srgbClr val="A3CFED">
                    <a:alpha val="94000"/>
                  </a:srgbClr>
                </a:outerShdw>
              </a:effectLst>
              <a:latin typeface="Aptos Narrow" panose="020B0004020202020204" pitchFamily="34" charset="0"/>
              <a:ea typeface="Calibri"/>
              <a:cs typeface="Calibri"/>
            </a:rPr>
            <a:pPr marL="0" indent="0" algn="ctr"/>
            <a:t>Bitcoin</a:t>
          </a:fld>
          <a:endParaRPr lang="en-IN" sz="4000" b="0" i="0" u="none" strike="noStrike">
            <a:solidFill>
              <a:srgbClr val="D87046">
                <a:alpha val="74902"/>
              </a:srgbClr>
            </a:solidFill>
            <a:effectLst>
              <a:outerShdw blurRad="50800" dist="50800" dir="5400000" algn="ctr" rotWithShape="0">
                <a:srgbClr val="A3CFED">
                  <a:alpha val="94000"/>
                </a:srgbClr>
              </a:outerShdw>
            </a:effectLst>
            <a:latin typeface="Aptos Narrow" panose="020B0004020202020204" pitchFamily="34" charset="0"/>
            <a:ea typeface="Calibri"/>
            <a:cs typeface="Calibri"/>
          </a:endParaRPr>
        </a:p>
      </xdr:txBody>
    </xdr:sp>
    <xdr:clientData/>
  </xdr:twoCellAnchor>
  <xdr:twoCellAnchor>
    <xdr:from>
      <xdr:col>15</xdr:col>
      <xdr:colOff>0</xdr:colOff>
      <xdr:row>21</xdr:row>
      <xdr:rowOff>0</xdr:rowOff>
    </xdr:from>
    <xdr:to>
      <xdr:col>15</xdr:col>
      <xdr:colOff>2170374</xdr:colOff>
      <xdr:row>22</xdr:row>
      <xdr:rowOff>142164</xdr:rowOff>
    </xdr:to>
    <xdr:sp macro="" textlink="">
      <xdr:nvSpPr>
        <xdr:cNvPr id="13" name="TextBox 12">
          <a:extLst>
            <a:ext uri="{FF2B5EF4-FFF2-40B4-BE49-F238E27FC236}">
              <a16:creationId xmlns:a16="http://schemas.microsoft.com/office/drawing/2014/main" id="{080894F3-F1F6-4445-B242-CE0587D45307}"/>
            </a:ext>
          </a:extLst>
        </xdr:cNvPr>
        <xdr:cNvSpPr txBox="1"/>
      </xdr:nvSpPr>
      <xdr:spPr>
        <a:xfrm>
          <a:off x="17353507" y="3781567"/>
          <a:ext cx="2170374" cy="322239"/>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Top</a:t>
          </a:r>
          <a:r>
            <a:rPr lang="en-IN" sz="1400" b="1" baseline="0"/>
            <a:t> Price Coin ( $ )</a:t>
          </a:r>
          <a:endParaRPr lang="en-IN" sz="1400" b="1"/>
        </a:p>
      </xdr:txBody>
    </xdr:sp>
    <xdr:clientData/>
  </xdr:twoCellAnchor>
  <xdr:twoCellAnchor>
    <xdr:from>
      <xdr:col>15</xdr:col>
      <xdr:colOff>18954</xdr:colOff>
      <xdr:row>31</xdr:row>
      <xdr:rowOff>0</xdr:rowOff>
    </xdr:from>
    <xdr:to>
      <xdr:col>15</xdr:col>
      <xdr:colOff>2189327</xdr:colOff>
      <xdr:row>37</xdr:row>
      <xdr:rowOff>161119</xdr:rowOff>
    </xdr:to>
    <xdr:sp macro="" textlink="N22">
      <xdr:nvSpPr>
        <xdr:cNvPr id="16" name="Rectangle 15">
          <a:extLst>
            <a:ext uri="{FF2B5EF4-FFF2-40B4-BE49-F238E27FC236}">
              <a16:creationId xmlns:a16="http://schemas.microsoft.com/office/drawing/2014/main" id="{780B2F27-F165-4E83-881D-5BC7A0603B3A}"/>
            </a:ext>
          </a:extLst>
        </xdr:cNvPr>
        <xdr:cNvSpPr/>
      </xdr:nvSpPr>
      <xdr:spPr>
        <a:xfrm>
          <a:off x="17372461" y="5582313"/>
          <a:ext cx="2170373" cy="1241567"/>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9F475DE1-30AF-44EB-998D-3005A5C05741}" type="TxLink">
            <a:rPr lang="en-US" sz="1100" b="0" i="0" u="none" strike="noStrike">
              <a:solidFill>
                <a:srgbClr val="000000"/>
              </a:solidFill>
              <a:effectLst>
                <a:outerShdw blurRad="50800" dist="50800" dir="5400000" algn="ctr" rotWithShape="0">
                  <a:srgbClr val="A3CFED">
                    <a:alpha val="94000"/>
                  </a:srgbClr>
                </a:outerShdw>
              </a:effectLst>
              <a:latin typeface="Calibri"/>
              <a:ea typeface="Calibri"/>
              <a:cs typeface="Calibri"/>
            </a:rPr>
            <a:pPr marL="0" indent="0" algn="ctr"/>
            <a:t>104058.04</a:t>
          </a:fld>
          <a:endParaRPr lang="en-IN" sz="2000" b="0"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15</xdr:col>
      <xdr:colOff>0</xdr:colOff>
      <xdr:row>31</xdr:row>
      <xdr:rowOff>0</xdr:rowOff>
    </xdr:from>
    <xdr:to>
      <xdr:col>15</xdr:col>
      <xdr:colOff>2170374</xdr:colOff>
      <xdr:row>32</xdr:row>
      <xdr:rowOff>142164</xdr:rowOff>
    </xdr:to>
    <xdr:sp macro="" textlink="">
      <xdr:nvSpPr>
        <xdr:cNvPr id="17" name="TextBox 16">
          <a:extLst>
            <a:ext uri="{FF2B5EF4-FFF2-40B4-BE49-F238E27FC236}">
              <a16:creationId xmlns:a16="http://schemas.microsoft.com/office/drawing/2014/main" id="{7A2BCB2A-553B-453E-935D-A20B86686E53}"/>
            </a:ext>
          </a:extLst>
        </xdr:cNvPr>
        <xdr:cNvSpPr txBox="1"/>
      </xdr:nvSpPr>
      <xdr:spPr>
        <a:xfrm>
          <a:off x="17353507" y="5582313"/>
          <a:ext cx="2170374" cy="322239"/>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Highest</a:t>
          </a:r>
          <a:r>
            <a:rPr lang="en-IN" sz="1400" b="1" baseline="0"/>
            <a:t> Price of Coin</a:t>
          </a:r>
          <a:endParaRPr lang="en-IN" sz="14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327025</xdr:colOff>
      <xdr:row>3</xdr:row>
      <xdr:rowOff>92075</xdr:rowOff>
    </xdr:from>
    <xdr:to>
      <xdr:col>11</xdr:col>
      <xdr:colOff>22225</xdr:colOff>
      <xdr:row>18</xdr:row>
      <xdr:rowOff>73025</xdr:rowOff>
    </xdr:to>
    <xdr:graphicFrame macro="">
      <xdr:nvGraphicFramePr>
        <xdr:cNvPr id="3" name="Chart 2">
          <a:extLst>
            <a:ext uri="{FF2B5EF4-FFF2-40B4-BE49-F238E27FC236}">
              <a16:creationId xmlns:a16="http://schemas.microsoft.com/office/drawing/2014/main" id="{7EAA33F4-E94F-0C50-E66C-B6A2DF69E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42639</xdr:colOff>
      <xdr:row>2</xdr:row>
      <xdr:rowOff>139104</xdr:rowOff>
    </xdr:from>
    <xdr:to>
      <xdr:col>4</xdr:col>
      <xdr:colOff>454691</xdr:colOff>
      <xdr:row>8</xdr:row>
      <xdr:rowOff>164630</xdr:rowOff>
    </xdr:to>
    <xdr:sp macro="" textlink="Pivot_Tables!N5">
      <xdr:nvSpPr>
        <xdr:cNvPr id="4" name="Rectangle 3">
          <a:extLst>
            <a:ext uri="{FF2B5EF4-FFF2-40B4-BE49-F238E27FC236}">
              <a16:creationId xmlns:a16="http://schemas.microsoft.com/office/drawing/2014/main" id="{EE53E0EA-337A-4FC8-A75B-5EDC0D048E43}"/>
            </a:ext>
          </a:extLst>
        </xdr:cNvPr>
        <xdr:cNvSpPr/>
      </xdr:nvSpPr>
      <xdr:spPr>
        <a:xfrm>
          <a:off x="144553" y="499721"/>
          <a:ext cx="2183780" cy="1107378"/>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1F66C4DA-2723-4EEF-A53C-6AD5C2E6FF7F}" type="TxLink">
            <a:rPr lang="en-US"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rPr>
            <a:pPr marL="0" indent="0" algn="ctr"/>
            <a:t>2967.00269</a:t>
          </a:fld>
          <a:endParaRPr lang="en-IN"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1</xdr:col>
      <xdr:colOff>39197</xdr:colOff>
      <xdr:row>2</xdr:row>
      <xdr:rowOff>133272</xdr:rowOff>
    </xdr:from>
    <xdr:to>
      <xdr:col>4</xdr:col>
      <xdr:colOff>451248</xdr:colOff>
      <xdr:row>4</xdr:row>
      <xdr:rowOff>105642</xdr:rowOff>
    </xdr:to>
    <xdr:sp macro="" textlink="">
      <xdr:nvSpPr>
        <xdr:cNvPr id="5" name="TextBox 4">
          <a:extLst>
            <a:ext uri="{FF2B5EF4-FFF2-40B4-BE49-F238E27FC236}">
              <a16:creationId xmlns:a16="http://schemas.microsoft.com/office/drawing/2014/main" id="{4D2D6855-3B66-44D3-AC59-7848FA263DE8}"/>
            </a:ext>
          </a:extLst>
        </xdr:cNvPr>
        <xdr:cNvSpPr txBox="1"/>
      </xdr:nvSpPr>
      <xdr:spPr>
        <a:xfrm>
          <a:off x="141111" y="493889"/>
          <a:ext cx="2183779" cy="33298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Market Capital (B $)</a:t>
          </a:r>
        </a:p>
      </xdr:txBody>
    </xdr:sp>
    <xdr:clientData/>
  </xdr:twoCellAnchor>
  <xdr:twoCellAnchor>
    <xdr:from>
      <xdr:col>1</xdr:col>
      <xdr:colOff>0</xdr:colOff>
      <xdr:row>10</xdr:row>
      <xdr:rowOff>103421</xdr:rowOff>
    </xdr:from>
    <xdr:to>
      <xdr:col>11</xdr:col>
      <xdr:colOff>282222</xdr:colOff>
      <xdr:row>28</xdr:row>
      <xdr:rowOff>24423</xdr:rowOff>
    </xdr:to>
    <xdr:graphicFrame macro="">
      <xdr:nvGraphicFramePr>
        <xdr:cNvPr id="3" name="Chart 2">
          <a:extLst>
            <a:ext uri="{FF2B5EF4-FFF2-40B4-BE49-F238E27FC236}">
              <a16:creationId xmlns:a16="http://schemas.microsoft.com/office/drawing/2014/main" id="{077F0AA1-7C5C-4190-B17A-31171AB9F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473693</xdr:colOff>
      <xdr:row>2</xdr:row>
      <xdr:rowOff>154403</xdr:rowOff>
    </xdr:from>
    <xdr:to>
      <xdr:col>10</xdr:col>
      <xdr:colOff>439188</xdr:colOff>
      <xdr:row>9</xdr:row>
      <xdr:rowOff>29329</xdr:rowOff>
    </xdr:to>
    <xdr:sp macro="" textlink="Pivot_Tables!N10">
      <xdr:nvSpPr>
        <xdr:cNvPr id="7" name="Rectangle 6">
          <a:extLst>
            <a:ext uri="{FF2B5EF4-FFF2-40B4-BE49-F238E27FC236}">
              <a16:creationId xmlns:a16="http://schemas.microsoft.com/office/drawing/2014/main" id="{62FE5BEA-D07A-40B3-B49C-33B5C67150D0}"/>
            </a:ext>
          </a:extLst>
        </xdr:cNvPr>
        <xdr:cNvSpPr/>
      </xdr:nvSpPr>
      <xdr:spPr>
        <a:xfrm>
          <a:off x="3564825" y="513837"/>
          <a:ext cx="2182005" cy="1132945"/>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ED64FF41-A073-4FE4-9968-60819B78E1DF}" type="TxLink">
            <a:rPr lang="en-US"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rPr>
            <a:pPr marL="0" indent="0" algn="ctr"/>
            <a:t>107735.8819</a:t>
          </a:fld>
          <a:endParaRPr lang="en-IN"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6</xdr:col>
      <xdr:colOff>482234</xdr:colOff>
      <xdr:row>2</xdr:row>
      <xdr:rowOff>144058</xdr:rowOff>
    </xdr:from>
    <xdr:to>
      <xdr:col>10</xdr:col>
      <xdr:colOff>452642</xdr:colOff>
      <xdr:row>4</xdr:row>
      <xdr:rowOff>116428</xdr:rowOff>
    </xdr:to>
    <xdr:sp macro="" textlink="">
      <xdr:nvSpPr>
        <xdr:cNvPr id="8" name="TextBox 7">
          <a:extLst>
            <a:ext uri="{FF2B5EF4-FFF2-40B4-BE49-F238E27FC236}">
              <a16:creationId xmlns:a16="http://schemas.microsoft.com/office/drawing/2014/main" id="{FB3A2AB8-039A-4D28-A67B-F8DD0FC4E1A7}"/>
            </a:ext>
          </a:extLst>
        </xdr:cNvPr>
        <xdr:cNvSpPr txBox="1"/>
      </xdr:nvSpPr>
      <xdr:spPr>
        <a:xfrm>
          <a:off x="3573366" y="503492"/>
          <a:ext cx="2186918" cy="33180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Price</a:t>
          </a:r>
          <a:r>
            <a:rPr lang="en-IN" sz="1400" b="1" baseline="0"/>
            <a:t> of Coins ($)</a:t>
          </a:r>
          <a:endParaRPr lang="en-IN" sz="1400" b="1"/>
        </a:p>
      </xdr:txBody>
    </xdr:sp>
    <xdr:clientData/>
  </xdr:twoCellAnchor>
  <xdr:twoCellAnchor>
    <xdr:from>
      <xdr:col>17</xdr:col>
      <xdr:colOff>520700</xdr:colOff>
      <xdr:row>10</xdr:row>
      <xdr:rowOff>24423</xdr:rowOff>
    </xdr:from>
    <xdr:to>
      <xdr:col>22</xdr:col>
      <xdr:colOff>37696</xdr:colOff>
      <xdr:row>28</xdr:row>
      <xdr:rowOff>45930</xdr:rowOff>
    </xdr:to>
    <xdr:graphicFrame macro="">
      <xdr:nvGraphicFramePr>
        <xdr:cNvPr id="13" name="Chart 12">
          <a:extLst>
            <a:ext uri="{FF2B5EF4-FFF2-40B4-BE49-F238E27FC236}">
              <a16:creationId xmlns:a16="http://schemas.microsoft.com/office/drawing/2014/main" id="{9B98E704-5207-458E-BF1D-3BFA29348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28</xdr:row>
      <xdr:rowOff>183172</xdr:rowOff>
    </xdr:from>
    <xdr:to>
      <xdr:col>9</xdr:col>
      <xdr:colOff>97691</xdr:colOff>
      <xdr:row>45</xdr:row>
      <xdr:rowOff>146539</xdr:rowOff>
    </xdr:to>
    <xdr:graphicFrame macro="">
      <xdr:nvGraphicFramePr>
        <xdr:cNvPr id="15" name="Chart 14">
          <a:extLst>
            <a:ext uri="{FF2B5EF4-FFF2-40B4-BE49-F238E27FC236}">
              <a16:creationId xmlns:a16="http://schemas.microsoft.com/office/drawing/2014/main" id="{36A2B985-C4AE-4BA1-A78A-CCED1D8A9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29</xdr:row>
      <xdr:rowOff>0</xdr:rowOff>
    </xdr:from>
    <xdr:to>
      <xdr:col>17</xdr:col>
      <xdr:colOff>297962</xdr:colOff>
      <xdr:row>45</xdr:row>
      <xdr:rowOff>134327</xdr:rowOff>
    </xdr:to>
    <xdr:graphicFrame macro="">
      <xdr:nvGraphicFramePr>
        <xdr:cNvPr id="16" name="Chart 15">
          <a:extLst>
            <a:ext uri="{FF2B5EF4-FFF2-40B4-BE49-F238E27FC236}">
              <a16:creationId xmlns:a16="http://schemas.microsoft.com/office/drawing/2014/main" id="{C21C3E39-ACC2-492D-A0C8-71C07A026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313854</xdr:colOff>
      <xdr:row>11</xdr:row>
      <xdr:rowOff>79962</xdr:rowOff>
    </xdr:from>
    <xdr:to>
      <xdr:col>16</xdr:col>
      <xdr:colOff>534723</xdr:colOff>
      <xdr:row>27</xdr:row>
      <xdr:rowOff>135438</xdr:rowOff>
    </xdr:to>
    <mc:AlternateContent xmlns:mc="http://schemas.openxmlformats.org/markup-compatibility/2006" xmlns:a14="http://schemas.microsoft.com/office/drawing/2010/main">
      <mc:Choice Requires="a14">
        <xdr:graphicFrame macro="">
          <xdr:nvGraphicFramePr>
            <xdr:cNvPr id="2" name="Price category 1">
              <a:extLst>
                <a:ext uri="{FF2B5EF4-FFF2-40B4-BE49-F238E27FC236}">
                  <a16:creationId xmlns:a16="http://schemas.microsoft.com/office/drawing/2014/main" id="{CB384E7E-5B28-47E9-B688-8F26208A134F}"/>
                </a:ext>
              </a:extLst>
            </xdr:cNvPr>
            <xdr:cNvGraphicFramePr/>
          </xdr:nvGraphicFramePr>
          <xdr:xfrm>
            <a:off x="0" y="0"/>
            <a:ext cx="0" cy="0"/>
          </xdr:xfrm>
          <a:graphic>
            <a:graphicData uri="http://schemas.microsoft.com/office/drawing/2010/slicer">
              <sle:slicer xmlns:sle="http://schemas.microsoft.com/office/drawing/2010/slicer" name="Price category 1"/>
            </a:graphicData>
          </a:graphic>
        </xdr:graphicFrame>
      </mc:Choice>
      <mc:Fallback xmlns="">
        <xdr:sp macro="" textlink="">
          <xdr:nvSpPr>
            <xdr:cNvPr id="0" name=""/>
            <xdr:cNvSpPr>
              <a:spLocks noTextEdit="1"/>
            </xdr:cNvSpPr>
          </xdr:nvSpPr>
          <xdr:spPr>
            <a:xfrm>
              <a:off x="6815702" y="2357679"/>
              <a:ext cx="2650434" cy="29267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1184047</xdr:colOff>
      <xdr:row>2</xdr:row>
      <xdr:rowOff>94028</xdr:rowOff>
    </xdr:from>
    <xdr:to>
      <xdr:col>22</xdr:col>
      <xdr:colOff>11980</xdr:colOff>
      <xdr:row>8</xdr:row>
      <xdr:rowOff>117987</xdr:rowOff>
    </xdr:to>
    <xdr:sp macro="" textlink="Pivot_Tables!N14">
      <xdr:nvSpPr>
        <xdr:cNvPr id="6" name="Rectangle 5">
          <a:extLst>
            <a:ext uri="{FF2B5EF4-FFF2-40B4-BE49-F238E27FC236}">
              <a16:creationId xmlns:a16="http://schemas.microsoft.com/office/drawing/2014/main" id="{746D4347-30A7-4E60-B12F-8BA9ACF1D402}"/>
            </a:ext>
          </a:extLst>
        </xdr:cNvPr>
        <xdr:cNvSpPr/>
      </xdr:nvSpPr>
      <xdr:spPr>
        <a:xfrm>
          <a:off x="13373286" y="756637"/>
          <a:ext cx="2168585" cy="1100698"/>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2544D6C1-17FF-4B88-B3AC-34192C45E76B}" type="TxLink">
            <a:rPr lang="en-US"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rPr>
            <a:pPr marL="0" indent="0" algn="ctr"/>
            <a:t>1.8626</a:t>
          </a:fld>
          <a:endParaRPr lang="en-IN"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20</xdr:col>
      <xdr:colOff>1184046</xdr:colOff>
      <xdr:row>2</xdr:row>
      <xdr:rowOff>82045</xdr:rowOff>
    </xdr:from>
    <xdr:to>
      <xdr:col>22</xdr:col>
      <xdr:colOff>13768</xdr:colOff>
      <xdr:row>4</xdr:row>
      <xdr:rowOff>22139</xdr:rowOff>
    </xdr:to>
    <xdr:sp macro="" textlink="">
      <xdr:nvSpPr>
        <xdr:cNvPr id="9" name="TextBox 8">
          <a:extLst>
            <a:ext uri="{FF2B5EF4-FFF2-40B4-BE49-F238E27FC236}">
              <a16:creationId xmlns:a16="http://schemas.microsoft.com/office/drawing/2014/main" id="{EF64D083-D56C-421E-8EAD-2164A2C938A2}"/>
            </a:ext>
          </a:extLst>
        </xdr:cNvPr>
        <xdr:cNvSpPr txBox="1"/>
      </xdr:nvSpPr>
      <xdr:spPr>
        <a:xfrm>
          <a:off x="13373285" y="744654"/>
          <a:ext cx="2170374" cy="299007"/>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1h</a:t>
          </a:r>
          <a:r>
            <a:rPr lang="en-IN" sz="1400" b="1" baseline="0"/>
            <a:t> Change (%)</a:t>
          </a:r>
          <a:endParaRPr lang="en-IN" sz="1400" b="1"/>
        </a:p>
      </xdr:txBody>
    </xdr:sp>
    <xdr:clientData/>
  </xdr:twoCellAnchor>
  <xdr:twoCellAnchor>
    <xdr:from>
      <xdr:col>12</xdr:col>
      <xdr:colOff>596653</xdr:colOff>
      <xdr:row>3</xdr:row>
      <xdr:rowOff>148201</xdr:rowOff>
    </xdr:from>
    <xdr:to>
      <xdr:col>16</xdr:col>
      <xdr:colOff>322875</xdr:colOff>
      <xdr:row>9</xdr:row>
      <xdr:rowOff>136220</xdr:rowOff>
    </xdr:to>
    <xdr:sp macro="" textlink="Pivot_Tables!N26">
      <xdr:nvSpPr>
        <xdr:cNvPr id="10" name="Rectangle 9">
          <a:extLst>
            <a:ext uri="{FF2B5EF4-FFF2-40B4-BE49-F238E27FC236}">
              <a16:creationId xmlns:a16="http://schemas.microsoft.com/office/drawing/2014/main" id="{9A28046F-4C7D-47D0-9E5A-07F0367BF806}"/>
            </a:ext>
          </a:extLst>
        </xdr:cNvPr>
        <xdr:cNvSpPr/>
      </xdr:nvSpPr>
      <xdr:spPr>
        <a:xfrm>
          <a:off x="7098501" y="990266"/>
          <a:ext cx="2155787" cy="1064758"/>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75952D3E-9B66-4837-9126-0AEEA242BCA7}" type="TxLink">
            <a:rPr lang="en-US"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rPr>
            <a:pPr marL="0" indent="0" algn="ctr"/>
            <a:t>Bitcoin</a:t>
          </a:fld>
          <a:endParaRPr lang="en-IN"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12</xdr:col>
      <xdr:colOff>603484</xdr:colOff>
      <xdr:row>3</xdr:row>
      <xdr:rowOff>138302</xdr:rowOff>
    </xdr:from>
    <xdr:to>
      <xdr:col>16</xdr:col>
      <xdr:colOff>329707</xdr:colOff>
      <xdr:row>5</xdr:row>
      <xdr:rowOff>101107</xdr:rowOff>
    </xdr:to>
    <xdr:sp macro="" textlink="">
      <xdr:nvSpPr>
        <xdr:cNvPr id="14" name="TextBox 13">
          <a:extLst>
            <a:ext uri="{FF2B5EF4-FFF2-40B4-BE49-F238E27FC236}">
              <a16:creationId xmlns:a16="http://schemas.microsoft.com/office/drawing/2014/main" id="{1A8FB815-B10E-4E99-AF21-C7EFE2FEC545}"/>
            </a:ext>
          </a:extLst>
        </xdr:cNvPr>
        <xdr:cNvSpPr txBox="1"/>
      </xdr:nvSpPr>
      <xdr:spPr>
        <a:xfrm>
          <a:off x="7105332" y="980367"/>
          <a:ext cx="2155788" cy="321718"/>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Top</a:t>
          </a:r>
          <a:r>
            <a:rPr lang="en-IN" sz="1400" b="1" baseline="0"/>
            <a:t> Price Coin </a:t>
          </a:r>
          <a:endParaRPr lang="en-IN" sz="1400" b="1"/>
        </a:p>
      </xdr:txBody>
    </xdr:sp>
    <xdr:clientData/>
  </xdr:twoCellAnchor>
  <xdr:twoCellAnchor>
    <xdr:from>
      <xdr:col>18</xdr:col>
      <xdr:colOff>92924</xdr:colOff>
      <xdr:row>2</xdr:row>
      <xdr:rowOff>85691</xdr:rowOff>
    </xdr:from>
    <xdr:to>
      <xdr:col>20</xdr:col>
      <xdr:colOff>183625</xdr:colOff>
      <xdr:row>8</xdr:row>
      <xdr:rowOff>169558</xdr:rowOff>
    </xdr:to>
    <xdr:sp macro="" textlink="Pivot_Tables!N22">
      <xdr:nvSpPr>
        <xdr:cNvPr id="17" name="Rectangle 16">
          <a:extLst>
            <a:ext uri="{FF2B5EF4-FFF2-40B4-BE49-F238E27FC236}">
              <a16:creationId xmlns:a16="http://schemas.microsoft.com/office/drawing/2014/main" id="{64CF39D7-901F-4CC9-8B29-D24FC4549EF9}"/>
            </a:ext>
          </a:extLst>
        </xdr:cNvPr>
        <xdr:cNvSpPr/>
      </xdr:nvSpPr>
      <xdr:spPr>
        <a:xfrm>
          <a:off x="10239120" y="748300"/>
          <a:ext cx="2133744" cy="1160606"/>
        </a:xfrm>
        <a:prstGeom prst="rect">
          <a:avLst/>
        </a:prstGeom>
        <a:gradFill>
          <a:gsLst>
            <a:gs pos="39000">
              <a:schemeClr val="accent1">
                <a:lumMod val="0"/>
                <a:lumOff val="100000"/>
              </a:schemeClr>
            </a:gs>
            <a:gs pos="10000">
              <a:srgbClr val="A3CFED"/>
            </a:gs>
            <a:gs pos="76000">
              <a:schemeClr val="accent1">
                <a:lumMod val="45000"/>
                <a:lumOff val="55000"/>
              </a:schemeClr>
            </a:gs>
            <a:gs pos="100000">
              <a:schemeClr val="accent1">
                <a:lumMod val="30000"/>
                <a:lumOff val="70000"/>
              </a:schemeClr>
            </a:gs>
          </a:gsLst>
          <a:lin ang="5400000" scaled="1"/>
        </a:gradFill>
        <a:ln>
          <a:noFill/>
        </a:ln>
        <a:effectLst>
          <a:glow rad="101600">
            <a:schemeClr val="accent2">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432000" rIns="288000" rtlCol="0" anchor="ctr">
          <a:noAutofit/>
        </a:bodyPr>
        <a:lstStyle/>
        <a:p>
          <a:pPr marL="0" indent="0" algn="ctr"/>
          <a:fld id="{D39038A0-47CE-4B80-800B-A74AD8CA7A40}" type="TxLink">
            <a:rPr lang="en-US"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rPr>
            <a:pPr marL="0" indent="0" algn="ctr"/>
            <a:t>104058.04</a:t>
          </a:fld>
          <a:endParaRPr lang="en-IN" sz="2000" b="1" i="0" u="none" strike="noStrike">
            <a:solidFill>
              <a:srgbClr val="D87046">
                <a:alpha val="74902"/>
              </a:srgbClr>
            </a:solidFill>
            <a:effectLst>
              <a:outerShdw blurRad="50800" dist="50800" dir="5400000" algn="ctr" rotWithShape="0">
                <a:srgbClr val="A3CFED">
                  <a:alpha val="94000"/>
                </a:srgbClr>
              </a:outerShdw>
            </a:effectLst>
            <a:latin typeface="Calibri"/>
            <a:ea typeface="Calibri"/>
            <a:cs typeface="Calibri"/>
          </a:endParaRPr>
        </a:p>
      </xdr:txBody>
    </xdr:sp>
    <xdr:clientData/>
  </xdr:twoCellAnchor>
  <xdr:twoCellAnchor>
    <xdr:from>
      <xdr:col>18</xdr:col>
      <xdr:colOff>84128</xdr:colOff>
      <xdr:row>2</xdr:row>
      <xdr:rowOff>75534</xdr:rowOff>
    </xdr:from>
    <xdr:to>
      <xdr:col>20</xdr:col>
      <xdr:colOff>207553</xdr:colOff>
      <xdr:row>4</xdr:row>
      <xdr:rowOff>38339</xdr:rowOff>
    </xdr:to>
    <xdr:sp macro="" textlink="">
      <xdr:nvSpPr>
        <xdr:cNvPr id="18" name="TextBox 17">
          <a:extLst>
            <a:ext uri="{FF2B5EF4-FFF2-40B4-BE49-F238E27FC236}">
              <a16:creationId xmlns:a16="http://schemas.microsoft.com/office/drawing/2014/main" id="{1C11341D-6A84-4826-87E8-238DBC61683A}"/>
            </a:ext>
          </a:extLst>
        </xdr:cNvPr>
        <xdr:cNvSpPr txBox="1"/>
      </xdr:nvSpPr>
      <xdr:spPr>
        <a:xfrm>
          <a:off x="10230324" y="738143"/>
          <a:ext cx="2166468" cy="321718"/>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Highest</a:t>
          </a:r>
          <a:r>
            <a:rPr lang="en-IN" sz="1400" b="1" baseline="0"/>
            <a:t> Price of Coin ($)</a:t>
          </a:r>
          <a:endParaRPr lang="en-IN" sz="1400" b="1"/>
        </a:p>
      </xdr:txBody>
    </xdr:sp>
    <xdr:clientData/>
  </xdr:twoCellAnchor>
  <xdr:twoCellAnchor>
    <xdr:from>
      <xdr:col>0</xdr:col>
      <xdr:colOff>0</xdr:colOff>
      <xdr:row>0</xdr:row>
      <xdr:rowOff>0</xdr:rowOff>
    </xdr:from>
    <xdr:to>
      <xdr:col>24</xdr:col>
      <xdr:colOff>11981</xdr:colOff>
      <xdr:row>1</xdr:row>
      <xdr:rowOff>107830</xdr:rowOff>
    </xdr:to>
    <xdr:sp macro="" textlink="">
      <xdr:nvSpPr>
        <xdr:cNvPr id="19" name="TextBox 18">
          <a:extLst>
            <a:ext uri="{FF2B5EF4-FFF2-40B4-BE49-F238E27FC236}">
              <a16:creationId xmlns:a16="http://schemas.microsoft.com/office/drawing/2014/main" id="{E62221AB-063B-4856-815C-744DECDD24C8}"/>
            </a:ext>
          </a:extLst>
        </xdr:cNvPr>
        <xdr:cNvSpPr txBox="1"/>
      </xdr:nvSpPr>
      <xdr:spPr>
        <a:xfrm>
          <a:off x="0" y="0"/>
          <a:ext cx="15000377" cy="587075"/>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i="0" u="sng">
              <a:solidFill>
                <a:schemeClr val="bg1"/>
              </a:solidFill>
            </a:rPr>
            <a:t>Crypto Coin Analysis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3888885" backgroundQuery="1" createdVersion="8" refreshedVersion="8" minRefreshableVersion="3" recordCount="0" supportSubquery="1" supportAdvancedDrill="1" xr:uid="{B6F40D4D-C5BF-4A69-9CFD-58AA58612C97}">
  <cacheSource type="external" connectionId="3"/>
  <cacheFields count="4">
    <cacheField name="[Crypto_Analysis].[Coin Name].[Coin Name]" caption="Coin Name" numFmtId="0" hierarchy="9" level="1">
      <sharedItems count="10">
        <s v="Beefy"/>
        <s v="Bitcoin"/>
        <s v="BNB"/>
        <s v="Comtech Gold"/>
        <s v="DeFi Pulse Index"/>
        <s v="Ethereum"/>
        <s v="Fasttoken"/>
        <s v="Jupiter Perps LP"/>
        <s v="Solana"/>
        <s v="Tornado Cash"/>
      </sharedItems>
      <extLst>
        <ext xmlns:x15="http://schemas.microsoft.com/office/spreadsheetml/2010/11/main" uri="{4F2E5C28-24EA-4eb8-9CBF-B6C8F9C3D259}">
          <x15:cachedUniqueNames>
            <x15:cachedUniqueName index="0" name="[Crypto_Analysis].[Coin Name].&amp;[Beefy]"/>
            <x15:cachedUniqueName index="1" name="[Crypto_Analysis].[Coin Name].&amp;[Bitcoin]"/>
            <x15:cachedUniqueName index="2" name="[Crypto_Analysis].[Coin Name].&amp;[BNB]"/>
            <x15:cachedUniqueName index="3" name="[Crypto_Analysis].[Coin Name].&amp;[Comtech Gold]"/>
            <x15:cachedUniqueName index="4" name="[Crypto_Analysis].[Coin Name].&amp;[DeFi Pulse Index]"/>
            <x15:cachedUniqueName index="5" name="[Crypto_Analysis].[Coin Name].&amp;[Ethereum]"/>
            <x15:cachedUniqueName index="6" name="[Crypto_Analysis].[Coin Name].&amp;[Fasttoken]"/>
            <x15:cachedUniqueName index="7" name="[Crypto_Analysis].[Coin Name].&amp;[Jupiter Perps LP]"/>
            <x15:cachedUniqueName index="8" name="[Crypto_Analysis].[Coin Name].&amp;[Solana]"/>
            <x15:cachedUniqueName index="9" name="[Crypto_Analysis].[Coin Name].&amp;[Tornado Cash]"/>
          </x15:cachedUniqueNames>
        </ext>
      </extLst>
    </cacheField>
    <cacheField name="[Measures].[Sum of Market Capital (Billion Dollars)]" caption="Sum of Market Capital (Billion Dollars)" numFmtId="0" hierarchy="21" level="32767"/>
    <cacheField name="[Measures].[Sum of Price (USD)]" caption="Sum of Price (USD)" numFmtId="0" hierarchy="22" level="32767"/>
    <cacheField name="[Crypto_Analysis].[Price category].[Price category]" caption="Price category" numFmtId="0" hierarchy="20" level="1">
      <sharedItems containsSemiMixedTypes="0" containsNonDate="0" containsString="0"/>
    </cacheField>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3"/>
      </fieldsUsage>
    </cacheHierarchy>
    <cacheHierarchy uniqueName="[Measures].[Sum of Market Capital (Billion Dollars)]" caption="Sum of Market Capital (Billion Dollars)" measure="1" displayFolder="" measureGroup="Crypto_Analysis" count="0" oneField="1">
      <fieldsUsage count="1">
        <fieldUsage x="1"/>
      </fieldsUsage>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oneField="1">
      <fieldsUsage count="1">
        <fieldUsage x="2"/>
      </fieldsUsage>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7592595" backgroundQuery="1" createdVersion="8" refreshedVersion="8" minRefreshableVersion="3" recordCount="0" supportSubquery="1" supportAdvancedDrill="1" xr:uid="{843C0216-05F7-4734-9802-306042F4ED48}">
  <cacheSource type="external" connectionId="3"/>
  <cacheFields count="3">
    <cacheField name="[Crypto_Analysis].[Coin Name].[Coin Name]" caption="Coin Name" numFmtId="0" hierarchy="9" level="1">
      <sharedItems count="9">
        <s v="Ampleforth Governance Token"/>
        <s v="Dohrnii"/>
        <s v="Fasttoken"/>
        <s v="Jupiter Perps LP"/>
        <s v="Raydium"/>
        <s v="Robonomics.network"/>
        <s v="Tornado Cash"/>
        <s v="XRP"/>
        <s v="Zeebu"/>
      </sharedItems>
    </cacheField>
    <cacheField name="[Crypto_Analysis].[Price category].[Price category]" caption="Price category" numFmtId="0" hierarchy="20" level="1">
      <sharedItems containsSemiMixedTypes="0" containsNonDate="0" containsString="0"/>
    </cacheField>
    <cacheField name="[Measures].[Total Price of Coins]" caption="Total Price of Coins" numFmtId="0" hierarchy="30" level="32767"/>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1"/>
      </fieldsUsage>
    </cacheHierarchy>
    <cacheHierarchy uniqueName="[Measures].[Sum of Market Capital (Billion Dollars)]" caption="Sum of Market Capital (Billion Dollars)" measure="1" displayFolder="" measureGroup="Crypto_Analysis" count="0">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oneField="1">
      <fieldsUsage count="1">
        <fieldUsage x="2"/>
      </fieldsUsage>
    </cacheHierarchy>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7824073" backgroundQuery="1" createdVersion="8" refreshedVersion="8" minRefreshableVersion="3" recordCount="0" supportSubquery="1" supportAdvancedDrill="1" xr:uid="{950CEB3A-6162-44DF-BFBE-E464054755E8}">
  <cacheSource type="external" connectionId="3"/>
  <cacheFields count="3">
    <cacheField name="[Crypto_Analysis].[Coin Name].[Coin Name]" caption="Coin Name" numFmtId="0" hierarchy="9" level="1">
      <sharedItems count="9">
        <s v="Ampleforth Governance Token"/>
        <s v="Dohrnii"/>
        <s v="Fasttoken"/>
        <s v="Jupiter Perps LP"/>
        <s v="Raydium"/>
        <s v="Robonomics.network"/>
        <s v="Tornado Cash"/>
        <s v="XRP"/>
        <s v="Zeebu"/>
      </sharedItems>
    </cacheField>
    <cacheField name="[Crypto_Analysis].[Price category].[Price category]" caption="Price category" numFmtId="0" hierarchy="20" level="1">
      <sharedItems containsSemiMixedTypes="0" containsNonDate="0" containsString="0"/>
    </cacheField>
    <cacheField name="[Measures].[Total 1h Change (%)]" caption="Total 1h Change (%)" numFmtId="0" hierarchy="31" level="32767"/>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1"/>
      </fieldsUsage>
    </cacheHierarchy>
    <cacheHierarchy uniqueName="[Measures].[Sum of Market Capital (Billion Dollars)]" caption="Sum of Market Capital (Billion Dollars)" measure="1" displayFolder="" measureGroup="Crypto_Analysis" count="0">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oneField="1">
      <fieldsUsage count="1">
        <fieldUsage x="2"/>
      </fieldsUsage>
    </cacheHierarchy>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7939811" backgroundQuery="1" createdVersion="8" refreshedVersion="8" minRefreshableVersion="3" recordCount="0" supportSubquery="1" supportAdvancedDrill="1" xr:uid="{6983F22C-A0D8-4017-A810-BAF589C15AA5}">
  <cacheSource type="external" connectionId="3"/>
  <cacheFields count="3">
    <cacheField name="[Crypto_Analysis].[Coin Name].[Coin Name]" caption="Coin Name" numFmtId="0" hierarchy="9" level="1">
      <sharedItems count="9">
        <s v="Ampleforth Governance Token"/>
        <s v="Dohrnii"/>
        <s v="Fasttoken"/>
        <s v="Jupiter Perps LP"/>
        <s v="Raydium"/>
        <s v="Robonomics.network"/>
        <s v="Tornado Cash"/>
        <s v="XRP"/>
        <s v="Zeebu"/>
      </sharedItems>
    </cacheField>
    <cacheField name="[Crypto_Analysis].[Price category].[Price category]" caption="Price category" numFmtId="0" hierarchy="20" level="1">
      <sharedItems containsSemiMixedTypes="0" containsNonDate="0" containsString="0"/>
    </cacheField>
    <cacheField name="[Measures].[Highest Price Of Coin ( $ )]" caption="Highest Price Of Coin ( $ )" numFmtId="0" hierarchy="32" level="32767"/>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1"/>
      </fieldsUsage>
    </cacheHierarchy>
    <cacheHierarchy uniqueName="[Measures].[Sum of Market Capital (Billion Dollars)]" caption="Sum of Market Capital (Billion Dollars)" measure="1" displayFolder="" measureGroup="Crypto_Analysis" count="0">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oneField="1">
      <fieldsUsage count="1">
        <fieldUsage x="2"/>
      </fieldsUsage>
    </cacheHierarchy>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8055557" backgroundQuery="1" createdVersion="8" refreshedVersion="8" minRefreshableVersion="3" recordCount="0" supportSubquery="1" supportAdvancedDrill="1" xr:uid="{8434920E-0256-42D9-BF5D-11C64BE9688E}">
  <cacheSource type="external" connectionId="3"/>
  <cacheFields count="3">
    <cacheField name="[Crypto_Analysis].[Coin Name].[Coin Name]" caption="Coin Name" numFmtId="0" hierarchy="9" level="1">
      <sharedItems count="9">
        <s v="Ampleforth Governance Token"/>
        <s v="Dohrnii"/>
        <s v="Fasttoken"/>
        <s v="Jupiter Perps LP"/>
        <s v="Raydium"/>
        <s v="Robonomics.network"/>
        <s v="Tornado Cash"/>
        <s v="XRP"/>
        <s v="Zeebu"/>
      </sharedItems>
    </cacheField>
    <cacheField name="[Crypto_Analysis].[Price category].[Price category]" caption="Price category" numFmtId="0" hierarchy="20" level="1">
      <sharedItems containsSemiMixedTypes="0" containsNonDate="0" containsString="0"/>
    </cacheField>
    <cacheField name="[Measures].[Highest Price Coin Name]" caption="Highest Price Coin Name" numFmtId="0" hierarchy="33" level="32767"/>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1"/>
      </fieldsUsage>
    </cacheHierarchy>
    <cacheHierarchy uniqueName="[Measures].[Sum of Market Capital (Billion Dollars)]" caption="Sum of Market Capital (Billion Dollars)" measure="1" displayFolder="" measureGroup="Crypto_Analysis" count="0">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oneField="1">
      <fieldsUsage count="1">
        <fieldUsage x="2"/>
      </fieldsUsage>
    </cacheHierarchy>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8634258" backgroundQuery="1" createdVersion="8" refreshedVersion="8" minRefreshableVersion="3" recordCount="0" supportSubquery="1" supportAdvancedDrill="1" xr:uid="{864E42E7-9C95-4655-A024-38FAA65125E2}">
  <cacheSource type="external" connectionId="3"/>
  <cacheFields count="3">
    <cacheField name="[Crypto_Analysis].[Coin Name].[Coin Name]" caption="Coin Name" numFmtId="0" hierarchy="9" level="1">
      <sharedItems count="200">
        <s v="Abelian"/>
        <s v="ADAMANT Messenger"/>
        <s v="Aerobud"/>
        <s v="Aevo"/>
        <s v="AI Companions"/>
        <s v="AirSwap"/>
        <s v="AIT Protocol"/>
        <s v="Akita Inu"/>
        <s v="Alaya Governance Token"/>
        <s v="Alitas"/>
        <s v="Alon"/>
        <s v="Ampleforth Governance Token"/>
        <s v="ANDY (ETH)"/>
        <s v="Arcblock"/>
        <s v="Aura Finance"/>
        <s v="AVA (Travala)"/>
        <s v="Baanx"/>
        <s v="Beefy"/>
        <s v="Big Data Protocol"/>
        <s v="BIGFACTS"/>
        <s v="Bitcoin"/>
        <s v="Bitcoin 2"/>
        <s v="BizAuto"/>
        <s v="BlackCardCoin"/>
        <s v="BNB"/>
        <s v="Byte"/>
        <s v="Bytecoin"/>
        <s v="Cardano"/>
        <s v="CHADETTE"/>
        <s v="cheqd"/>
        <s v="Comtech Gold"/>
        <s v="Contentos"/>
        <s v="Core"/>
        <s v="Cortex"/>
        <s v="COTI"/>
        <s v="Covalent X Token"/>
        <s v="Creta World"/>
        <s v="CrossFi"/>
        <s v="crow with knife"/>
        <s v="Ctrl Wallet"/>
        <s v="Cult DAO"/>
        <s v="Cypherium"/>
        <s v="Daddy Tate"/>
        <s v="DAR Open Network"/>
        <s v="Darkpino"/>
        <s v="DEAPcoin"/>
        <s v="DeBox"/>
        <s v="Decentraland"/>
        <s v="DeFi Pulse Index"/>
        <s v="Definitive"/>
        <s v="Degen"/>
        <s v="DeHub"/>
        <s v="Department Of Government Efficiency (dogegov.com)"/>
        <s v="Destra Network"/>
        <s v="Didi Bam Bam"/>
        <s v="Dingocoin"/>
        <s v="dKargo"/>
        <s v="Dogecoin"/>
        <s v="Dohrnii"/>
        <s v="Dolos The Bully"/>
        <s v="Dora Factory"/>
        <s v="Efinity Token"/>
        <s v="Electra Protocol"/>
        <s v="Electric Vehicle Zone"/>
        <s v="Ertha"/>
        <s v="Ethereum"/>
        <s v="Etherisc DIP Token"/>
        <s v="Eurite"/>
        <s v="Falcon USD"/>
        <s v="Fasttoken"/>
        <s v="Fellaz"/>
        <s v="Flow"/>
        <s v="FNCY"/>
        <s v="Fractal Bitcoin"/>
        <s v="Gains Network"/>
        <s v="GameBuild"/>
        <s v="Global Commercial Business"/>
        <s v="GoChain"/>
        <s v="Gravity (by Galxe)"/>
        <s v="Groestlcoin"/>
        <s v="Habibi"/>
        <s v="Haedal Protocol"/>
        <s v="Hathor"/>
        <s v="Hive Intelligence"/>
        <s v="Hoge Finance"/>
        <s v="HOME3"/>
        <s v="Humans.ai"/>
        <s v="IBStoken"/>
        <s v="Impossible Finance Launchpad"/>
        <s v="Inter Milan Fan Token"/>
        <s v="Jupiter Perps LP"/>
        <s v="Karate Combat"/>
        <s v="KiloEx"/>
        <s v="Kin"/>
        <s v="Klever Coin"/>
        <s v="Koma Inu"/>
        <s v="KONET"/>
        <s v="Kujira"/>
        <s v="LanLan Cat"/>
        <s v="League of Kingdoms Arena"/>
        <s v="LEGIT"/>
        <s v="Letit"/>
        <s v="Loaded Lions"/>
        <s v="MAD"/>
        <s v="Mango"/>
        <s v="Maple Finance"/>
        <s v="Memecoin"/>
        <s v="Metadium"/>
        <s v="Metahero"/>
        <s v="MiL.k"/>
        <s v="moonpig"/>
        <s v="Morpheus.Network"/>
        <s v="Mubarakah"/>
        <s v="Nakamoto Games"/>
        <s v="NATIX Network"/>
        <s v="NEM"/>
        <s v="Neutron"/>
        <s v="Nexera"/>
        <s v="NFPrompt"/>
        <s v="nubcat"/>
        <s v="NULS"/>
        <s v="Nura Labs"/>
        <s v="Oasys"/>
        <s v="OctaSpace"/>
        <s v="Octokn"/>
        <s v="OMG Network"/>
        <s v="OmniFlix Network"/>
        <s v="Ondo US Dollar Yield"/>
        <s v="Ontology"/>
        <s v="Openfabric AI"/>
        <s v="Orbiter Finance"/>
        <s v="ORIGYN"/>
        <s v="Paris Saint-Germain Fan Token"/>
        <s v="Paycoin"/>
        <s v="Persistence One"/>
        <s v="PIBBLE"/>
        <s v="Pitbull"/>
        <s v="PlatON"/>
        <s v="PornRocket"/>
        <s v="Port3 Network"/>
        <s v="Privasea AI"/>
        <s v="Pudgy Penguins"/>
        <s v="Pups (Bitcoin)"/>
        <s v="Pyth Network"/>
        <s v="Quq"/>
        <s v="Radiant Capital"/>
        <s v="Raydium"/>
        <s v="Rebel Cars"/>
        <s v="Request"/>
        <s v="RigoBlock"/>
        <s v="Robonomics.network"/>
        <s v="Rubic"/>
        <s v="SafeCoin"/>
        <s v="Sentio AI"/>
        <s v="Shentu"/>
        <s v="SIX Token"/>
        <s v="SKALE"/>
        <s v="Smooth Love Potion"/>
        <s v="Solana"/>
        <s v="Solar"/>
        <s v="Spark"/>
        <s v="StarSlax"/>
        <s v="Step Finance"/>
        <s v="Striker League"/>
        <s v="Sui Name Service"/>
        <s v="SUNCAT"/>
        <s v="Super Zero Protocol"/>
        <s v="SwarmNode.ai"/>
        <s v="Sylo"/>
        <s v="Terra"/>
        <s v="Tether"/>
        <s v="Tezos"/>
        <s v="The Arena"/>
        <s v="Tornado Cash"/>
        <s v="Torum"/>
        <s v="TOWER"/>
        <s v="trac (Ordinals)"/>
        <s v="TROLL (SOL)"/>
        <s v="TRON"/>
        <s v="Tron Bull"/>
        <s v="TrueUSD"/>
        <s v="TRVL (Dtravel)"/>
        <s v="U2U Network"/>
        <s v="Universe Boss Coin"/>
        <s v="USDC"/>
        <s v="Usual"/>
        <s v="Usual USD"/>
        <s v="Velas"/>
        <s v="Venus DAI"/>
        <s v="Venus LTC"/>
        <s v="Vulcan Forged (LAVA)"/>
        <s v="Walrus"/>
        <s v="WazirX"/>
        <s v="WeFi"/>
        <s v="WELF"/>
        <s v="WhiteRock"/>
        <s v="World Mobile Token"/>
        <s v="would"/>
        <s v="XRP"/>
        <s v="Zeebu"/>
      </sharedItems>
      <extLst>
        <ext xmlns:x15="http://schemas.microsoft.com/office/spreadsheetml/2010/11/main" uri="{4F2E5C28-24EA-4eb8-9CBF-B6C8F9C3D259}">
          <x15:cachedUniqueNames>
            <x15:cachedUniqueName index="0" name="[Crypto_Analysis].[Coin Name].&amp;[Abelian]"/>
            <x15:cachedUniqueName index="1" name="[Crypto_Analysis].[Coin Name].&amp;[ADAMANT Messenger]"/>
            <x15:cachedUniqueName index="2" name="[Crypto_Analysis].[Coin Name].&amp;[Aerobud]"/>
            <x15:cachedUniqueName index="3" name="[Crypto_Analysis].[Coin Name].&amp;[Aevo]"/>
            <x15:cachedUniqueName index="4" name="[Crypto_Analysis].[Coin Name].&amp;[AI Companions]"/>
            <x15:cachedUniqueName index="5" name="[Crypto_Analysis].[Coin Name].&amp;[AirSwap]"/>
            <x15:cachedUniqueName index="6" name="[Crypto_Analysis].[Coin Name].&amp;[AIT Protocol]"/>
            <x15:cachedUniqueName index="7" name="[Crypto_Analysis].[Coin Name].&amp;[Akita Inu]"/>
            <x15:cachedUniqueName index="8" name="[Crypto_Analysis].[Coin Name].&amp;[Alaya Governance Token]"/>
            <x15:cachedUniqueName index="9" name="[Crypto_Analysis].[Coin Name].&amp;[Alitas]"/>
            <x15:cachedUniqueName index="10" name="[Crypto_Analysis].[Coin Name].&amp;[Alon]"/>
            <x15:cachedUniqueName index="11" name="[Crypto_Analysis].[Coin Name].&amp;[Ampleforth Governance Token]"/>
            <x15:cachedUniqueName index="12" name="[Crypto_Analysis].[Coin Name].&amp;[ANDY (ETH)]"/>
            <x15:cachedUniqueName index="13" name="[Crypto_Analysis].[Coin Name].&amp;[Arcblock]"/>
            <x15:cachedUniqueName index="14" name="[Crypto_Analysis].[Coin Name].&amp;[Aura Finance]"/>
            <x15:cachedUniqueName index="15" name="[Crypto_Analysis].[Coin Name].&amp;[AVA (Travala)]"/>
            <x15:cachedUniqueName index="16" name="[Crypto_Analysis].[Coin Name].&amp;[Baanx]"/>
            <x15:cachedUniqueName index="17" name="[Crypto_Analysis].[Coin Name].&amp;[Beefy]"/>
            <x15:cachedUniqueName index="18" name="[Crypto_Analysis].[Coin Name].&amp;[Big Data Protocol]"/>
            <x15:cachedUniqueName index="19" name="[Crypto_Analysis].[Coin Name].&amp;[BIGFACTS]"/>
            <x15:cachedUniqueName index="20" name="[Crypto_Analysis].[Coin Name].&amp;[Bitcoin]"/>
            <x15:cachedUniqueName index="21" name="[Crypto_Analysis].[Coin Name].&amp;[Bitcoin 2]"/>
            <x15:cachedUniqueName index="22" name="[Crypto_Analysis].[Coin Name].&amp;[BizAuto]"/>
            <x15:cachedUniqueName index="23" name="[Crypto_Analysis].[Coin Name].&amp;[BlackCardCoin]"/>
            <x15:cachedUniqueName index="24" name="[Crypto_Analysis].[Coin Name].&amp;[BNB]"/>
            <x15:cachedUniqueName index="25" name="[Crypto_Analysis].[Coin Name].&amp;[Byte]"/>
            <x15:cachedUniqueName index="26" name="[Crypto_Analysis].[Coin Name].&amp;[Bytecoin]"/>
            <x15:cachedUniqueName index="27" name="[Crypto_Analysis].[Coin Name].&amp;[Cardano]"/>
            <x15:cachedUniqueName index="28" name="[Crypto_Analysis].[Coin Name].&amp;[CHADETTE]"/>
            <x15:cachedUniqueName index="29" name="[Crypto_Analysis].[Coin Name].&amp;[cheqd]"/>
            <x15:cachedUniqueName index="30" name="[Crypto_Analysis].[Coin Name].&amp;[Comtech Gold]"/>
            <x15:cachedUniqueName index="31" name="[Crypto_Analysis].[Coin Name].&amp;[Contentos]"/>
            <x15:cachedUniqueName index="32" name="[Crypto_Analysis].[Coin Name].&amp;[Core]"/>
            <x15:cachedUniqueName index="33" name="[Crypto_Analysis].[Coin Name].&amp;[Cortex]"/>
            <x15:cachedUniqueName index="34" name="[Crypto_Analysis].[Coin Name].&amp;[COTI]"/>
            <x15:cachedUniqueName index="35" name="[Crypto_Analysis].[Coin Name].&amp;[Covalent X Token]"/>
            <x15:cachedUniqueName index="36" name="[Crypto_Analysis].[Coin Name].&amp;[Creta World]"/>
            <x15:cachedUniqueName index="37" name="[Crypto_Analysis].[Coin Name].&amp;[CrossFi]"/>
            <x15:cachedUniqueName index="38" name="[Crypto_Analysis].[Coin Name].&amp;[crow with knife]"/>
            <x15:cachedUniqueName index="39" name="[Crypto_Analysis].[Coin Name].&amp;[Ctrl Wallet]"/>
            <x15:cachedUniqueName index="40" name="[Crypto_Analysis].[Coin Name].&amp;[Cult DAO]"/>
            <x15:cachedUniqueName index="41" name="[Crypto_Analysis].[Coin Name].&amp;[Cypherium]"/>
            <x15:cachedUniqueName index="42" name="[Crypto_Analysis].[Coin Name].&amp;[Daddy Tate]"/>
            <x15:cachedUniqueName index="43" name="[Crypto_Analysis].[Coin Name].&amp;[DAR Open Network]"/>
            <x15:cachedUniqueName index="44" name="[Crypto_Analysis].[Coin Name].&amp;[Darkpino]"/>
            <x15:cachedUniqueName index="45" name="[Crypto_Analysis].[Coin Name].&amp;[DEAPcoin]"/>
            <x15:cachedUniqueName index="46" name="[Crypto_Analysis].[Coin Name].&amp;[DeBox]"/>
            <x15:cachedUniqueName index="47" name="[Crypto_Analysis].[Coin Name].&amp;[Decentraland]"/>
            <x15:cachedUniqueName index="48" name="[Crypto_Analysis].[Coin Name].&amp;[DeFi Pulse Index]"/>
            <x15:cachedUniqueName index="49" name="[Crypto_Analysis].[Coin Name].&amp;[Definitive]"/>
            <x15:cachedUniqueName index="50" name="[Crypto_Analysis].[Coin Name].&amp;[Degen]"/>
            <x15:cachedUniqueName index="51" name="[Crypto_Analysis].[Coin Name].&amp;[DeHub]"/>
            <x15:cachedUniqueName index="52" name="[Crypto_Analysis].[Coin Name].&amp;[Department Of Government Efficiency (dogegov.com)]"/>
            <x15:cachedUniqueName index="53" name="[Crypto_Analysis].[Coin Name].&amp;[Destra Network]"/>
            <x15:cachedUniqueName index="54" name="[Crypto_Analysis].[Coin Name].&amp;[Didi Bam Bam]"/>
            <x15:cachedUniqueName index="55" name="[Crypto_Analysis].[Coin Name].&amp;[Dingocoin]"/>
            <x15:cachedUniqueName index="56" name="[Crypto_Analysis].[Coin Name].&amp;[dKargo]"/>
            <x15:cachedUniqueName index="57" name="[Crypto_Analysis].[Coin Name].&amp;[Dogecoin]"/>
            <x15:cachedUniqueName index="58" name="[Crypto_Analysis].[Coin Name].&amp;[Dohrnii]"/>
            <x15:cachedUniqueName index="59" name="[Crypto_Analysis].[Coin Name].&amp;[Dolos The Bully]"/>
            <x15:cachedUniqueName index="60" name="[Crypto_Analysis].[Coin Name].&amp;[Dora Factory]"/>
            <x15:cachedUniqueName index="61" name="[Crypto_Analysis].[Coin Name].&amp;[Efinity Token]"/>
            <x15:cachedUniqueName index="62" name="[Crypto_Analysis].[Coin Name].&amp;[Electra Protocol]"/>
            <x15:cachedUniqueName index="63" name="[Crypto_Analysis].[Coin Name].&amp;[Electric Vehicle Zone]"/>
            <x15:cachedUniqueName index="64" name="[Crypto_Analysis].[Coin Name].&amp;[Ertha]"/>
            <x15:cachedUniqueName index="65" name="[Crypto_Analysis].[Coin Name].&amp;[Ethereum]"/>
            <x15:cachedUniqueName index="66" name="[Crypto_Analysis].[Coin Name].&amp;[Etherisc DIP Token]"/>
            <x15:cachedUniqueName index="67" name="[Crypto_Analysis].[Coin Name].&amp;[Eurite]"/>
            <x15:cachedUniqueName index="68" name="[Crypto_Analysis].[Coin Name].&amp;[Falcon USD]"/>
            <x15:cachedUniqueName index="69" name="[Crypto_Analysis].[Coin Name].&amp;[Fasttoken]"/>
            <x15:cachedUniqueName index="70" name="[Crypto_Analysis].[Coin Name].&amp;[Fellaz]"/>
            <x15:cachedUniqueName index="71" name="[Crypto_Analysis].[Coin Name].&amp;[Flow]"/>
            <x15:cachedUniqueName index="72" name="[Crypto_Analysis].[Coin Name].&amp;[FNCY]"/>
            <x15:cachedUniqueName index="73" name="[Crypto_Analysis].[Coin Name].&amp;[Fractal Bitcoin]"/>
            <x15:cachedUniqueName index="74" name="[Crypto_Analysis].[Coin Name].&amp;[Gains Network]"/>
            <x15:cachedUniqueName index="75" name="[Crypto_Analysis].[Coin Name].&amp;[GameBuild]"/>
            <x15:cachedUniqueName index="76" name="[Crypto_Analysis].[Coin Name].&amp;[Global Commercial Business]"/>
            <x15:cachedUniqueName index="77" name="[Crypto_Analysis].[Coin Name].&amp;[GoChain]"/>
            <x15:cachedUniqueName index="78" name="[Crypto_Analysis].[Coin Name].&amp;[Gravity (by Galxe)]"/>
            <x15:cachedUniqueName index="79" name="[Crypto_Analysis].[Coin Name].&amp;[Groestlcoin]"/>
            <x15:cachedUniqueName index="80" name="[Crypto_Analysis].[Coin Name].&amp;[Habibi]"/>
            <x15:cachedUniqueName index="81" name="[Crypto_Analysis].[Coin Name].&amp;[Haedal Protocol]"/>
            <x15:cachedUniqueName index="82" name="[Crypto_Analysis].[Coin Name].&amp;[Hathor]"/>
            <x15:cachedUniqueName index="83" name="[Crypto_Analysis].[Coin Name].&amp;[Hive Intelligence]"/>
            <x15:cachedUniqueName index="84" name="[Crypto_Analysis].[Coin Name].&amp;[Hoge Finance]"/>
            <x15:cachedUniqueName index="85" name="[Crypto_Analysis].[Coin Name].&amp;[HOME3]"/>
            <x15:cachedUniqueName index="86" name="[Crypto_Analysis].[Coin Name].&amp;[Humans.ai]"/>
            <x15:cachedUniqueName index="87" name="[Crypto_Analysis].[Coin Name].&amp;[IBStoken]"/>
            <x15:cachedUniqueName index="88" name="[Crypto_Analysis].[Coin Name].&amp;[Impossible Finance Launchpad]"/>
            <x15:cachedUniqueName index="89" name="[Crypto_Analysis].[Coin Name].&amp;[Inter Milan Fan Token]"/>
            <x15:cachedUniqueName index="90" name="[Crypto_Analysis].[Coin Name].&amp;[Jupiter Perps LP]"/>
            <x15:cachedUniqueName index="91" name="[Crypto_Analysis].[Coin Name].&amp;[Karate Combat]"/>
            <x15:cachedUniqueName index="92" name="[Crypto_Analysis].[Coin Name].&amp;[KiloEx]"/>
            <x15:cachedUniqueName index="93" name="[Crypto_Analysis].[Coin Name].&amp;[Kin]"/>
            <x15:cachedUniqueName index="94" name="[Crypto_Analysis].[Coin Name].&amp;[Klever Coin]"/>
            <x15:cachedUniqueName index="95" name="[Crypto_Analysis].[Coin Name].&amp;[Koma Inu]"/>
            <x15:cachedUniqueName index="96" name="[Crypto_Analysis].[Coin Name].&amp;[KONET]"/>
            <x15:cachedUniqueName index="97" name="[Crypto_Analysis].[Coin Name].&amp;[Kujira]"/>
            <x15:cachedUniqueName index="98" name="[Crypto_Analysis].[Coin Name].&amp;[LanLan Cat]"/>
            <x15:cachedUniqueName index="99" name="[Crypto_Analysis].[Coin Name].&amp;[League of Kingdoms Arena]"/>
            <x15:cachedUniqueName index="100" name="[Crypto_Analysis].[Coin Name].&amp;[LEGIT]"/>
            <x15:cachedUniqueName index="101" name="[Crypto_Analysis].[Coin Name].&amp;[Letit]"/>
            <x15:cachedUniqueName index="102" name="[Crypto_Analysis].[Coin Name].&amp;[Loaded Lions]"/>
            <x15:cachedUniqueName index="103" name="[Crypto_Analysis].[Coin Name].&amp;[MAD]"/>
            <x15:cachedUniqueName index="104" name="[Crypto_Analysis].[Coin Name].&amp;[Mango]"/>
            <x15:cachedUniqueName index="105" name="[Crypto_Analysis].[Coin Name].&amp;[Maple Finance]"/>
            <x15:cachedUniqueName index="106" name="[Crypto_Analysis].[Coin Name].&amp;[Memecoin]"/>
            <x15:cachedUniqueName index="107" name="[Crypto_Analysis].[Coin Name].&amp;[Metadium]"/>
            <x15:cachedUniqueName index="108" name="[Crypto_Analysis].[Coin Name].&amp;[Metahero]"/>
            <x15:cachedUniqueName index="109" name="[Crypto_Analysis].[Coin Name].&amp;[MiL.k]"/>
            <x15:cachedUniqueName index="110" name="[Crypto_Analysis].[Coin Name].&amp;[moonpig]"/>
            <x15:cachedUniqueName index="111" name="[Crypto_Analysis].[Coin Name].&amp;[Morpheus.Network]"/>
            <x15:cachedUniqueName index="112" name="[Crypto_Analysis].[Coin Name].&amp;[Mubarakah]"/>
            <x15:cachedUniqueName index="113" name="[Crypto_Analysis].[Coin Name].&amp;[Nakamoto Games]"/>
            <x15:cachedUniqueName index="114" name="[Crypto_Analysis].[Coin Name].&amp;[NATIX Network]"/>
            <x15:cachedUniqueName index="115" name="[Crypto_Analysis].[Coin Name].&amp;[NEM]"/>
            <x15:cachedUniqueName index="116" name="[Crypto_Analysis].[Coin Name].&amp;[Neutron]"/>
            <x15:cachedUniqueName index="117" name="[Crypto_Analysis].[Coin Name].&amp;[Nexera]"/>
            <x15:cachedUniqueName index="118" name="[Crypto_Analysis].[Coin Name].&amp;[NFPrompt]"/>
            <x15:cachedUniqueName index="119" name="[Crypto_Analysis].[Coin Name].&amp;[nubcat]"/>
            <x15:cachedUniqueName index="120" name="[Crypto_Analysis].[Coin Name].&amp;[NULS]"/>
            <x15:cachedUniqueName index="121" name="[Crypto_Analysis].[Coin Name].&amp;[Nura Labs]"/>
            <x15:cachedUniqueName index="122" name="[Crypto_Analysis].[Coin Name].&amp;[Oasys]"/>
            <x15:cachedUniqueName index="123" name="[Crypto_Analysis].[Coin Name].&amp;[OctaSpace]"/>
            <x15:cachedUniqueName index="124" name="[Crypto_Analysis].[Coin Name].&amp;[Octokn]"/>
            <x15:cachedUniqueName index="125" name="[Crypto_Analysis].[Coin Name].&amp;[OMG Network]"/>
            <x15:cachedUniqueName index="126" name="[Crypto_Analysis].[Coin Name].&amp;[OmniFlix Network]"/>
            <x15:cachedUniqueName index="127" name="[Crypto_Analysis].[Coin Name].&amp;[Ondo US Dollar Yield]"/>
            <x15:cachedUniqueName index="128" name="[Crypto_Analysis].[Coin Name].&amp;[Ontology]"/>
            <x15:cachedUniqueName index="129" name="[Crypto_Analysis].[Coin Name].&amp;[Openfabric AI]"/>
            <x15:cachedUniqueName index="130" name="[Crypto_Analysis].[Coin Name].&amp;[Orbiter Finance]"/>
            <x15:cachedUniqueName index="131" name="[Crypto_Analysis].[Coin Name].&amp;[ORIGYN]"/>
            <x15:cachedUniqueName index="132" name="[Crypto_Analysis].[Coin Name].&amp;[Paris Saint-Germain Fan Token]"/>
            <x15:cachedUniqueName index="133" name="[Crypto_Analysis].[Coin Name].&amp;[Paycoin]"/>
            <x15:cachedUniqueName index="134" name="[Crypto_Analysis].[Coin Name].&amp;[Persistence One]"/>
            <x15:cachedUniqueName index="135" name="[Crypto_Analysis].[Coin Name].&amp;[PIBBLE]"/>
            <x15:cachedUniqueName index="136" name="[Crypto_Analysis].[Coin Name].&amp;[Pitbull]"/>
            <x15:cachedUniqueName index="137" name="[Crypto_Analysis].[Coin Name].&amp;[PlatON]"/>
            <x15:cachedUniqueName index="138" name="[Crypto_Analysis].[Coin Name].&amp;[PornRocket]"/>
            <x15:cachedUniqueName index="139" name="[Crypto_Analysis].[Coin Name].&amp;[Port3 Network]"/>
            <x15:cachedUniqueName index="140" name="[Crypto_Analysis].[Coin Name].&amp;[Privasea AI]"/>
            <x15:cachedUniqueName index="141" name="[Crypto_Analysis].[Coin Name].&amp;[Pudgy Penguins]"/>
            <x15:cachedUniqueName index="142" name="[Crypto_Analysis].[Coin Name].&amp;[Pups (Bitcoin)]"/>
            <x15:cachedUniqueName index="143" name="[Crypto_Analysis].[Coin Name].&amp;[Pyth Network]"/>
            <x15:cachedUniqueName index="144" name="[Crypto_Analysis].[Coin Name].&amp;[Quq]"/>
            <x15:cachedUniqueName index="145" name="[Crypto_Analysis].[Coin Name].&amp;[Radiant Capital]"/>
            <x15:cachedUniqueName index="146" name="[Crypto_Analysis].[Coin Name].&amp;[Raydium]"/>
            <x15:cachedUniqueName index="147" name="[Crypto_Analysis].[Coin Name].&amp;[Rebel Cars]"/>
            <x15:cachedUniqueName index="148" name="[Crypto_Analysis].[Coin Name].&amp;[Request]"/>
            <x15:cachedUniqueName index="149" name="[Crypto_Analysis].[Coin Name].&amp;[RigoBlock]"/>
            <x15:cachedUniqueName index="150" name="[Crypto_Analysis].[Coin Name].&amp;[Robonomics.network]"/>
            <x15:cachedUniqueName index="151" name="[Crypto_Analysis].[Coin Name].&amp;[Rubic]"/>
            <x15:cachedUniqueName index="152" name="[Crypto_Analysis].[Coin Name].&amp;[SafeCoin]"/>
            <x15:cachedUniqueName index="153" name="[Crypto_Analysis].[Coin Name].&amp;[Sentio AI]"/>
            <x15:cachedUniqueName index="154" name="[Crypto_Analysis].[Coin Name].&amp;[Shentu]"/>
            <x15:cachedUniqueName index="155" name="[Crypto_Analysis].[Coin Name].&amp;[SIX Token]"/>
            <x15:cachedUniqueName index="156" name="[Crypto_Analysis].[Coin Name].&amp;[SKALE]"/>
            <x15:cachedUniqueName index="157" name="[Crypto_Analysis].[Coin Name].&amp;[Smooth Love Potion]"/>
            <x15:cachedUniqueName index="158" name="[Crypto_Analysis].[Coin Name].&amp;[Solana]"/>
            <x15:cachedUniqueName index="159" name="[Crypto_Analysis].[Coin Name].&amp;[Solar]"/>
            <x15:cachedUniqueName index="160" name="[Crypto_Analysis].[Coin Name].&amp;[Spark]"/>
            <x15:cachedUniqueName index="161" name="[Crypto_Analysis].[Coin Name].&amp;[StarSlax]"/>
            <x15:cachedUniqueName index="162" name="[Crypto_Analysis].[Coin Name].&amp;[Step Finance]"/>
            <x15:cachedUniqueName index="163" name="[Crypto_Analysis].[Coin Name].&amp;[Striker League]"/>
            <x15:cachedUniqueName index="164" name="[Crypto_Analysis].[Coin Name].&amp;[Sui Name Service]"/>
            <x15:cachedUniqueName index="165" name="[Crypto_Analysis].[Coin Name].&amp;[SUNCAT]"/>
            <x15:cachedUniqueName index="166" name="[Crypto_Analysis].[Coin Name].&amp;[Super Zero Protocol]"/>
            <x15:cachedUniqueName index="167" name="[Crypto_Analysis].[Coin Name].&amp;[SwarmNode.ai]"/>
            <x15:cachedUniqueName index="168" name="[Crypto_Analysis].[Coin Name].&amp;[Sylo]"/>
            <x15:cachedUniqueName index="169" name="[Crypto_Analysis].[Coin Name].&amp;[Terra]"/>
            <x15:cachedUniqueName index="170" name="[Crypto_Analysis].[Coin Name].&amp;[Tether]"/>
            <x15:cachedUniqueName index="171" name="[Crypto_Analysis].[Coin Name].&amp;[Tezos]"/>
            <x15:cachedUniqueName index="172" name="[Crypto_Analysis].[Coin Name].&amp;[The Arena]"/>
            <x15:cachedUniqueName index="173" name="[Crypto_Analysis].[Coin Name].&amp;[Tornado Cash]"/>
            <x15:cachedUniqueName index="174" name="[Crypto_Analysis].[Coin Name].&amp;[Torum]"/>
            <x15:cachedUniqueName index="175" name="[Crypto_Analysis].[Coin Name].&amp;[TOWER]"/>
            <x15:cachedUniqueName index="176" name="[Crypto_Analysis].[Coin Name].&amp;[trac (Ordinals)]"/>
            <x15:cachedUniqueName index="177" name="[Crypto_Analysis].[Coin Name].&amp;[TROLL (SOL)]"/>
            <x15:cachedUniqueName index="178" name="[Crypto_Analysis].[Coin Name].&amp;[TRON]"/>
            <x15:cachedUniqueName index="179" name="[Crypto_Analysis].[Coin Name].&amp;[Tron Bull]"/>
            <x15:cachedUniqueName index="180" name="[Crypto_Analysis].[Coin Name].&amp;[TrueUSD]"/>
            <x15:cachedUniqueName index="181" name="[Crypto_Analysis].[Coin Name].&amp;[TRVL (Dtravel)]"/>
            <x15:cachedUniqueName index="182" name="[Crypto_Analysis].[Coin Name].&amp;[U2U Network]"/>
            <x15:cachedUniqueName index="183" name="[Crypto_Analysis].[Coin Name].&amp;[Universe Boss Coin]"/>
            <x15:cachedUniqueName index="184" name="[Crypto_Analysis].[Coin Name].&amp;[USDC]"/>
            <x15:cachedUniqueName index="185" name="[Crypto_Analysis].[Coin Name].&amp;[Usual]"/>
            <x15:cachedUniqueName index="186" name="[Crypto_Analysis].[Coin Name].&amp;[Usual USD]"/>
            <x15:cachedUniqueName index="187" name="[Crypto_Analysis].[Coin Name].&amp;[Velas]"/>
            <x15:cachedUniqueName index="188" name="[Crypto_Analysis].[Coin Name].&amp;[Venus DAI]"/>
            <x15:cachedUniqueName index="189" name="[Crypto_Analysis].[Coin Name].&amp;[Venus LTC]"/>
            <x15:cachedUniqueName index="190" name="[Crypto_Analysis].[Coin Name].&amp;[Vulcan Forged (LAVA)]"/>
            <x15:cachedUniqueName index="191" name="[Crypto_Analysis].[Coin Name].&amp;[Walrus]"/>
            <x15:cachedUniqueName index="192" name="[Crypto_Analysis].[Coin Name].&amp;[WazirX]"/>
            <x15:cachedUniqueName index="193" name="[Crypto_Analysis].[Coin Name].&amp;[WeFi]"/>
            <x15:cachedUniqueName index="194" name="[Crypto_Analysis].[Coin Name].&amp;[WELF]"/>
            <x15:cachedUniqueName index="195" name="[Crypto_Analysis].[Coin Name].&amp;[WhiteRock]"/>
            <x15:cachedUniqueName index="196" name="[Crypto_Analysis].[Coin Name].&amp;[World Mobile Token]"/>
            <x15:cachedUniqueName index="197" name="[Crypto_Analysis].[Coin Name].&amp;[would]"/>
            <x15:cachedUniqueName index="198" name="[Crypto_Analysis].[Coin Name].&amp;[XRP]"/>
            <x15:cachedUniqueName index="199" name="[Crypto_Analysis].[Coin Name].&amp;[Zeebu]"/>
          </x15:cachedUniqueNames>
        </ext>
      </extLst>
    </cacheField>
    <cacheField name="[Measures].[Sum of Market Capital (Billion Dollars)]" caption="Sum of Market Capital (Billion Dollars)" numFmtId="0" hierarchy="21" level="32767"/>
    <cacheField name="[Crypto_Analysis].[Price category].[Price category]" caption="Price category" numFmtId="0" hierarchy="20" level="1">
      <sharedItems containsSemiMixedTypes="0" containsNonDate="0" containsString="0"/>
    </cacheField>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2"/>
      </fieldsUsage>
    </cacheHierarchy>
    <cacheHierarchy uniqueName="[Measures].[Sum of Market Capital (Billion Dollars)]" caption="Sum of Market Capital (Billion Dollars)" measure="1" displayFolder="" measureGroup="Crypto_Analysis" count="0" oneField="1">
      <fieldsUsage count="1">
        <fieldUsage x="1"/>
      </fieldsUsage>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316655671297" backgroundQuery="1" createdVersion="3" refreshedVersion="8" minRefreshableVersion="3" recordCount="0" supportSubquery="1" supportAdvancedDrill="1" xr:uid="{EB037B1D-8AFB-463B-85F1-2A622D14A254}">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0" memberValueDatatype="130" unbalanced="0"/>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y uniqueName="[Measures].[Sum of Market Capital (Billion Dollars)]" caption="Sum of Market Capital (Billion Dollars)" measure="1" displayFolder="" measureGroup="Crypto_Analysis" count="0" hidden="1">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hidden="1">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hidden="1">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hidden="1">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hidden="1">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hidden="1">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hidden="1">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9247790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4351855" backgroundQuery="1" createdVersion="8" refreshedVersion="8" minRefreshableVersion="3" recordCount="0" supportSubquery="1" supportAdvancedDrill="1" xr:uid="{A5FCE0C8-4DE9-4933-BE79-9D2BAF18FC4B}">
  <cacheSource type="external" connectionId="3"/>
  <cacheFields count="4">
    <cacheField name="[Measures].[Sum of Price (USD)]" caption="Sum of Price (USD)" numFmtId="0" hierarchy="22" level="32767"/>
    <cacheField name="[Crypto_Analysis].[Symbol].[Symbol]" caption="Symbol" numFmtId="0" hierarchy="10" level="1">
      <sharedItems count="15">
        <s v="BTC2"/>
        <s v="CTRL"/>
        <s v="DEGEN"/>
        <s v="DPI"/>
        <s v="HOGE"/>
        <s v="KIN"/>
        <s v="LANLAN"/>
        <s v="OBT"/>
        <s v="PIB"/>
        <s v="PUPS"/>
        <s v="SEN"/>
        <s v="STEP"/>
        <s v="SYRUP"/>
        <s v="WOULD"/>
        <s v="XTM"/>
      </sharedItems>
      <extLst>
        <ext xmlns:x15="http://schemas.microsoft.com/office/spreadsheetml/2010/11/main" uri="{4F2E5C28-24EA-4eb8-9CBF-B6C8F9C3D259}">
          <x15:cachedUniqueNames>
            <x15:cachedUniqueName index="0" name="[Crypto_Analysis].[Symbol].&amp;[BTC2]"/>
            <x15:cachedUniqueName index="1" name="[Crypto_Analysis].[Symbol].&amp;[CTRL]"/>
            <x15:cachedUniqueName index="2" name="[Crypto_Analysis].[Symbol].&amp;[DEGEN]"/>
            <x15:cachedUniqueName index="3" name="[Crypto_Analysis].[Symbol].&amp;[DPI]"/>
            <x15:cachedUniqueName index="4" name="[Crypto_Analysis].[Symbol].&amp;[HOGE]"/>
            <x15:cachedUniqueName index="5" name="[Crypto_Analysis].[Symbol].&amp;[KIN]"/>
            <x15:cachedUniqueName index="6" name="[Crypto_Analysis].[Symbol].&amp;[LANLAN]"/>
            <x15:cachedUniqueName index="7" name="[Crypto_Analysis].[Symbol].&amp;[OBT]"/>
            <x15:cachedUniqueName index="8" name="[Crypto_Analysis].[Symbol].&amp;[PIB]"/>
            <x15:cachedUniqueName index="9" name="[Crypto_Analysis].[Symbol].&amp;[PUPS]"/>
            <x15:cachedUniqueName index="10" name="[Crypto_Analysis].[Symbol].&amp;[SEN]"/>
            <x15:cachedUniqueName index="11" name="[Crypto_Analysis].[Symbol].&amp;[STEP]"/>
            <x15:cachedUniqueName index="12" name="[Crypto_Analysis].[Symbol].&amp;[SYRUP]"/>
            <x15:cachedUniqueName index="13" name="[Crypto_Analysis].[Symbol].&amp;[WOULD]"/>
            <x15:cachedUniqueName index="14" name="[Crypto_Analysis].[Symbol].&amp;[XTM]"/>
          </x15:cachedUniqueNames>
        </ext>
      </extLst>
    </cacheField>
    <cacheField name="[Measures].[Sum of Circulating_Supply ( Billion USD )]" caption="Sum of Circulating_Supply ( Billion USD )" numFmtId="0" hierarchy="28" level="32767"/>
    <cacheField name="[Crypto_Analysis].[Price category].[Price category]" caption="Price category" numFmtId="0" hierarchy="20" level="1">
      <sharedItems containsSemiMixedTypes="0" containsNonDate="0" containsString="0"/>
    </cacheField>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0" memberValueDatatype="130" unbalanced="0"/>
    <cacheHierarchy uniqueName="[Crypto_Analysis].[Symbol]" caption="Symbol" attribute="1" defaultMemberUniqueName="[Crypto_Analysis].[Symbol].[All]" allUniqueName="[Crypto_Analysis].[Symbol].[All]" dimensionUniqueName="[Crypto_Analysis]" displayFolder="" count="2" memberValueDatatype="130" unbalanced="0">
      <fieldsUsage count="2">
        <fieldUsage x="-1"/>
        <fieldUsage x="1"/>
      </fieldsUsage>
    </cacheHierarchy>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3"/>
      </fieldsUsage>
    </cacheHierarchy>
    <cacheHierarchy uniqueName="[Measures].[Sum of Market Capital (Billion Dollars)]" caption="Sum of Market Capital (Billion Dollars)" measure="1" displayFolder="" measureGroup="Crypto_Analysis" count="0">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oneField="1">
      <fieldsUsage count="1">
        <fieldUsage x="0"/>
      </fieldsUsage>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oneField="1">
      <fieldsUsage count="1">
        <fieldUsage x="2"/>
      </fieldsUsage>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4814817" backgroundQuery="1" createdVersion="8" refreshedVersion="8" minRefreshableVersion="3" recordCount="0" supportSubquery="1" supportAdvancedDrill="1" xr:uid="{0AEF692D-4DDB-4632-AE9C-86370D466DDD}">
  <cacheSource type="external" connectionId="3"/>
  <cacheFields count="3">
    <cacheField name="[Crypto_Analysis].[Coin Name].[Coin Name]" caption="Coin Name" numFmtId="0" hierarchy="9" level="1">
      <sharedItems count="10">
        <s v="Beefy"/>
        <s v="Bitcoin"/>
        <s v="BNB"/>
        <s v="Comtech Gold"/>
        <s v="Ethereum"/>
        <s v="Eurite"/>
        <s v="Paris Saint-Germain Fan Token"/>
        <s v="Raydium"/>
        <s v="Solana"/>
        <s v="Tether"/>
      </sharedItems>
      <extLst>
        <ext xmlns:x15="http://schemas.microsoft.com/office/spreadsheetml/2010/11/main" uri="{4F2E5C28-24EA-4eb8-9CBF-B6C8F9C3D259}">
          <x15:cachedUniqueNames>
            <x15:cachedUniqueName index="0" name="[Crypto_Analysis].[Coin Name].&amp;[Beefy]"/>
            <x15:cachedUniqueName index="1" name="[Crypto_Analysis].[Coin Name].&amp;[Bitcoin]"/>
            <x15:cachedUniqueName index="2" name="[Crypto_Analysis].[Coin Name].&amp;[BNB]"/>
            <x15:cachedUniqueName index="3" name="[Crypto_Analysis].[Coin Name].&amp;[Comtech Gold]"/>
            <x15:cachedUniqueName index="4" name="[Crypto_Analysis].[Coin Name].&amp;[Ethereum]"/>
            <x15:cachedUniqueName index="5" name="[Crypto_Analysis].[Coin Name].&amp;[Eurite]"/>
            <x15:cachedUniqueName index="6" name="[Crypto_Analysis].[Coin Name].&amp;[Paris Saint-Germain Fan Token]"/>
            <x15:cachedUniqueName index="7" name="[Crypto_Analysis].[Coin Name].&amp;[Raydium]"/>
            <x15:cachedUniqueName index="8" name="[Crypto_Analysis].[Coin Name].&amp;[Solana]"/>
            <x15:cachedUniqueName index="9" name="[Crypto_Analysis].[Coin Name].&amp;[Tether]"/>
          </x15:cachedUniqueNames>
        </ext>
      </extLst>
    </cacheField>
    <cacheField name="[Measures].[Sum of Dollar Volume per Supply]" caption="Sum of Dollar Volume per Supply" numFmtId="0" hierarchy="24" level="32767"/>
    <cacheField name="[Crypto_Analysis].[Price category].[Price category]" caption="Price category" numFmtId="0" hierarchy="20" level="1">
      <sharedItems containsSemiMixedTypes="0" containsNonDate="0" containsString="0"/>
    </cacheField>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2"/>
      </fieldsUsage>
    </cacheHierarchy>
    <cacheHierarchy uniqueName="[Measures].[Sum of Market Capital (Billion Dollars)]" caption="Sum of Market Capital (Billion Dollars)" measure="1" displayFolder="" measureGroup="Crypto_Analysis" count="0">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oneField="1">
      <fieldsUsage count="1">
        <fieldUsage x="1"/>
      </fieldsUsage>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5393517" backgroundQuery="1" createdVersion="8" refreshedVersion="8" minRefreshableVersion="3" recordCount="0" supportSubquery="1" supportAdvancedDrill="1" xr:uid="{DC43D61C-4AA8-4F96-89D1-960B33040D31}">
  <cacheSource type="external" connectionId="3"/>
  <cacheFields count="3">
    <cacheField name="[Crypto_Analysis].[Coin Name].[Coin Name]" caption="Coin Name" numFmtId="0" hierarchy="9" level="1">
      <sharedItems count="10">
        <s v="Beefy"/>
        <s v="Bitcoin"/>
        <s v="BNB"/>
        <s v="Comtech Gold"/>
        <s v="Ethereum"/>
        <s v="Eurite"/>
        <s v="Paris Saint-Germain Fan Token"/>
        <s v="Raydium"/>
        <s v="Solana"/>
        <s v="Tether"/>
      </sharedItems>
      <extLst>
        <ext xmlns:x15="http://schemas.microsoft.com/office/spreadsheetml/2010/11/main" uri="{4F2E5C28-24EA-4eb8-9CBF-B6C8F9C3D259}">
          <x15:cachedUniqueNames>
            <x15:cachedUniqueName index="0" name="[Crypto_Analysis].[Coin Name].&amp;[Beefy]"/>
            <x15:cachedUniqueName index="1" name="[Crypto_Analysis].[Coin Name].&amp;[Bitcoin]"/>
            <x15:cachedUniqueName index="2" name="[Crypto_Analysis].[Coin Name].&amp;[BNB]"/>
            <x15:cachedUniqueName index="3" name="[Crypto_Analysis].[Coin Name].&amp;[Comtech Gold]"/>
            <x15:cachedUniqueName index="4" name="[Crypto_Analysis].[Coin Name].&amp;[Ethereum]"/>
            <x15:cachedUniqueName index="5" name="[Crypto_Analysis].[Coin Name].&amp;[Eurite]"/>
            <x15:cachedUniqueName index="6" name="[Crypto_Analysis].[Coin Name].&amp;[Paris Saint-Germain Fan Token]"/>
            <x15:cachedUniqueName index="7" name="[Crypto_Analysis].[Coin Name].&amp;[Raydium]"/>
            <x15:cachedUniqueName index="8" name="[Crypto_Analysis].[Coin Name].&amp;[Solana]"/>
            <x15:cachedUniqueName index="9" name="[Crypto_Analysis].[Coin Name].&amp;[Tether]"/>
          </x15:cachedUniqueNames>
        </ext>
      </extLst>
    </cacheField>
    <cacheField name="[Measures].[Sum of 1h Change (%)]" caption="Sum of 1h Change (%)" numFmtId="0" hierarchy="25" level="32767"/>
    <cacheField name="[Crypto_Analysis].[Price category].[Price category]" caption="Price category" numFmtId="0" hierarchy="20" level="1">
      <sharedItems containsSemiMixedTypes="0" containsNonDate="0" containsString="0"/>
    </cacheField>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2"/>
      </fieldsUsage>
    </cacheHierarchy>
    <cacheHierarchy uniqueName="[Measures].[Sum of Market Capital (Billion Dollars)]" caption="Sum of Market Capital (Billion Dollars)" measure="1" displayFolder="" measureGroup="Crypto_Analysis" count="0">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oneField="1">
      <fieldsUsage count="1">
        <fieldUsage x="1"/>
      </fieldsUsage>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5856479" backgroundQuery="1" createdVersion="8" refreshedVersion="8" minRefreshableVersion="3" recordCount="0" supportSubquery="1" supportAdvancedDrill="1" xr:uid="{4418C505-5F13-4D67-8279-9A1387593401}">
  <cacheSource type="external" connectionId="3"/>
  <cacheFields count="4">
    <cacheField name="[Measures].[Sum of Price (USD)]" caption="Sum of Price (USD)" numFmtId="0" hierarchy="22" level="32767"/>
    <cacheField name="[Crypto_Analysis].[Symbol].[Symbol]" caption="Symbol" numFmtId="0" hierarchy="10" level="1">
      <sharedItems count="15">
        <s v="BTC2"/>
        <s v="CTRL"/>
        <s v="DEGEN"/>
        <s v="DPI"/>
        <s v="HOGE"/>
        <s v="KIN"/>
        <s v="LANLAN"/>
        <s v="OBT"/>
        <s v="PIB"/>
        <s v="PUPS"/>
        <s v="SEN"/>
        <s v="STEP"/>
        <s v="SYRUP"/>
        <s v="WOULD"/>
        <s v="XTM"/>
      </sharedItems>
      <extLst>
        <ext xmlns:x15="http://schemas.microsoft.com/office/spreadsheetml/2010/11/main" uri="{4F2E5C28-24EA-4eb8-9CBF-B6C8F9C3D259}">
          <x15:cachedUniqueNames>
            <x15:cachedUniqueName index="0" name="[Crypto_Analysis].[Symbol].&amp;[BTC2]"/>
            <x15:cachedUniqueName index="1" name="[Crypto_Analysis].[Symbol].&amp;[CTRL]"/>
            <x15:cachedUniqueName index="2" name="[Crypto_Analysis].[Symbol].&amp;[DEGEN]"/>
            <x15:cachedUniqueName index="3" name="[Crypto_Analysis].[Symbol].&amp;[DPI]"/>
            <x15:cachedUniqueName index="4" name="[Crypto_Analysis].[Symbol].&amp;[HOGE]"/>
            <x15:cachedUniqueName index="5" name="[Crypto_Analysis].[Symbol].&amp;[KIN]"/>
            <x15:cachedUniqueName index="6" name="[Crypto_Analysis].[Symbol].&amp;[LANLAN]"/>
            <x15:cachedUniqueName index="7" name="[Crypto_Analysis].[Symbol].&amp;[OBT]"/>
            <x15:cachedUniqueName index="8" name="[Crypto_Analysis].[Symbol].&amp;[PIB]"/>
            <x15:cachedUniqueName index="9" name="[Crypto_Analysis].[Symbol].&amp;[PUPS]"/>
            <x15:cachedUniqueName index="10" name="[Crypto_Analysis].[Symbol].&amp;[SEN]"/>
            <x15:cachedUniqueName index="11" name="[Crypto_Analysis].[Symbol].&amp;[STEP]"/>
            <x15:cachedUniqueName index="12" name="[Crypto_Analysis].[Symbol].&amp;[SYRUP]"/>
            <x15:cachedUniqueName index="13" name="[Crypto_Analysis].[Symbol].&amp;[WOULD]"/>
            <x15:cachedUniqueName index="14" name="[Crypto_Analysis].[Symbol].&amp;[XTM]"/>
          </x15:cachedUniqueNames>
        </ext>
      </extLst>
    </cacheField>
    <cacheField name="[Measures].[Sum of Circulating_Supply ( Billion USD )]" caption="Sum of Circulating_Supply ( Billion USD )" numFmtId="0" hierarchy="28" level="32767"/>
    <cacheField name="[Crypto_Analysis].[Price category].[Price category]" caption="Price category" numFmtId="0" hierarchy="20" level="1">
      <sharedItems containsSemiMixedTypes="0" containsNonDate="0" containsString="0"/>
    </cacheField>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0" memberValueDatatype="130" unbalanced="0"/>
    <cacheHierarchy uniqueName="[Crypto_Analysis].[Symbol]" caption="Symbol" attribute="1" defaultMemberUniqueName="[Crypto_Analysis].[Symbol].[All]" allUniqueName="[Crypto_Analysis].[Symbol].[All]" dimensionUniqueName="[Crypto_Analysis]" displayFolder="" count="2" memberValueDatatype="130" unbalanced="0">
      <fieldsUsage count="2">
        <fieldUsage x="-1"/>
        <fieldUsage x="1"/>
      </fieldsUsage>
    </cacheHierarchy>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3"/>
      </fieldsUsage>
    </cacheHierarchy>
    <cacheHierarchy uniqueName="[Measures].[Sum of Market Capital (Billion Dollars)]" caption="Sum of Market Capital (Billion Dollars)" measure="1" displayFolder="" measureGroup="Crypto_Analysis" count="0">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oneField="1">
      <fieldsUsage count="1">
        <fieldUsage x="0"/>
      </fieldsUsage>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oneField="1">
      <fieldsUsage count="1">
        <fieldUsage x="2"/>
      </fieldsUsage>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6319441" backgroundQuery="1" createdVersion="8" refreshedVersion="8" minRefreshableVersion="3" recordCount="0" supportSubquery="1" supportAdvancedDrill="1" xr:uid="{656EF94A-CE33-40D9-85B7-EE9848806984}">
  <cacheSource type="external" connectionId="3"/>
  <cacheFields count="3">
    <cacheField name="[Crypto_Analysis].[Coin Name].[Coin Name]" caption="Coin Name" numFmtId="0" hierarchy="9" level="1">
      <sharedItems count="200">
        <s v="Abelian"/>
        <s v="ADAMANT Messenger"/>
        <s v="Aerobud"/>
        <s v="Aevo"/>
        <s v="AI Companions"/>
        <s v="AirSwap"/>
        <s v="AIT Protocol"/>
        <s v="Akita Inu"/>
        <s v="Alaya Governance Token"/>
        <s v="Alitas"/>
        <s v="Alon"/>
        <s v="Ampleforth Governance Token"/>
        <s v="ANDY (ETH)"/>
        <s v="Arcblock"/>
        <s v="Aura Finance"/>
        <s v="AVA (Travala)"/>
        <s v="Baanx"/>
        <s v="Beefy"/>
        <s v="Big Data Protocol"/>
        <s v="BIGFACTS"/>
        <s v="Bitcoin"/>
        <s v="Bitcoin 2"/>
        <s v="BizAuto"/>
        <s v="BlackCardCoin"/>
        <s v="BNB"/>
        <s v="Byte"/>
        <s v="Bytecoin"/>
        <s v="Cardano"/>
        <s v="CHADETTE"/>
        <s v="cheqd"/>
        <s v="Comtech Gold"/>
        <s v="Contentos"/>
        <s v="Core"/>
        <s v="Cortex"/>
        <s v="COTI"/>
        <s v="Covalent X Token"/>
        <s v="Creta World"/>
        <s v="CrossFi"/>
        <s v="crow with knife"/>
        <s v="Ctrl Wallet"/>
        <s v="Cult DAO"/>
        <s v="Cypherium"/>
        <s v="Daddy Tate"/>
        <s v="DAR Open Network"/>
        <s v="Darkpino"/>
        <s v="DEAPcoin"/>
        <s v="DeBox"/>
        <s v="Decentraland"/>
        <s v="DeFi Pulse Index"/>
        <s v="Definitive"/>
        <s v="Degen"/>
        <s v="DeHub"/>
        <s v="Department Of Government Efficiency (dogegov.com)"/>
        <s v="Destra Network"/>
        <s v="Didi Bam Bam"/>
        <s v="Dingocoin"/>
        <s v="dKargo"/>
        <s v="Dogecoin"/>
        <s v="Dohrnii"/>
        <s v="Dolos The Bully"/>
        <s v="Dora Factory"/>
        <s v="Efinity Token"/>
        <s v="Electra Protocol"/>
        <s v="Electric Vehicle Zone"/>
        <s v="Ertha"/>
        <s v="Ethereum"/>
        <s v="Etherisc DIP Token"/>
        <s v="Eurite"/>
        <s v="Falcon USD"/>
        <s v="Fasttoken"/>
        <s v="Fellaz"/>
        <s v="Flow"/>
        <s v="FNCY"/>
        <s v="Fractal Bitcoin"/>
        <s v="Gains Network"/>
        <s v="GameBuild"/>
        <s v="Global Commercial Business"/>
        <s v="GoChain"/>
        <s v="Gravity (by Galxe)"/>
        <s v="Groestlcoin"/>
        <s v="Habibi"/>
        <s v="Haedal Protocol"/>
        <s v="Hathor"/>
        <s v="Hive Intelligence"/>
        <s v="Hoge Finance"/>
        <s v="HOME3"/>
        <s v="Humans.ai"/>
        <s v="IBStoken"/>
        <s v="Impossible Finance Launchpad"/>
        <s v="Inter Milan Fan Token"/>
        <s v="Jupiter Perps LP"/>
        <s v="Karate Combat"/>
        <s v="KiloEx"/>
        <s v="Kin"/>
        <s v="Klever Coin"/>
        <s v="Koma Inu"/>
        <s v="KONET"/>
        <s v="Kujira"/>
        <s v="LanLan Cat"/>
        <s v="League of Kingdoms Arena"/>
        <s v="LEGIT"/>
        <s v="Letit"/>
        <s v="Loaded Lions"/>
        <s v="MAD"/>
        <s v="Mango"/>
        <s v="Maple Finance"/>
        <s v="Memecoin"/>
        <s v="Metadium"/>
        <s v="Metahero"/>
        <s v="MiL.k"/>
        <s v="moonpig"/>
        <s v="Morpheus.Network"/>
        <s v="Mubarakah"/>
        <s v="Nakamoto Games"/>
        <s v="NATIX Network"/>
        <s v="NEM"/>
        <s v="Neutron"/>
        <s v="Nexera"/>
        <s v="NFPrompt"/>
        <s v="nubcat"/>
        <s v="NULS"/>
        <s v="Nura Labs"/>
        <s v="Oasys"/>
        <s v="OctaSpace"/>
        <s v="Octokn"/>
        <s v="OMG Network"/>
        <s v="OmniFlix Network"/>
        <s v="Ondo US Dollar Yield"/>
        <s v="Ontology"/>
        <s v="Openfabric AI"/>
        <s v="Orbiter Finance"/>
        <s v="ORIGYN"/>
        <s v="Paris Saint-Germain Fan Token"/>
        <s v="Paycoin"/>
        <s v="Persistence One"/>
        <s v="PIBBLE"/>
        <s v="Pitbull"/>
        <s v="PlatON"/>
        <s v="PornRocket"/>
        <s v="Port3 Network"/>
        <s v="Privasea AI"/>
        <s v="Pudgy Penguins"/>
        <s v="Pups (Bitcoin)"/>
        <s v="Pyth Network"/>
        <s v="Quq"/>
        <s v="Radiant Capital"/>
        <s v="Raydium"/>
        <s v="Rebel Cars"/>
        <s v="Request"/>
        <s v="RigoBlock"/>
        <s v="Robonomics.network"/>
        <s v="Rubic"/>
        <s v="SafeCoin"/>
        <s v="Sentio AI"/>
        <s v="Shentu"/>
        <s v="SIX Token"/>
        <s v="SKALE"/>
        <s v="Smooth Love Potion"/>
        <s v="Solana"/>
        <s v="Solar"/>
        <s v="Spark"/>
        <s v="StarSlax"/>
        <s v="Step Finance"/>
        <s v="Striker League"/>
        <s v="Sui Name Service"/>
        <s v="SUNCAT"/>
        <s v="Super Zero Protocol"/>
        <s v="SwarmNode.ai"/>
        <s v="Sylo"/>
        <s v="Terra"/>
        <s v="Tether"/>
        <s v="Tezos"/>
        <s v="The Arena"/>
        <s v="Tornado Cash"/>
        <s v="Torum"/>
        <s v="TOWER"/>
        <s v="trac (Ordinals)"/>
        <s v="TROLL (SOL)"/>
        <s v="TRON"/>
        <s v="Tron Bull"/>
        <s v="TrueUSD"/>
        <s v="TRVL (Dtravel)"/>
        <s v="U2U Network"/>
        <s v="Universe Boss Coin"/>
        <s v="USDC"/>
        <s v="Usual"/>
        <s v="Usual USD"/>
        <s v="Velas"/>
        <s v="Venus DAI"/>
        <s v="Venus LTC"/>
        <s v="Vulcan Forged (LAVA)"/>
        <s v="Walrus"/>
        <s v="WazirX"/>
        <s v="WeFi"/>
        <s v="WELF"/>
        <s v="WhiteRock"/>
        <s v="World Mobile Token"/>
        <s v="would"/>
        <s v="XRP"/>
        <s v="Zeebu"/>
      </sharedItems>
      <extLst>
        <ext xmlns:x15="http://schemas.microsoft.com/office/spreadsheetml/2010/11/main" uri="{4F2E5C28-24EA-4eb8-9CBF-B6C8F9C3D259}">
          <x15:cachedUniqueNames>
            <x15:cachedUniqueName index="0" name="[Crypto_Analysis].[Coin Name].&amp;[Abelian]"/>
            <x15:cachedUniqueName index="1" name="[Crypto_Analysis].[Coin Name].&amp;[ADAMANT Messenger]"/>
            <x15:cachedUniqueName index="2" name="[Crypto_Analysis].[Coin Name].&amp;[Aerobud]"/>
            <x15:cachedUniqueName index="3" name="[Crypto_Analysis].[Coin Name].&amp;[Aevo]"/>
            <x15:cachedUniqueName index="4" name="[Crypto_Analysis].[Coin Name].&amp;[AI Companions]"/>
            <x15:cachedUniqueName index="5" name="[Crypto_Analysis].[Coin Name].&amp;[AirSwap]"/>
            <x15:cachedUniqueName index="6" name="[Crypto_Analysis].[Coin Name].&amp;[AIT Protocol]"/>
            <x15:cachedUniqueName index="7" name="[Crypto_Analysis].[Coin Name].&amp;[Akita Inu]"/>
            <x15:cachedUniqueName index="8" name="[Crypto_Analysis].[Coin Name].&amp;[Alaya Governance Token]"/>
            <x15:cachedUniqueName index="9" name="[Crypto_Analysis].[Coin Name].&amp;[Alitas]"/>
            <x15:cachedUniqueName index="10" name="[Crypto_Analysis].[Coin Name].&amp;[Alon]"/>
            <x15:cachedUniqueName index="11" name="[Crypto_Analysis].[Coin Name].&amp;[Ampleforth Governance Token]"/>
            <x15:cachedUniqueName index="12" name="[Crypto_Analysis].[Coin Name].&amp;[ANDY (ETH)]"/>
            <x15:cachedUniqueName index="13" name="[Crypto_Analysis].[Coin Name].&amp;[Arcblock]"/>
            <x15:cachedUniqueName index="14" name="[Crypto_Analysis].[Coin Name].&amp;[Aura Finance]"/>
            <x15:cachedUniqueName index="15" name="[Crypto_Analysis].[Coin Name].&amp;[AVA (Travala)]"/>
            <x15:cachedUniqueName index="16" name="[Crypto_Analysis].[Coin Name].&amp;[Baanx]"/>
            <x15:cachedUniqueName index="17" name="[Crypto_Analysis].[Coin Name].&amp;[Beefy]"/>
            <x15:cachedUniqueName index="18" name="[Crypto_Analysis].[Coin Name].&amp;[Big Data Protocol]"/>
            <x15:cachedUniqueName index="19" name="[Crypto_Analysis].[Coin Name].&amp;[BIGFACTS]"/>
            <x15:cachedUniqueName index="20" name="[Crypto_Analysis].[Coin Name].&amp;[Bitcoin]"/>
            <x15:cachedUniqueName index="21" name="[Crypto_Analysis].[Coin Name].&amp;[Bitcoin 2]"/>
            <x15:cachedUniqueName index="22" name="[Crypto_Analysis].[Coin Name].&amp;[BizAuto]"/>
            <x15:cachedUniqueName index="23" name="[Crypto_Analysis].[Coin Name].&amp;[BlackCardCoin]"/>
            <x15:cachedUniqueName index="24" name="[Crypto_Analysis].[Coin Name].&amp;[BNB]"/>
            <x15:cachedUniqueName index="25" name="[Crypto_Analysis].[Coin Name].&amp;[Byte]"/>
            <x15:cachedUniqueName index="26" name="[Crypto_Analysis].[Coin Name].&amp;[Bytecoin]"/>
            <x15:cachedUniqueName index="27" name="[Crypto_Analysis].[Coin Name].&amp;[Cardano]"/>
            <x15:cachedUniqueName index="28" name="[Crypto_Analysis].[Coin Name].&amp;[CHADETTE]"/>
            <x15:cachedUniqueName index="29" name="[Crypto_Analysis].[Coin Name].&amp;[cheqd]"/>
            <x15:cachedUniqueName index="30" name="[Crypto_Analysis].[Coin Name].&amp;[Comtech Gold]"/>
            <x15:cachedUniqueName index="31" name="[Crypto_Analysis].[Coin Name].&amp;[Contentos]"/>
            <x15:cachedUniqueName index="32" name="[Crypto_Analysis].[Coin Name].&amp;[Core]"/>
            <x15:cachedUniqueName index="33" name="[Crypto_Analysis].[Coin Name].&amp;[Cortex]"/>
            <x15:cachedUniqueName index="34" name="[Crypto_Analysis].[Coin Name].&amp;[COTI]"/>
            <x15:cachedUniqueName index="35" name="[Crypto_Analysis].[Coin Name].&amp;[Covalent X Token]"/>
            <x15:cachedUniqueName index="36" name="[Crypto_Analysis].[Coin Name].&amp;[Creta World]"/>
            <x15:cachedUniqueName index="37" name="[Crypto_Analysis].[Coin Name].&amp;[CrossFi]"/>
            <x15:cachedUniqueName index="38" name="[Crypto_Analysis].[Coin Name].&amp;[crow with knife]"/>
            <x15:cachedUniqueName index="39" name="[Crypto_Analysis].[Coin Name].&amp;[Ctrl Wallet]"/>
            <x15:cachedUniqueName index="40" name="[Crypto_Analysis].[Coin Name].&amp;[Cult DAO]"/>
            <x15:cachedUniqueName index="41" name="[Crypto_Analysis].[Coin Name].&amp;[Cypherium]"/>
            <x15:cachedUniqueName index="42" name="[Crypto_Analysis].[Coin Name].&amp;[Daddy Tate]"/>
            <x15:cachedUniqueName index="43" name="[Crypto_Analysis].[Coin Name].&amp;[DAR Open Network]"/>
            <x15:cachedUniqueName index="44" name="[Crypto_Analysis].[Coin Name].&amp;[Darkpino]"/>
            <x15:cachedUniqueName index="45" name="[Crypto_Analysis].[Coin Name].&amp;[DEAPcoin]"/>
            <x15:cachedUniqueName index="46" name="[Crypto_Analysis].[Coin Name].&amp;[DeBox]"/>
            <x15:cachedUniqueName index="47" name="[Crypto_Analysis].[Coin Name].&amp;[Decentraland]"/>
            <x15:cachedUniqueName index="48" name="[Crypto_Analysis].[Coin Name].&amp;[DeFi Pulse Index]"/>
            <x15:cachedUniqueName index="49" name="[Crypto_Analysis].[Coin Name].&amp;[Definitive]"/>
            <x15:cachedUniqueName index="50" name="[Crypto_Analysis].[Coin Name].&amp;[Degen]"/>
            <x15:cachedUniqueName index="51" name="[Crypto_Analysis].[Coin Name].&amp;[DeHub]"/>
            <x15:cachedUniqueName index="52" name="[Crypto_Analysis].[Coin Name].&amp;[Department Of Government Efficiency (dogegov.com)]"/>
            <x15:cachedUniqueName index="53" name="[Crypto_Analysis].[Coin Name].&amp;[Destra Network]"/>
            <x15:cachedUniqueName index="54" name="[Crypto_Analysis].[Coin Name].&amp;[Didi Bam Bam]"/>
            <x15:cachedUniqueName index="55" name="[Crypto_Analysis].[Coin Name].&amp;[Dingocoin]"/>
            <x15:cachedUniqueName index="56" name="[Crypto_Analysis].[Coin Name].&amp;[dKargo]"/>
            <x15:cachedUniqueName index="57" name="[Crypto_Analysis].[Coin Name].&amp;[Dogecoin]"/>
            <x15:cachedUniqueName index="58" name="[Crypto_Analysis].[Coin Name].&amp;[Dohrnii]"/>
            <x15:cachedUniqueName index="59" name="[Crypto_Analysis].[Coin Name].&amp;[Dolos The Bully]"/>
            <x15:cachedUniqueName index="60" name="[Crypto_Analysis].[Coin Name].&amp;[Dora Factory]"/>
            <x15:cachedUniqueName index="61" name="[Crypto_Analysis].[Coin Name].&amp;[Efinity Token]"/>
            <x15:cachedUniqueName index="62" name="[Crypto_Analysis].[Coin Name].&amp;[Electra Protocol]"/>
            <x15:cachedUniqueName index="63" name="[Crypto_Analysis].[Coin Name].&amp;[Electric Vehicle Zone]"/>
            <x15:cachedUniqueName index="64" name="[Crypto_Analysis].[Coin Name].&amp;[Ertha]"/>
            <x15:cachedUniqueName index="65" name="[Crypto_Analysis].[Coin Name].&amp;[Ethereum]"/>
            <x15:cachedUniqueName index="66" name="[Crypto_Analysis].[Coin Name].&amp;[Etherisc DIP Token]"/>
            <x15:cachedUniqueName index="67" name="[Crypto_Analysis].[Coin Name].&amp;[Eurite]"/>
            <x15:cachedUniqueName index="68" name="[Crypto_Analysis].[Coin Name].&amp;[Falcon USD]"/>
            <x15:cachedUniqueName index="69" name="[Crypto_Analysis].[Coin Name].&amp;[Fasttoken]"/>
            <x15:cachedUniqueName index="70" name="[Crypto_Analysis].[Coin Name].&amp;[Fellaz]"/>
            <x15:cachedUniqueName index="71" name="[Crypto_Analysis].[Coin Name].&amp;[Flow]"/>
            <x15:cachedUniqueName index="72" name="[Crypto_Analysis].[Coin Name].&amp;[FNCY]"/>
            <x15:cachedUniqueName index="73" name="[Crypto_Analysis].[Coin Name].&amp;[Fractal Bitcoin]"/>
            <x15:cachedUniqueName index="74" name="[Crypto_Analysis].[Coin Name].&amp;[Gains Network]"/>
            <x15:cachedUniqueName index="75" name="[Crypto_Analysis].[Coin Name].&amp;[GameBuild]"/>
            <x15:cachedUniqueName index="76" name="[Crypto_Analysis].[Coin Name].&amp;[Global Commercial Business]"/>
            <x15:cachedUniqueName index="77" name="[Crypto_Analysis].[Coin Name].&amp;[GoChain]"/>
            <x15:cachedUniqueName index="78" name="[Crypto_Analysis].[Coin Name].&amp;[Gravity (by Galxe)]"/>
            <x15:cachedUniqueName index="79" name="[Crypto_Analysis].[Coin Name].&amp;[Groestlcoin]"/>
            <x15:cachedUniqueName index="80" name="[Crypto_Analysis].[Coin Name].&amp;[Habibi]"/>
            <x15:cachedUniqueName index="81" name="[Crypto_Analysis].[Coin Name].&amp;[Haedal Protocol]"/>
            <x15:cachedUniqueName index="82" name="[Crypto_Analysis].[Coin Name].&amp;[Hathor]"/>
            <x15:cachedUniqueName index="83" name="[Crypto_Analysis].[Coin Name].&amp;[Hive Intelligence]"/>
            <x15:cachedUniqueName index="84" name="[Crypto_Analysis].[Coin Name].&amp;[Hoge Finance]"/>
            <x15:cachedUniqueName index="85" name="[Crypto_Analysis].[Coin Name].&amp;[HOME3]"/>
            <x15:cachedUniqueName index="86" name="[Crypto_Analysis].[Coin Name].&amp;[Humans.ai]"/>
            <x15:cachedUniqueName index="87" name="[Crypto_Analysis].[Coin Name].&amp;[IBStoken]"/>
            <x15:cachedUniqueName index="88" name="[Crypto_Analysis].[Coin Name].&amp;[Impossible Finance Launchpad]"/>
            <x15:cachedUniqueName index="89" name="[Crypto_Analysis].[Coin Name].&amp;[Inter Milan Fan Token]"/>
            <x15:cachedUniqueName index="90" name="[Crypto_Analysis].[Coin Name].&amp;[Jupiter Perps LP]"/>
            <x15:cachedUniqueName index="91" name="[Crypto_Analysis].[Coin Name].&amp;[Karate Combat]"/>
            <x15:cachedUniqueName index="92" name="[Crypto_Analysis].[Coin Name].&amp;[KiloEx]"/>
            <x15:cachedUniqueName index="93" name="[Crypto_Analysis].[Coin Name].&amp;[Kin]"/>
            <x15:cachedUniqueName index="94" name="[Crypto_Analysis].[Coin Name].&amp;[Klever Coin]"/>
            <x15:cachedUniqueName index="95" name="[Crypto_Analysis].[Coin Name].&amp;[Koma Inu]"/>
            <x15:cachedUniqueName index="96" name="[Crypto_Analysis].[Coin Name].&amp;[KONET]"/>
            <x15:cachedUniqueName index="97" name="[Crypto_Analysis].[Coin Name].&amp;[Kujira]"/>
            <x15:cachedUniqueName index="98" name="[Crypto_Analysis].[Coin Name].&amp;[LanLan Cat]"/>
            <x15:cachedUniqueName index="99" name="[Crypto_Analysis].[Coin Name].&amp;[League of Kingdoms Arena]"/>
            <x15:cachedUniqueName index="100" name="[Crypto_Analysis].[Coin Name].&amp;[LEGIT]"/>
            <x15:cachedUniqueName index="101" name="[Crypto_Analysis].[Coin Name].&amp;[Letit]"/>
            <x15:cachedUniqueName index="102" name="[Crypto_Analysis].[Coin Name].&amp;[Loaded Lions]"/>
            <x15:cachedUniqueName index="103" name="[Crypto_Analysis].[Coin Name].&amp;[MAD]"/>
            <x15:cachedUniqueName index="104" name="[Crypto_Analysis].[Coin Name].&amp;[Mango]"/>
            <x15:cachedUniqueName index="105" name="[Crypto_Analysis].[Coin Name].&amp;[Maple Finance]"/>
            <x15:cachedUniqueName index="106" name="[Crypto_Analysis].[Coin Name].&amp;[Memecoin]"/>
            <x15:cachedUniqueName index="107" name="[Crypto_Analysis].[Coin Name].&amp;[Metadium]"/>
            <x15:cachedUniqueName index="108" name="[Crypto_Analysis].[Coin Name].&amp;[Metahero]"/>
            <x15:cachedUniqueName index="109" name="[Crypto_Analysis].[Coin Name].&amp;[MiL.k]"/>
            <x15:cachedUniqueName index="110" name="[Crypto_Analysis].[Coin Name].&amp;[moonpig]"/>
            <x15:cachedUniqueName index="111" name="[Crypto_Analysis].[Coin Name].&amp;[Morpheus.Network]"/>
            <x15:cachedUniqueName index="112" name="[Crypto_Analysis].[Coin Name].&amp;[Mubarakah]"/>
            <x15:cachedUniqueName index="113" name="[Crypto_Analysis].[Coin Name].&amp;[Nakamoto Games]"/>
            <x15:cachedUniqueName index="114" name="[Crypto_Analysis].[Coin Name].&amp;[NATIX Network]"/>
            <x15:cachedUniqueName index="115" name="[Crypto_Analysis].[Coin Name].&amp;[NEM]"/>
            <x15:cachedUniqueName index="116" name="[Crypto_Analysis].[Coin Name].&amp;[Neutron]"/>
            <x15:cachedUniqueName index="117" name="[Crypto_Analysis].[Coin Name].&amp;[Nexera]"/>
            <x15:cachedUniqueName index="118" name="[Crypto_Analysis].[Coin Name].&amp;[NFPrompt]"/>
            <x15:cachedUniqueName index="119" name="[Crypto_Analysis].[Coin Name].&amp;[nubcat]"/>
            <x15:cachedUniqueName index="120" name="[Crypto_Analysis].[Coin Name].&amp;[NULS]"/>
            <x15:cachedUniqueName index="121" name="[Crypto_Analysis].[Coin Name].&amp;[Nura Labs]"/>
            <x15:cachedUniqueName index="122" name="[Crypto_Analysis].[Coin Name].&amp;[Oasys]"/>
            <x15:cachedUniqueName index="123" name="[Crypto_Analysis].[Coin Name].&amp;[OctaSpace]"/>
            <x15:cachedUniqueName index="124" name="[Crypto_Analysis].[Coin Name].&amp;[Octokn]"/>
            <x15:cachedUniqueName index="125" name="[Crypto_Analysis].[Coin Name].&amp;[OMG Network]"/>
            <x15:cachedUniqueName index="126" name="[Crypto_Analysis].[Coin Name].&amp;[OmniFlix Network]"/>
            <x15:cachedUniqueName index="127" name="[Crypto_Analysis].[Coin Name].&amp;[Ondo US Dollar Yield]"/>
            <x15:cachedUniqueName index="128" name="[Crypto_Analysis].[Coin Name].&amp;[Ontology]"/>
            <x15:cachedUniqueName index="129" name="[Crypto_Analysis].[Coin Name].&amp;[Openfabric AI]"/>
            <x15:cachedUniqueName index="130" name="[Crypto_Analysis].[Coin Name].&amp;[Orbiter Finance]"/>
            <x15:cachedUniqueName index="131" name="[Crypto_Analysis].[Coin Name].&amp;[ORIGYN]"/>
            <x15:cachedUniqueName index="132" name="[Crypto_Analysis].[Coin Name].&amp;[Paris Saint-Germain Fan Token]"/>
            <x15:cachedUniqueName index="133" name="[Crypto_Analysis].[Coin Name].&amp;[Paycoin]"/>
            <x15:cachedUniqueName index="134" name="[Crypto_Analysis].[Coin Name].&amp;[Persistence One]"/>
            <x15:cachedUniqueName index="135" name="[Crypto_Analysis].[Coin Name].&amp;[PIBBLE]"/>
            <x15:cachedUniqueName index="136" name="[Crypto_Analysis].[Coin Name].&amp;[Pitbull]"/>
            <x15:cachedUniqueName index="137" name="[Crypto_Analysis].[Coin Name].&amp;[PlatON]"/>
            <x15:cachedUniqueName index="138" name="[Crypto_Analysis].[Coin Name].&amp;[PornRocket]"/>
            <x15:cachedUniqueName index="139" name="[Crypto_Analysis].[Coin Name].&amp;[Port3 Network]"/>
            <x15:cachedUniqueName index="140" name="[Crypto_Analysis].[Coin Name].&amp;[Privasea AI]"/>
            <x15:cachedUniqueName index="141" name="[Crypto_Analysis].[Coin Name].&amp;[Pudgy Penguins]"/>
            <x15:cachedUniqueName index="142" name="[Crypto_Analysis].[Coin Name].&amp;[Pups (Bitcoin)]"/>
            <x15:cachedUniqueName index="143" name="[Crypto_Analysis].[Coin Name].&amp;[Pyth Network]"/>
            <x15:cachedUniqueName index="144" name="[Crypto_Analysis].[Coin Name].&amp;[Quq]"/>
            <x15:cachedUniqueName index="145" name="[Crypto_Analysis].[Coin Name].&amp;[Radiant Capital]"/>
            <x15:cachedUniqueName index="146" name="[Crypto_Analysis].[Coin Name].&amp;[Raydium]"/>
            <x15:cachedUniqueName index="147" name="[Crypto_Analysis].[Coin Name].&amp;[Rebel Cars]"/>
            <x15:cachedUniqueName index="148" name="[Crypto_Analysis].[Coin Name].&amp;[Request]"/>
            <x15:cachedUniqueName index="149" name="[Crypto_Analysis].[Coin Name].&amp;[RigoBlock]"/>
            <x15:cachedUniqueName index="150" name="[Crypto_Analysis].[Coin Name].&amp;[Robonomics.network]"/>
            <x15:cachedUniqueName index="151" name="[Crypto_Analysis].[Coin Name].&amp;[Rubic]"/>
            <x15:cachedUniqueName index="152" name="[Crypto_Analysis].[Coin Name].&amp;[SafeCoin]"/>
            <x15:cachedUniqueName index="153" name="[Crypto_Analysis].[Coin Name].&amp;[Sentio AI]"/>
            <x15:cachedUniqueName index="154" name="[Crypto_Analysis].[Coin Name].&amp;[Shentu]"/>
            <x15:cachedUniqueName index="155" name="[Crypto_Analysis].[Coin Name].&amp;[SIX Token]"/>
            <x15:cachedUniqueName index="156" name="[Crypto_Analysis].[Coin Name].&amp;[SKALE]"/>
            <x15:cachedUniqueName index="157" name="[Crypto_Analysis].[Coin Name].&amp;[Smooth Love Potion]"/>
            <x15:cachedUniqueName index="158" name="[Crypto_Analysis].[Coin Name].&amp;[Solana]"/>
            <x15:cachedUniqueName index="159" name="[Crypto_Analysis].[Coin Name].&amp;[Solar]"/>
            <x15:cachedUniqueName index="160" name="[Crypto_Analysis].[Coin Name].&amp;[Spark]"/>
            <x15:cachedUniqueName index="161" name="[Crypto_Analysis].[Coin Name].&amp;[StarSlax]"/>
            <x15:cachedUniqueName index="162" name="[Crypto_Analysis].[Coin Name].&amp;[Step Finance]"/>
            <x15:cachedUniqueName index="163" name="[Crypto_Analysis].[Coin Name].&amp;[Striker League]"/>
            <x15:cachedUniqueName index="164" name="[Crypto_Analysis].[Coin Name].&amp;[Sui Name Service]"/>
            <x15:cachedUniqueName index="165" name="[Crypto_Analysis].[Coin Name].&amp;[SUNCAT]"/>
            <x15:cachedUniqueName index="166" name="[Crypto_Analysis].[Coin Name].&amp;[Super Zero Protocol]"/>
            <x15:cachedUniqueName index="167" name="[Crypto_Analysis].[Coin Name].&amp;[SwarmNode.ai]"/>
            <x15:cachedUniqueName index="168" name="[Crypto_Analysis].[Coin Name].&amp;[Sylo]"/>
            <x15:cachedUniqueName index="169" name="[Crypto_Analysis].[Coin Name].&amp;[Terra]"/>
            <x15:cachedUniqueName index="170" name="[Crypto_Analysis].[Coin Name].&amp;[Tether]"/>
            <x15:cachedUniqueName index="171" name="[Crypto_Analysis].[Coin Name].&amp;[Tezos]"/>
            <x15:cachedUniqueName index="172" name="[Crypto_Analysis].[Coin Name].&amp;[The Arena]"/>
            <x15:cachedUniqueName index="173" name="[Crypto_Analysis].[Coin Name].&amp;[Tornado Cash]"/>
            <x15:cachedUniqueName index="174" name="[Crypto_Analysis].[Coin Name].&amp;[Torum]"/>
            <x15:cachedUniqueName index="175" name="[Crypto_Analysis].[Coin Name].&amp;[TOWER]"/>
            <x15:cachedUniqueName index="176" name="[Crypto_Analysis].[Coin Name].&amp;[trac (Ordinals)]"/>
            <x15:cachedUniqueName index="177" name="[Crypto_Analysis].[Coin Name].&amp;[TROLL (SOL)]"/>
            <x15:cachedUniqueName index="178" name="[Crypto_Analysis].[Coin Name].&amp;[TRON]"/>
            <x15:cachedUniqueName index="179" name="[Crypto_Analysis].[Coin Name].&amp;[Tron Bull]"/>
            <x15:cachedUniqueName index="180" name="[Crypto_Analysis].[Coin Name].&amp;[TrueUSD]"/>
            <x15:cachedUniqueName index="181" name="[Crypto_Analysis].[Coin Name].&amp;[TRVL (Dtravel)]"/>
            <x15:cachedUniqueName index="182" name="[Crypto_Analysis].[Coin Name].&amp;[U2U Network]"/>
            <x15:cachedUniqueName index="183" name="[Crypto_Analysis].[Coin Name].&amp;[Universe Boss Coin]"/>
            <x15:cachedUniqueName index="184" name="[Crypto_Analysis].[Coin Name].&amp;[USDC]"/>
            <x15:cachedUniqueName index="185" name="[Crypto_Analysis].[Coin Name].&amp;[Usual]"/>
            <x15:cachedUniqueName index="186" name="[Crypto_Analysis].[Coin Name].&amp;[Usual USD]"/>
            <x15:cachedUniqueName index="187" name="[Crypto_Analysis].[Coin Name].&amp;[Velas]"/>
            <x15:cachedUniqueName index="188" name="[Crypto_Analysis].[Coin Name].&amp;[Venus DAI]"/>
            <x15:cachedUniqueName index="189" name="[Crypto_Analysis].[Coin Name].&amp;[Venus LTC]"/>
            <x15:cachedUniqueName index="190" name="[Crypto_Analysis].[Coin Name].&amp;[Vulcan Forged (LAVA)]"/>
            <x15:cachedUniqueName index="191" name="[Crypto_Analysis].[Coin Name].&amp;[Walrus]"/>
            <x15:cachedUniqueName index="192" name="[Crypto_Analysis].[Coin Name].&amp;[WazirX]"/>
            <x15:cachedUniqueName index="193" name="[Crypto_Analysis].[Coin Name].&amp;[WeFi]"/>
            <x15:cachedUniqueName index="194" name="[Crypto_Analysis].[Coin Name].&amp;[WELF]"/>
            <x15:cachedUniqueName index="195" name="[Crypto_Analysis].[Coin Name].&amp;[WhiteRock]"/>
            <x15:cachedUniqueName index="196" name="[Crypto_Analysis].[Coin Name].&amp;[World Mobile Token]"/>
            <x15:cachedUniqueName index="197" name="[Crypto_Analysis].[Coin Name].&amp;[would]"/>
            <x15:cachedUniqueName index="198" name="[Crypto_Analysis].[Coin Name].&amp;[XRP]"/>
            <x15:cachedUniqueName index="199" name="[Crypto_Analysis].[Coin Name].&amp;[Zeebu]"/>
          </x15:cachedUniqueNames>
        </ext>
      </extLst>
    </cacheField>
    <cacheField name="[Measures].[Sum of Market Capital (Billion Dollars)]" caption="Sum of Market Capital (Billion Dollars)" numFmtId="0" hierarchy="21" level="32767"/>
    <cacheField name="[Crypto_Analysis].[Price category].[Price category]" caption="Price category" numFmtId="0" hierarchy="20" level="1">
      <sharedItems containsSemiMixedTypes="0" containsNonDate="0" containsString="0"/>
    </cacheField>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2"/>
      </fieldsUsage>
    </cacheHierarchy>
    <cacheHierarchy uniqueName="[Measures].[Sum of Market Capital (Billion Dollars)]" caption="Sum of Market Capital (Billion Dollars)" measure="1" displayFolder="" measureGroup="Crypto_Analysis" count="0" oneField="1">
      <fieldsUsage count="1">
        <fieldUsage x="1"/>
      </fieldsUsage>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678241" backgroundQuery="1" createdVersion="8" refreshedVersion="8" minRefreshableVersion="3" recordCount="0" supportSubquery="1" supportAdvancedDrill="1" xr:uid="{8C2998A6-154A-4BA5-ADBF-03263B7E5DEE}">
  <cacheSource type="external" connectionId="3"/>
  <cacheFields count="4">
    <cacheField name="[Crypto_Analysis].[Coin Name].[Coin Name]" caption="Coin Name" numFmtId="0" hierarchy="9" level="1">
      <sharedItems count="10">
        <s v="Beefy"/>
        <s v="Bitcoin"/>
        <s v="BNB"/>
        <s v="Comtech Gold"/>
        <s v="DeFi Pulse Index"/>
        <s v="Ethereum"/>
        <s v="Fasttoken"/>
        <s v="Jupiter Perps LP"/>
        <s v="Solana"/>
        <s v="Tornado Cash"/>
      </sharedItems>
      <extLst>
        <ext xmlns:x15="http://schemas.microsoft.com/office/spreadsheetml/2010/11/main" uri="{4F2E5C28-24EA-4eb8-9CBF-B6C8F9C3D259}">
          <x15:cachedUniqueNames>
            <x15:cachedUniqueName index="0" name="[Crypto_Analysis].[Coin Name].&amp;[Beefy]"/>
            <x15:cachedUniqueName index="1" name="[Crypto_Analysis].[Coin Name].&amp;[Bitcoin]"/>
            <x15:cachedUniqueName index="2" name="[Crypto_Analysis].[Coin Name].&amp;[BNB]"/>
            <x15:cachedUniqueName index="3" name="[Crypto_Analysis].[Coin Name].&amp;[Comtech Gold]"/>
            <x15:cachedUniqueName index="4" name="[Crypto_Analysis].[Coin Name].&amp;[DeFi Pulse Index]"/>
            <x15:cachedUniqueName index="5" name="[Crypto_Analysis].[Coin Name].&amp;[Ethereum]"/>
            <x15:cachedUniqueName index="6" name="[Crypto_Analysis].[Coin Name].&amp;[Fasttoken]"/>
            <x15:cachedUniqueName index="7" name="[Crypto_Analysis].[Coin Name].&amp;[Jupiter Perps LP]"/>
            <x15:cachedUniqueName index="8" name="[Crypto_Analysis].[Coin Name].&amp;[Solana]"/>
            <x15:cachedUniqueName index="9" name="[Crypto_Analysis].[Coin Name].&amp;[Tornado Cash]"/>
          </x15:cachedUniqueNames>
        </ext>
      </extLst>
    </cacheField>
    <cacheField name="[Measures].[Sum of Market Capital (Billion Dollars)]" caption="Sum of Market Capital (Billion Dollars)" numFmtId="0" hierarchy="21" level="32767"/>
    <cacheField name="[Measures].[Sum of Price (USD)]" caption="Sum of Price (USD)" numFmtId="0" hierarchy="22" level="32767"/>
    <cacheField name="[Crypto_Analysis].[Price category].[Price category]" caption="Price category" numFmtId="0" hierarchy="20" level="1">
      <sharedItems containsSemiMixedTypes="0" containsNonDate="0" containsString="0"/>
    </cacheField>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3"/>
      </fieldsUsage>
    </cacheHierarchy>
    <cacheHierarchy uniqueName="[Measures].[Sum of Market Capital (Billion Dollars)]" caption="Sum of Market Capital (Billion Dollars)" measure="1" displayFolder="" measureGroup="Crypto_Analysis" count="0" oneField="1">
      <fieldsUsage count="1">
        <fieldUsage x="1"/>
      </fieldsUsage>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oneField="1">
      <fieldsUsage count="1">
        <fieldUsage x="2"/>
      </fieldsUsage>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7245372" backgroundQuery="1" createdVersion="8" refreshedVersion="8" minRefreshableVersion="3" recordCount="0" supportSubquery="1" supportAdvancedDrill="1" xr:uid="{E2276DFB-F0C2-4EF6-921D-45A859E760DD}">
  <cacheSource type="external" connectionId="3"/>
  <cacheFields count="4">
    <cacheField name="[Measures].[Sum of Volume (24h) USD]" caption="Sum of Volume (24h) USD" numFmtId="0" hierarchy="23" level="32767"/>
    <cacheField name="[Measures].[Sum of Market Capital (Billion Dollars)]" caption="Sum of Market Capital (Billion Dollars)" numFmtId="0" hierarchy="21" level="32767"/>
    <cacheField name="[Crypto_Analysis].[Coin Name].[Coin Name]" caption="Coin Name" numFmtId="0" hierarchy="9" level="1">
      <sharedItems count="200">
        <s v="Abelian"/>
        <s v="ADAMANT Messenger"/>
        <s v="Aerobud"/>
        <s v="Aevo"/>
        <s v="AI Companions"/>
        <s v="AirSwap"/>
        <s v="AIT Protocol"/>
        <s v="Akita Inu"/>
        <s v="Alaya Governance Token"/>
        <s v="Alitas"/>
        <s v="Alon"/>
        <s v="Ampleforth Governance Token"/>
        <s v="ANDY (ETH)"/>
        <s v="Arcblock"/>
        <s v="Aura Finance"/>
        <s v="AVA (Travala)"/>
        <s v="Baanx"/>
        <s v="Beefy"/>
        <s v="Big Data Protocol"/>
        <s v="BIGFACTS"/>
        <s v="Bitcoin"/>
        <s v="Bitcoin 2"/>
        <s v="BizAuto"/>
        <s v="BlackCardCoin"/>
        <s v="BNB"/>
        <s v="Byte"/>
        <s v="Bytecoin"/>
        <s v="Cardano"/>
        <s v="CHADETTE"/>
        <s v="cheqd"/>
        <s v="Comtech Gold"/>
        <s v="Contentos"/>
        <s v="Core"/>
        <s v="Cortex"/>
        <s v="COTI"/>
        <s v="Covalent X Token"/>
        <s v="Creta World"/>
        <s v="CrossFi"/>
        <s v="crow with knife"/>
        <s v="Ctrl Wallet"/>
        <s v="Cult DAO"/>
        <s v="Cypherium"/>
        <s v="Daddy Tate"/>
        <s v="DAR Open Network"/>
        <s v="Darkpino"/>
        <s v="DEAPcoin"/>
        <s v="DeBox"/>
        <s v="Decentraland"/>
        <s v="DeFi Pulse Index"/>
        <s v="Definitive"/>
        <s v="Degen"/>
        <s v="DeHub"/>
        <s v="Department Of Government Efficiency (dogegov.com)"/>
        <s v="Destra Network"/>
        <s v="Didi Bam Bam"/>
        <s v="Dingocoin"/>
        <s v="dKargo"/>
        <s v="Dogecoin"/>
        <s v="Dohrnii"/>
        <s v="Dolos The Bully"/>
        <s v="Dora Factory"/>
        <s v="Efinity Token"/>
        <s v="Electra Protocol"/>
        <s v="Electric Vehicle Zone"/>
        <s v="Ertha"/>
        <s v="Ethereum"/>
        <s v="Etherisc DIP Token"/>
        <s v="Eurite"/>
        <s v="Falcon USD"/>
        <s v="Fasttoken"/>
        <s v="Fellaz"/>
        <s v="Flow"/>
        <s v="FNCY"/>
        <s v="Fractal Bitcoin"/>
        <s v="Gains Network"/>
        <s v="GameBuild"/>
        <s v="Global Commercial Business"/>
        <s v="GoChain"/>
        <s v="Gravity (by Galxe)"/>
        <s v="Groestlcoin"/>
        <s v="Habibi"/>
        <s v="Haedal Protocol"/>
        <s v="Hathor"/>
        <s v="Hive Intelligence"/>
        <s v="Hoge Finance"/>
        <s v="HOME3"/>
        <s v="Humans.ai"/>
        <s v="IBStoken"/>
        <s v="Impossible Finance Launchpad"/>
        <s v="Inter Milan Fan Token"/>
        <s v="Jupiter Perps LP"/>
        <s v="Karate Combat"/>
        <s v="KiloEx"/>
        <s v="Kin"/>
        <s v="Klever Coin"/>
        <s v="Koma Inu"/>
        <s v="KONET"/>
        <s v="Kujira"/>
        <s v="LanLan Cat"/>
        <s v="League of Kingdoms Arena"/>
        <s v="LEGIT"/>
        <s v="Letit"/>
        <s v="Loaded Lions"/>
        <s v="MAD"/>
        <s v="Mango"/>
        <s v="Maple Finance"/>
        <s v="Memecoin"/>
        <s v="Metadium"/>
        <s v="Metahero"/>
        <s v="MiL.k"/>
        <s v="moonpig"/>
        <s v="Morpheus.Network"/>
        <s v="Mubarakah"/>
        <s v="Nakamoto Games"/>
        <s v="NATIX Network"/>
        <s v="NEM"/>
        <s v="Neutron"/>
        <s v="Nexera"/>
        <s v="NFPrompt"/>
        <s v="nubcat"/>
        <s v="NULS"/>
        <s v="Nura Labs"/>
        <s v="Oasys"/>
        <s v="OctaSpace"/>
        <s v="Octokn"/>
        <s v="OMG Network"/>
        <s v="OmniFlix Network"/>
        <s v="Ondo US Dollar Yield"/>
        <s v="Ontology"/>
        <s v="Openfabric AI"/>
        <s v="Orbiter Finance"/>
        <s v="ORIGYN"/>
        <s v="Paris Saint-Germain Fan Token"/>
        <s v="Paycoin"/>
        <s v="Persistence One"/>
        <s v="PIBBLE"/>
        <s v="Pitbull"/>
        <s v="PlatON"/>
        <s v="PornRocket"/>
        <s v="Port3 Network"/>
        <s v="Privasea AI"/>
        <s v="Pudgy Penguins"/>
        <s v="Pups (Bitcoin)"/>
        <s v="Pyth Network"/>
        <s v="Quq"/>
        <s v="Radiant Capital"/>
        <s v="Raydium"/>
        <s v="Rebel Cars"/>
        <s v="Request"/>
        <s v="RigoBlock"/>
        <s v="Robonomics.network"/>
        <s v="Rubic"/>
        <s v="SafeCoin"/>
        <s v="Sentio AI"/>
        <s v="Shentu"/>
        <s v="SIX Token"/>
        <s v="SKALE"/>
        <s v="Smooth Love Potion"/>
        <s v="Solana"/>
        <s v="Solar"/>
        <s v="Spark"/>
        <s v="StarSlax"/>
        <s v="Step Finance"/>
        <s v="Striker League"/>
        <s v="Sui Name Service"/>
        <s v="SUNCAT"/>
        <s v="Super Zero Protocol"/>
        <s v="SwarmNode.ai"/>
        <s v="Sylo"/>
        <s v="Terra"/>
        <s v="Tether"/>
        <s v="Tezos"/>
        <s v="The Arena"/>
        <s v="Tornado Cash"/>
        <s v="Torum"/>
        <s v="TOWER"/>
        <s v="trac (Ordinals)"/>
        <s v="TROLL (SOL)"/>
        <s v="TRON"/>
        <s v="Tron Bull"/>
        <s v="TrueUSD"/>
        <s v="TRVL (Dtravel)"/>
        <s v="U2U Network"/>
        <s v="Universe Boss Coin"/>
        <s v="USDC"/>
        <s v="Usual"/>
        <s v="Usual USD"/>
        <s v="Velas"/>
        <s v="Venus DAI"/>
        <s v="Venus LTC"/>
        <s v="Vulcan Forged (LAVA)"/>
        <s v="Walrus"/>
        <s v="WazirX"/>
        <s v="WeFi"/>
        <s v="WELF"/>
        <s v="WhiteRock"/>
        <s v="World Mobile Token"/>
        <s v="would"/>
        <s v="XRP"/>
        <s v="Zeebu"/>
      </sharedItems>
      <extLst>
        <ext xmlns:x15="http://schemas.microsoft.com/office/spreadsheetml/2010/11/main" uri="{4F2E5C28-24EA-4eb8-9CBF-B6C8F9C3D259}">
          <x15:cachedUniqueNames>
            <x15:cachedUniqueName index="0" name="[Crypto_Analysis].[Coin Name].&amp;[Abelian]"/>
            <x15:cachedUniqueName index="1" name="[Crypto_Analysis].[Coin Name].&amp;[ADAMANT Messenger]"/>
            <x15:cachedUniqueName index="2" name="[Crypto_Analysis].[Coin Name].&amp;[Aerobud]"/>
            <x15:cachedUniqueName index="3" name="[Crypto_Analysis].[Coin Name].&amp;[Aevo]"/>
            <x15:cachedUniqueName index="4" name="[Crypto_Analysis].[Coin Name].&amp;[AI Companions]"/>
            <x15:cachedUniqueName index="5" name="[Crypto_Analysis].[Coin Name].&amp;[AirSwap]"/>
            <x15:cachedUniqueName index="6" name="[Crypto_Analysis].[Coin Name].&amp;[AIT Protocol]"/>
            <x15:cachedUniqueName index="7" name="[Crypto_Analysis].[Coin Name].&amp;[Akita Inu]"/>
            <x15:cachedUniqueName index="8" name="[Crypto_Analysis].[Coin Name].&amp;[Alaya Governance Token]"/>
            <x15:cachedUniqueName index="9" name="[Crypto_Analysis].[Coin Name].&amp;[Alitas]"/>
            <x15:cachedUniqueName index="10" name="[Crypto_Analysis].[Coin Name].&amp;[Alon]"/>
            <x15:cachedUniqueName index="11" name="[Crypto_Analysis].[Coin Name].&amp;[Ampleforth Governance Token]"/>
            <x15:cachedUniqueName index="12" name="[Crypto_Analysis].[Coin Name].&amp;[ANDY (ETH)]"/>
            <x15:cachedUniqueName index="13" name="[Crypto_Analysis].[Coin Name].&amp;[Arcblock]"/>
            <x15:cachedUniqueName index="14" name="[Crypto_Analysis].[Coin Name].&amp;[Aura Finance]"/>
            <x15:cachedUniqueName index="15" name="[Crypto_Analysis].[Coin Name].&amp;[AVA (Travala)]"/>
            <x15:cachedUniqueName index="16" name="[Crypto_Analysis].[Coin Name].&amp;[Baanx]"/>
            <x15:cachedUniqueName index="17" name="[Crypto_Analysis].[Coin Name].&amp;[Beefy]"/>
            <x15:cachedUniqueName index="18" name="[Crypto_Analysis].[Coin Name].&amp;[Big Data Protocol]"/>
            <x15:cachedUniqueName index="19" name="[Crypto_Analysis].[Coin Name].&amp;[BIGFACTS]"/>
            <x15:cachedUniqueName index="20" name="[Crypto_Analysis].[Coin Name].&amp;[Bitcoin]"/>
            <x15:cachedUniqueName index="21" name="[Crypto_Analysis].[Coin Name].&amp;[Bitcoin 2]"/>
            <x15:cachedUniqueName index="22" name="[Crypto_Analysis].[Coin Name].&amp;[BizAuto]"/>
            <x15:cachedUniqueName index="23" name="[Crypto_Analysis].[Coin Name].&amp;[BlackCardCoin]"/>
            <x15:cachedUniqueName index="24" name="[Crypto_Analysis].[Coin Name].&amp;[BNB]"/>
            <x15:cachedUniqueName index="25" name="[Crypto_Analysis].[Coin Name].&amp;[Byte]"/>
            <x15:cachedUniqueName index="26" name="[Crypto_Analysis].[Coin Name].&amp;[Bytecoin]"/>
            <x15:cachedUniqueName index="27" name="[Crypto_Analysis].[Coin Name].&amp;[Cardano]"/>
            <x15:cachedUniqueName index="28" name="[Crypto_Analysis].[Coin Name].&amp;[CHADETTE]"/>
            <x15:cachedUniqueName index="29" name="[Crypto_Analysis].[Coin Name].&amp;[cheqd]"/>
            <x15:cachedUniqueName index="30" name="[Crypto_Analysis].[Coin Name].&amp;[Comtech Gold]"/>
            <x15:cachedUniqueName index="31" name="[Crypto_Analysis].[Coin Name].&amp;[Contentos]"/>
            <x15:cachedUniqueName index="32" name="[Crypto_Analysis].[Coin Name].&amp;[Core]"/>
            <x15:cachedUniqueName index="33" name="[Crypto_Analysis].[Coin Name].&amp;[Cortex]"/>
            <x15:cachedUniqueName index="34" name="[Crypto_Analysis].[Coin Name].&amp;[COTI]"/>
            <x15:cachedUniqueName index="35" name="[Crypto_Analysis].[Coin Name].&amp;[Covalent X Token]"/>
            <x15:cachedUniqueName index="36" name="[Crypto_Analysis].[Coin Name].&amp;[Creta World]"/>
            <x15:cachedUniqueName index="37" name="[Crypto_Analysis].[Coin Name].&amp;[CrossFi]"/>
            <x15:cachedUniqueName index="38" name="[Crypto_Analysis].[Coin Name].&amp;[crow with knife]"/>
            <x15:cachedUniqueName index="39" name="[Crypto_Analysis].[Coin Name].&amp;[Ctrl Wallet]"/>
            <x15:cachedUniqueName index="40" name="[Crypto_Analysis].[Coin Name].&amp;[Cult DAO]"/>
            <x15:cachedUniqueName index="41" name="[Crypto_Analysis].[Coin Name].&amp;[Cypherium]"/>
            <x15:cachedUniqueName index="42" name="[Crypto_Analysis].[Coin Name].&amp;[Daddy Tate]"/>
            <x15:cachedUniqueName index="43" name="[Crypto_Analysis].[Coin Name].&amp;[DAR Open Network]"/>
            <x15:cachedUniqueName index="44" name="[Crypto_Analysis].[Coin Name].&amp;[Darkpino]"/>
            <x15:cachedUniqueName index="45" name="[Crypto_Analysis].[Coin Name].&amp;[DEAPcoin]"/>
            <x15:cachedUniqueName index="46" name="[Crypto_Analysis].[Coin Name].&amp;[DeBox]"/>
            <x15:cachedUniqueName index="47" name="[Crypto_Analysis].[Coin Name].&amp;[Decentraland]"/>
            <x15:cachedUniqueName index="48" name="[Crypto_Analysis].[Coin Name].&amp;[DeFi Pulse Index]"/>
            <x15:cachedUniqueName index="49" name="[Crypto_Analysis].[Coin Name].&amp;[Definitive]"/>
            <x15:cachedUniqueName index="50" name="[Crypto_Analysis].[Coin Name].&amp;[Degen]"/>
            <x15:cachedUniqueName index="51" name="[Crypto_Analysis].[Coin Name].&amp;[DeHub]"/>
            <x15:cachedUniqueName index="52" name="[Crypto_Analysis].[Coin Name].&amp;[Department Of Government Efficiency (dogegov.com)]"/>
            <x15:cachedUniqueName index="53" name="[Crypto_Analysis].[Coin Name].&amp;[Destra Network]"/>
            <x15:cachedUniqueName index="54" name="[Crypto_Analysis].[Coin Name].&amp;[Didi Bam Bam]"/>
            <x15:cachedUniqueName index="55" name="[Crypto_Analysis].[Coin Name].&amp;[Dingocoin]"/>
            <x15:cachedUniqueName index="56" name="[Crypto_Analysis].[Coin Name].&amp;[dKargo]"/>
            <x15:cachedUniqueName index="57" name="[Crypto_Analysis].[Coin Name].&amp;[Dogecoin]"/>
            <x15:cachedUniqueName index="58" name="[Crypto_Analysis].[Coin Name].&amp;[Dohrnii]"/>
            <x15:cachedUniqueName index="59" name="[Crypto_Analysis].[Coin Name].&amp;[Dolos The Bully]"/>
            <x15:cachedUniqueName index="60" name="[Crypto_Analysis].[Coin Name].&amp;[Dora Factory]"/>
            <x15:cachedUniqueName index="61" name="[Crypto_Analysis].[Coin Name].&amp;[Efinity Token]"/>
            <x15:cachedUniqueName index="62" name="[Crypto_Analysis].[Coin Name].&amp;[Electra Protocol]"/>
            <x15:cachedUniqueName index="63" name="[Crypto_Analysis].[Coin Name].&amp;[Electric Vehicle Zone]"/>
            <x15:cachedUniqueName index="64" name="[Crypto_Analysis].[Coin Name].&amp;[Ertha]"/>
            <x15:cachedUniqueName index="65" name="[Crypto_Analysis].[Coin Name].&amp;[Ethereum]"/>
            <x15:cachedUniqueName index="66" name="[Crypto_Analysis].[Coin Name].&amp;[Etherisc DIP Token]"/>
            <x15:cachedUniqueName index="67" name="[Crypto_Analysis].[Coin Name].&amp;[Eurite]"/>
            <x15:cachedUniqueName index="68" name="[Crypto_Analysis].[Coin Name].&amp;[Falcon USD]"/>
            <x15:cachedUniqueName index="69" name="[Crypto_Analysis].[Coin Name].&amp;[Fasttoken]"/>
            <x15:cachedUniqueName index="70" name="[Crypto_Analysis].[Coin Name].&amp;[Fellaz]"/>
            <x15:cachedUniqueName index="71" name="[Crypto_Analysis].[Coin Name].&amp;[Flow]"/>
            <x15:cachedUniqueName index="72" name="[Crypto_Analysis].[Coin Name].&amp;[FNCY]"/>
            <x15:cachedUniqueName index="73" name="[Crypto_Analysis].[Coin Name].&amp;[Fractal Bitcoin]"/>
            <x15:cachedUniqueName index="74" name="[Crypto_Analysis].[Coin Name].&amp;[Gains Network]"/>
            <x15:cachedUniqueName index="75" name="[Crypto_Analysis].[Coin Name].&amp;[GameBuild]"/>
            <x15:cachedUniqueName index="76" name="[Crypto_Analysis].[Coin Name].&amp;[Global Commercial Business]"/>
            <x15:cachedUniqueName index="77" name="[Crypto_Analysis].[Coin Name].&amp;[GoChain]"/>
            <x15:cachedUniqueName index="78" name="[Crypto_Analysis].[Coin Name].&amp;[Gravity (by Galxe)]"/>
            <x15:cachedUniqueName index="79" name="[Crypto_Analysis].[Coin Name].&amp;[Groestlcoin]"/>
            <x15:cachedUniqueName index="80" name="[Crypto_Analysis].[Coin Name].&amp;[Habibi]"/>
            <x15:cachedUniqueName index="81" name="[Crypto_Analysis].[Coin Name].&amp;[Haedal Protocol]"/>
            <x15:cachedUniqueName index="82" name="[Crypto_Analysis].[Coin Name].&amp;[Hathor]"/>
            <x15:cachedUniqueName index="83" name="[Crypto_Analysis].[Coin Name].&amp;[Hive Intelligence]"/>
            <x15:cachedUniqueName index="84" name="[Crypto_Analysis].[Coin Name].&amp;[Hoge Finance]"/>
            <x15:cachedUniqueName index="85" name="[Crypto_Analysis].[Coin Name].&amp;[HOME3]"/>
            <x15:cachedUniqueName index="86" name="[Crypto_Analysis].[Coin Name].&amp;[Humans.ai]"/>
            <x15:cachedUniqueName index="87" name="[Crypto_Analysis].[Coin Name].&amp;[IBStoken]"/>
            <x15:cachedUniqueName index="88" name="[Crypto_Analysis].[Coin Name].&amp;[Impossible Finance Launchpad]"/>
            <x15:cachedUniqueName index="89" name="[Crypto_Analysis].[Coin Name].&amp;[Inter Milan Fan Token]"/>
            <x15:cachedUniqueName index="90" name="[Crypto_Analysis].[Coin Name].&amp;[Jupiter Perps LP]"/>
            <x15:cachedUniqueName index="91" name="[Crypto_Analysis].[Coin Name].&amp;[Karate Combat]"/>
            <x15:cachedUniqueName index="92" name="[Crypto_Analysis].[Coin Name].&amp;[KiloEx]"/>
            <x15:cachedUniqueName index="93" name="[Crypto_Analysis].[Coin Name].&amp;[Kin]"/>
            <x15:cachedUniqueName index="94" name="[Crypto_Analysis].[Coin Name].&amp;[Klever Coin]"/>
            <x15:cachedUniqueName index="95" name="[Crypto_Analysis].[Coin Name].&amp;[Koma Inu]"/>
            <x15:cachedUniqueName index="96" name="[Crypto_Analysis].[Coin Name].&amp;[KONET]"/>
            <x15:cachedUniqueName index="97" name="[Crypto_Analysis].[Coin Name].&amp;[Kujira]"/>
            <x15:cachedUniqueName index="98" name="[Crypto_Analysis].[Coin Name].&amp;[LanLan Cat]"/>
            <x15:cachedUniqueName index="99" name="[Crypto_Analysis].[Coin Name].&amp;[League of Kingdoms Arena]"/>
            <x15:cachedUniqueName index="100" name="[Crypto_Analysis].[Coin Name].&amp;[LEGIT]"/>
            <x15:cachedUniqueName index="101" name="[Crypto_Analysis].[Coin Name].&amp;[Letit]"/>
            <x15:cachedUniqueName index="102" name="[Crypto_Analysis].[Coin Name].&amp;[Loaded Lions]"/>
            <x15:cachedUniqueName index="103" name="[Crypto_Analysis].[Coin Name].&amp;[MAD]"/>
            <x15:cachedUniqueName index="104" name="[Crypto_Analysis].[Coin Name].&amp;[Mango]"/>
            <x15:cachedUniqueName index="105" name="[Crypto_Analysis].[Coin Name].&amp;[Maple Finance]"/>
            <x15:cachedUniqueName index="106" name="[Crypto_Analysis].[Coin Name].&amp;[Memecoin]"/>
            <x15:cachedUniqueName index="107" name="[Crypto_Analysis].[Coin Name].&amp;[Metadium]"/>
            <x15:cachedUniqueName index="108" name="[Crypto_Analysis].[Coin Name].&amp;[Metahero]"/>
            <x15:cachedUniqueName index="109" name="[Crypto_Analysis].[Coin Name].&amp;[MiL.k]"/>
            <x15:cachedUniqueName index="110" name="[Crypto_Analysis].[Coin Name].&amp;[moonpig]"/>
            <x15:cachedUniqueName index="111" name="[Crypto_Analysis].[Coin Name].&amp;[Morpheus.Network]"/>
            <x15:cachedUniqueName index="112" name="[Crypto_Analysis].[Coin Name].&amp;[Mubarakah]"/>
            <x15:cachedUniqueName index="113" name="[Crypto_Analysis].[Coin Name].&amp;[Nakamoto Games]"/>
            <x15:cachedUniqueName index="114" name="[Crypto_Analysis].[Coin Name].&amp;[NATIX Network]"/>
            <x15:cachedUniqueName index="115" name="[Crypto_Analysis].[Coin Name].&amp;[NEM]"/>
            <x15:cachedUniqueName index="116" name="[Crypto_Analysis].[Coin Name].&amp;[Neutron]"/>
            <x15:cachedUniqueName index="117" name="[Crypto_Analysis].[Coin Name].&amp;[Nexera]"/>
            <x15:cachedUniqueName index="118" name="[Crypto_Analysis].[Coin Name].&amp;[NFPrompt]"/>
            <x15:cachedUniqueName index="119" name="[Crypto_Analysis].[Coin Name].&amp;[nubcat]"/>
            <x15:cachedUniqueName index="120" name="[Crypto_Analysis].[Coin Name].&amp;[NULS]"/>
            <x15:cachedUniqueName index="121" name="[Crypto_Analysis].[Coin Name].&amp;[Nura Labs]"/>
            <x15:cachedUniqueName index="122" name="[Crypto_Analysis].[Coin Name].&amp;[Oasys]"/>
            <x15:cachedUniqueName index="123" name="[Crypto_Analysis].[Coin Name].&amp;[OctaSpace]"/>
            <x15:cachedUniqueName index="124" name="[Crypto_Analysis].[Coin Name].&amp;[Octokn]"/>
            <x15:cachedUniqueName index="125" name="[Crypto_Analysis].[Coin Name].&amp;[OMG Network]"/>
            <x15:cachedUniqueName index="126" name="[Crypto_Analysis].[Coin Name].&amp;[OmniFlix Network]"/>
            <x15:cachedUniqueName index="127" name="[Crypto_Analysis].[Coin Name].&amp;[Ondo US Dollar Yield]"/>
            <x15:cachedUniqueName index="128" name="[Crypto_Analysis].[Coin Name].&amp;[Ontology]"/>
            <x15:cachedUniqueName index="129" name="[Crypto_Analysis].[Coin Name].&amp;[Openfabric AI]"/>
            <x15:cachedUniqueName index="130" name="[Crypto_Analysis].[Coin Name].&amp;[Orbiter Finance]"/>
            <x15:cachedUniqueName index="131" name="[Crypto_Analysis].[Coin Name].&amp;[ORIGYN]"/>
            <x15:cachedUniqueName index="132" name="[Crypto_Analysis].[Coin Name].&amp;[Paris Saint-Germain Fan Token]"/>
            <x15:cachedUniqueName index="133" name="[Crypto_Analysis].[Coin Name].&amp;[Paycoin]"/>
            <x15:cachedUniqueName index="134" name="[Crypto_Analysis].[Coin Name].&amp;[Persistence One]"/>
            <x15:cachedUniqueName index="135" name="[Crypto_Analysis].[Coin Name].&amp;[PIBBLE]"/>
            <x15:cachedUniqueName index="136" name="[Crypto_Analysis].[Coin Name].&amp;[Pitbull]"/>
            <x15:cachedUniqueName index="137" name="[Crypto_Analysis].[Coin Name].&amp;[PlatON]"/>
            <x15:cachedUniqueName index="138" name="[Crypto_Analysis].[Coin Name].&amp;[PornRocket]"/>
            <x15:cachedUniqueName index="139" name="[Crypto_Analysis].[Coin Name].&amp;[Port3 Network]"/>
            <x15:cachedUniqueName index="140" name="[Crypto_Analysis].[Coin Name].&amp;[Privasea AI]"/>
            <x15:cachedUniqueName index="141" name="[Crypto_Analysis].[Coin Name].&amp;[Pudgy Penguins]"/>
            <x15:cachedUniqueName index="142" name="[Crypto_Analysis].[Coin Name].&amp;[Pups (Bitcoin)]"/>
            <x15:cachedUniqueName index="143" name="[Crypto_Analysis].[Coin Name].&amp;[Pyth Network]"/>
            <x15:cachedUniqueName index="144" name="[Crypto_Analysis].[Coin Name].&amp;[Quq]"/>
            <x15:cachedUniqueName index="145" name="[Crypto_Analysis].[Coin Name].&amp;[Radiant Capital]"/>
            <x15:cachedUniqueName index="146" name="[Crypto_Analysis].[Coin Name].&amp;[Raydium]"/>
            <x15:cachedUniqueName index="147" name="[Crypto_Analysis].[Coin Name].&amp;[Rebel Cars]"/>
            <x15:cachedUniqueName index="148" name="[Crypto_Analysis].[Coin Name].&amp;[Request]"/>
            <x15:cachedUniqueName index="149" name="[Crypto_Analysis].[Coin Name].&amp;[RigoBlock]"/>
            <x15:cachedUniqueName index="150" name="[Crypto_Analysis].[Coin Name].&amp;[Robonomics.network]"/>
            <x15:cachedUniqueName index="151" name="[Crypto_Analysis].[Coin Name].&amp;[Rubic]"/>
            <x15:cachedUniqueName index="152" name="[Crypto_Analysis].[Coin Name].&amp;[SafeCoin]"/>
            <x15:cachedUniqueName index="153" name="[Crypto_Analysis].[Coin Name].&amp;[Sentio AI]"/>
            <x15:cachedUniqueName index="154" name="[Crypto_Analysis].[Coin Name].&amp;[Shentu]"/>
            <x15:cachedUniqueName index="155" name="[Crypto_Analysis].[Coin Name].&amp;[SIX Token]"/>
            <x15:cachedUniqueName index="156" name="[Crypto_Analysis].[Coin Name].&amp;[SKALE]"/>
            <x15:cachedUniqueName index="157" name="[Crypto_Analysis].[Coin Name].&amp;[Smooth Love Potion]"/>
            <x15:cachedUniqueName index="158" name="[Crypto_Analysis].[Coin Name].&amp;[Solana]"/>
            <x15:cachedUniqueName index="159" name="[Crypto_Analysis].[Coin Name].&amp;[Solar]"/>
            <x15:cachedUniqueName index="160" name="[Crypto_Analysis].[Coin Name].&amp;[Spark]"/>
            <x15:cachedUniqueName index="161" name="[Crypto_Analysis].[Coin Name].&amp;[StarSlax]"/>
            <x15:cachedUniqueName index="162" name="[Crypto_Analysis].[Coin Name].&amp;[Step Finance]"/>
            <x15:cachedUniqueName index="163" name="[Crypto_Analysis].[Coin Name].&amp;[Striker League]"/>
            <x15:cachedUniqueName index="164" name="[Crypto_Analysis].[Coin Name].&amp;[Sui Name Service]"/>
            <x15:cachedUniqueName index="165" name="[Crypto_Analysis].[Coin Name].&amp;[SUNCAT]"/>
            <x15:cachedUniqueName index="166" name="[Crypto_Analysis].[Coin Name].&amp;[Super Zero Protocol]"/>
            <x15:cachedUniqueName index="167" name="[Crypto_Analysis].[Coin Name].&amp;[SwarmNode.ai]"/>
            <x15:cachedUniqueName index="168" name="[Crypto_Analysis].[Coin Name].&amp;[Sylo]"/>
            <x15:cachedUniqueName index="169" name="[Crypto_Analysis].[Coin Name].&amp;[Terra]"/>
            <x15:cachedUniqueName index="170" name="[Crypto_Analysis].[Coin Name].&amp;[Tether]"/>
            <x15:cachedUniqueName index="171" name="[Crypto_Analysis].[Coin Name].&amp;[Tezos]"/>
            <x15:cachedUniqueName index="172" name="[Crypto_Analysis].[Coin Name].&amp;[The Arena]"/>
            <x15:cachedUniqueName index="173" name="[Crypto_Analysis].[Coin Name].&amp;[Tornado Cash]"/>
            <x15:cachedUniqueName index="174" name="[Crypto_Analysis].[Coin Name].&amp;[Torum]"/>
            <x15:cachedUniqueName index="175" name="[Crypto_Analysis].[Coin Name].&amp;[TOWER]"/>
            <x15:cachedUniqueName index="176" name="[Crypto_Analysis].[Coin Name].&amp;[trac (Ordinals)]"/>
            <x15:cachedUniqueName index="177" name="[Crypto_Analysis].[Coin Name].&amp;[TROLL (SOL)]"/>
            <x15:cachedUniqueName index="178" name="[Crypto_Analysis].[Coin Name].&amp;[TRON]"/>
            <x15:cachedUniqueName index="179" name="[Crypto_Analysis].[Coin Name].&amp;[Tron Bull]"/>
            <x15:cachedUniqueName index="180" name="[Crypto_Analysis].[Coin Name].&amp;[TrueUSD]"/>
            <x15:cachedUniqueName index="181" name="[Crypto_Analysis].[Coin Name].&amp;[TRVL (Dtravel)]"/>
            <x15:cachedUniqueName index="182" name="[Crypto_Analysis].[Coin Name].&amp;[U2U Network]"/>
            <x15:cachedUniqueName index="183" name="[Crypto_Analysis].[Coin Name].&amp;[Universe Boss Coin]"/>
            <x15:cachedUniqueName index="184" name="[Crypto_Analysis].[Coin Name].&amp;[USDC]"/>
            <x15:cachedUniqueName index="185" name="[Crypto_Analysis].[Coin Name].&amp;[Usual]"/>
            <x15:cachedUniqueName index="186" name="[Crypto_Analysis].[Coin Name].&amp;[Usual USD]"/>
            <x15:cachedUniqueName index="187" name="[Crypto_Analysis].[Coin Name].&amp;[Velas]"/>
            <x15:cachedUniqueName index="188" name="[Crypto_Analysis].[Coin Name].&amp;[Venus DAI]"/>
            <x15:cachedUniqueName index="189" name="[Crypto_Analysis].[Coin Name].&amp;[Venus LTC]"/>
            <x15:cachedUniqueName index="190" name="[Crypto_Analysis].[Coin Name].&amp;[Vulcan Forged (LAVA)]"/>
            <x15:cachedUniqueName index="191" name="[Crypto_Analysis].[Coin Name].&amp;[Walrus]"/>
            <x15:cachedUniqueName index="192" name="[Crypto_Analysis].[Coin Name].&amp;[WazirX]"/>
            <x15:cachedUniqueName index="193" name="[Crypto_Analysis].[Coin Name].&amp;[WeFi]"/>
            <x15:cachedUniqueName index="194" name="[Crypto_Analysis].[Coin Name].&amp;[WELF]"/>
            <x15:cachedUniqueName index="195" name="[Crypto_Analysis].[Coin Name].&amp;[WhiteRock]"/>
            <x15:cachedUniqueName index="196" name="[Crypto_Analysis].[Coin Name].&amp;[World Mobile Token]"/>
            <x15:cachedUniqueName index="197" name="[Crypto_Analysis].[Coin Name].&amp;[would]"/>
            <x15:cachedUniqueName index="198" name="[Crypto_Analysis].[Coin Name].&amp;[XRP]"/>
            <x15:cachedUniqueName index="199" name="[Crypto_Analysis].[Coin Name].&amp;[Zeebu]"/>
          </x15:cachedUniqueNames>
        </ext>
      </extLst>
    </cacheField>
    <cacheField name="[Crypto_Analysis].[Price category].[Price category]" caption="Price category" numFmtId="0" hierarchy="20" level="1">
      <sharedItems containsSemiMixedTypes="0" containsNonDate="0" containsString="0"/>
    </cacheField>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2"/>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3"/>
      </fieldsUsage>
    </cacheHierarchy>
    <cacheHierarchy uniqueName="[Measures].[Sum of Market Capital (Billion Dollars)]" caption="Sum of Market Capital (Billion Dollars)" measure="1" displayFolder="" measureGroup="Crypto_Analysis" count="0" oneField="1">
      <fieldsUsage count="1">
        <fieldUsage x="1"/>
      </fieldsUsage>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oneField="1">
      <fieldsUsage count="1">
        <fieldUsage x="0"/>
      </fieldsUsage>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sank Chintala" refreshedDate="45833.832567476849" backgroundQuery="1" createdVersion="8" refreshedVersion="8" minRefreshableVersion="3" recordCount="0" supportSubquery="1" supportAdvancedDrill="1" xr:uid="{61BED1C5-06A2-4BB1-835B-988F160D417C}">
  <cacheSource type="external" connectionId="3"/>
  <cacheFields count="3">
    <cacheField name="[Crypto_Analysis].[Coin Name].[Coin Name]" caption="Coin Name" numFmtId="0" hierarchy="9" level="1">
      <sharedItems count="9">
        <s v="Ampleforth Governance Token"/>
        <s v="Dohrnii"/>
        <s v="Fasttoken"/>
        <s v="Jupiter Perps LP"/>
        <s v="Raydium"/>
        <s v="Robonomics.network"/>
        <s v="Tornado Cash"/>
        <s v="XRP"/>
        <s v="Zeebu"/>
      </sharedItems>
    </cacheField>
    <cacheField name="[Crypto_Analysis].[Price category].[Price category]" caption="Price category" numFmtId="0" hierarchy="20" level="1">
      <sharedItems containsSemiMixedTypes="0" containsNonDate="0" containsString="0"/>
    </cacheField>
    <cacheField name="[Measures].[Total_Market_Capital]" caption="Total_Market_Capital" numFmtId="0" hierarchy="29" level="32767"/>
  </cacheFields>
  <cacheHierarchies count="37">
    <cacheHierarchy uniqueName="[BitCoin_Trends].[Coin Name]" caption="Coin Name" attribute="1" defaultMemberUniqueName="[BitCoin_Trends].[Coin Name].[All]" allUniqueName="[BitCoin_Trends].[Coin Name].[All]" dimensionUniqueName="[BitCoin_Trends]" displayFolder="" count="0" memberValueDatatype="130" unbalanced="0"/>
    <cacheHierarchy uniqueName="[BitCoin_Trends].[Symbol]" caption="Symbol" attribute="1" defaultMemberUniqueName="[BitCoin_Trends].[Symbol].[All]" allUniqueName="[BitCoin_Trends].[Symbol].[All]" dimensionUniqueName="[BitCoin_Trends]" displayFolder="" count="0" memberValueDatatype="130" unbalanced="0"/>
    <cacheHierarchy uniqueName="[BitCoin_Trends].[Price (USD)]" caption="Price (USD)" attribute="1" defaultMemberUniqueName="[BitCoin_Trends].[Price (USD)].[All]" allUniqueName="[BitCoin_Trends].[Price (USD)].[All]" dimensionUniqueName="[BitCoin_Trends]" displayFolder="" count="0" memberValueDatatype="5" unbalanced="0"/>
    <cacheHierarchy uniqueName="[BitCoin_Trends].[1h Change (%)]" caption="1h Change (%)" attribute="1" defaultMemberUniqueName="[BitCoin_Trends].[1h Change (%)].[All]" allUniqueName="[BitCoin_Trends].[1h Change (%)].[All]" dimensionUniqueName="[BitCoin_Trends]" displayFolder="" count="0" memberValueDatatype="5" unbalanced="0"/>
    <cacheHierarchy uniqueName="[BitCoin_Trends].[Market Cap]" caption="Market Cap" attribute="1" defaultMemberUniqueName="[BitCoin_Trends].[Market Cap].[All]" allUniqueName="[BitCoin_Trends].[Market Cap].[All]" dimensionUniqueName="[BitCoin_Trends]" displayFolder="" count="0" memberValueDatatype="130" unbalanced="0"/>
    <cacheHierarchy uniqueName="[BitCoin_Trends].[Volume (24h) USD]" caption="Volume (24h) USD" attribute="1" defaultMemberUniqueName="[BitCoin_Trends].[Volume (24h) USD].[All]" allUniqueName="[BitCoin_Trends].[Volume (24h) USD].[All]" dimensionUniqueName="[BitCoin_Trends]" displayFolder="" count="0" memberValueDatatype="5" unbalanced="0"/>
    <cacheHierarchy uniqueName="[BitCoin_Trends].[Circulating Supply]" caption="Circulating Supply" attribute="1" defaultMemberUniqueName="[BitCoin_Trends].[Circulating Supply].[All]" allUniqueName="[BitCoin_Trends].[Circulating Supply].[All]" dimensionUniqueName="[BitCoin_Trends]" displayFolder="" count="0" memberValueDatatype="130" unbalanced="0"/>
    <cacheHierarchy uniqueName="[BitCoin_Trends].[Market Capital (Billion Dollars)]" caption="Market Capital (Billion Dollars)" attribute="1" defaultMemberUniqueName="[BitCoin_Trends].[Market Capital (Billion Dollars)].[All]" allUniqueName="[BitCoin_Trends].[Market Capital (Billion Dollars)].[All]" dimensionUniqueName="[BitCoin_Trends]" displayFolder="" count="0" memberValueDatatype="5" unbalanced="0"/>
    <cacheHierarchy uniqueName="[BitCoin_Trends].[Circulating_Supply ( Billion USD )]" caption="Circulating_Supply ( Billion USD )" attribute="1" defaultMemberUniqueName="[BitCoin_Trends].[Circulating_Supply ( Billion USD )].[All]" allUniqueName="[BitCoin_Trends].[Circulating_Supply ( Billion USD )].[All]" dimensionUniqueName="[BitCoin_Trends]" displayFolder="" count="0" memberValueDatatype="5" unbalanced="0"/>
    <cacheHierarchy uniqueName="[Crypto_Analysis].[Coin Name]" caption="Coin Name" attribute="1" defaultMemberUniqueName="[Crypto_Analysis].[Coin Name].[All]" allUniqueName="[Crypto_Analysis].[Coin Name].[All]" dimensionUniqueName="[Crypto_Analysis]" displayFolder="" count="2" memberValueDatatype="130" unbalanced="0">
      <fieldsUsage count="2">
        <fieldUsage x="-1"/>
        <fieldUsage x="0"/>
      </fieldsUsage>
    </cacheHierarchy>
    <cacheHierarchy uniqueName="[Crypto_Analysis].[Symbol]" caption="Symbol" attribute="1" defaultMemberUniqueName="[Crypto_Analysis].[Symbol].[All]" allUniqueName="[Crypto_Analysis].[Symbol].[All]" dimensionUniqueName="[Crypto_Analysis]" displayFolder="" count="0" memberValueDatatype="130" unbalanced="0"/>
    <cacheHierarchy uniqueName="[Crypto_Analysis].[Price (USD)]" caption="Price (USD)" attribute="1" defaultMemberUniqueName="[Crypto_Analysis].[Price (USD)].[All]" allUniqueName="[Crypto_Analysis].[Price (USD)].[All]" dimensionUniqueName="[Crypto_Analysis]" displayFolder="" count="0" memberValueDatatype="5" unbalanced="0"/>
    <cacheHierarchy uniqueName="[Crypto_Analysis].[1h Change (%)]" caption="1h Change (%)" attribute="1" defaultMemberUniqueName="[Crypto_Analysis].[1h Change (%)].[All]" allUniqueName="[Crypto_Analysis].[1h Change (%)].[All]" dimensionUniqueName="[Crypto_Analysis]" displayFolder="" count="0" memberValueDatatype="5" unbalanced="0"/>
    <cacheHierarchy uniqueName="[Crypto_Analysis].[Market Cap]" caption="Market Cap" attribute="1" defaultMemberUniqueName="[Crypto_Analysis].[Market Cap].[All]" allUniqueName="[Crypto_Analysis].[Market Cap].[All]" dimensionUniqueName="[Crypto_Analysis]" displayFolder="" count="0" memberValueDatatype="130" unbalanced="0"/>
    <cacheHierarchy uniqueName="[Crypto_Analysis].[Volume (24h) USD]" caption="Volume (24h) USD" attribute="1" defaultMemberUniqueName="[Crypto_Analysis].[Volume (24h) USD].[All]" allUniqueName="[Crypto_Analysis].[Volume (24h) USD].[All]" dimensionUniqueName="[Crypto_Analysis]" displayFolder="" count="0" memberValueDatatype="5" unbalanced="0"/>
    <cacheHierarchy uniqueName="[Crypto_Analysis].[Circulating Supply]" caption="Circulating Supply" attribute="1" defaultMemberUniqueName="[Crypto_Analysis].[Circulating Supply].[All]" allUniqueName="[Crypto_Analysis].[Circulating Supply].[All]" dimensionUniqueName="[Crypto_Analysis]" displayFolder="" count="0" memberValueDatatype="130" unbalanced="0"/>
    <cacheHierarchy uniqueName="[Crypto_Analysis].[Market Capital (Billion Dollars)]" caption="Market Capital (Billion Dollars)" attribute="1" defaultMemberUniqueName="[Crypto_Analysis].[Market Capital (Billion Dollars)].[All]" allUniqueName="[Crypto_Analysis].[Market Capital (Billion Dollars)].[All]" dimensionUniqueName="[Crypto_Analysis]" displayFolder="" count="0" memberValueDatatype="5" unbalanced="0"/>
    <cacheHierarchy uniqueName="[Crypto_Analysis].[Circulating_Supply ( Billion USD )]" caption="Circulating_Supply ( Billion USD )" attribute="1" defaultMemberUniqueName="[Crypto_Analysis].[Circulating_Supply ( Billion USD )].[All]" allUniqueName="[Crypto_Analysis].[Circulating_Supply ( Billion USD )].[All]" dimensionUniqueName="[Crypto_Analysis]" displayFolder="" count="0" memberValueDatatype="5" unbalanced="0"/>
    <cacheHierarchy uniqueName="[Crypto_Analysis].[Dollar Volume per Supply]" caption="Dollar Volume per Supply" attribute="1" defaultMemberUniqueName="[Crypto_Analysis].[Dollar Volume per Supply].[All]" allUniqueName="[Crypto_Analysis].[Dollar Volume per Supply].[All]" dimensionUniqueName="[Crypto_Analysis]" displayFolder="" count="0" memberValueDatatype="5" unbalanced="0"/>
    <cacheHierarchy uniqueName="[Crypto_Analysis].[Market Cap Rank]" caption="Market Cap Rank" attribute="1" defaultMemberUniqueName="[Crypto_Analysis].[Market Cap Rank].[All]" allUniqueName="[Crypto_Analysis].[Market Cap Rank].[All]" dimensionUniqueName="[Crypto_Analysis]" displayFolder="" count="0" memberValueDatatype="20" unbalanced="0"/>
    <cacheHierarchy uniqueName="[Crypto_Analysis].[Price category]" caption="Price category" attribute="1" defaultMemberUniqueName="[Crypto_Analysis].[Price category].[All]" allUniqueName="[Crypto_Analysis].[Price category].[All]" dimensionUniqueName="[Crypto_Analysis]" displayFolder="" count="2" memberValueDatatype="130" unbalanced="0">
      <fieldsUsage count="2">
        <fieldUsage x="-1"/>
        <fieldUsage x="1"/>
      </fieldsUsage>
    </cacheHierarchy>
    <cacheHierarchy uniqueName="[Measures].[Sum of Market Capital (Billion Dollars)]" caption="Sum of Market Capital (Billion Dollars)" measure="1" displayFolder="" measureGroup="Crypto_Analysis" count="0">
      <extLst>
        <ext xmlns:x15="http://schemas.microsoft.com/office/spreadsheetml/2010/11/main" uri="{B97F6D7D-B522-45F9-BDA1-12C45D357490}">
          <x15:cacheHierarchy aggregatedColumn="16"/>
        </ext>
      </extLst>
    </cacheHierarchy>
    <cacheHierarchy uniqueName="[Measures].[Sum of Price (USD)]" caption="Sum of Price (USD)" measure="1" displayFolder="" measureGroup="Crypto_Analysis" count="0">
      <extLst>
        <ext xmlns:x15="http://schemas.microsoft.com/office/spreadsheetml/2010/11/main" uri="{B97F6D7D-B522-45F9-BDA1-12C45D357490}">
          <x15:cacheHierarchy aggregatedColumn="11"/>
        </ext>
      </extLst>
    </cacheHierarchy>
    <cacheHierarchy uniqueName="[Measures].[Sum of Volume (24h) USD]" caption="Sum of Volume (24h) USD" measure="1" displayFolder="" measureGroup="Crypto_Analysis" count="0">
      <extLst>
        <ext xmlns:x15="http://schemas.microsoft.com/office/spreadsheetml/2010/11/main" uri="{B97F6D7D-B522-45F9-BDA1-12C45D357490}">
          <x15:cacheHierarchy aggregatedColumn="14"/>
        </ext>
      </extLst>
    </cacheHierarchy>
    <cacheHierarchy uniqueName="[Measures].[Sum of Dollar Volume per Supply]" caption="Sum of Dollar Volume per Supply" measure="1" displayFolder="" measureGroup="Crypto_Analysis" count="0">
      <extLst>
        <ext xmlns:x15="http://schemas.microsoft.com/office/spreadsheetml/2010/11/main" uri="{B97F6D7D-B522-45F9-BDA1-12C45D357490}">
          <x15:cacheHierarchy aggregatedColumn="18"/>
        </ext>
      </extLst>
    </cacheHierarchy>
    <cacheHierarchy uniqueName="[Measures].[Sum of 1h Change (%)]" caption="Sum of 1h Change (%)" measure="1" displayFolder="" measureGroup="Crypto_Analysis" count="0">
      <extLst>
        <ext xmlns:x15="http://schemas.microsoft.com/office/spreadsheetml/2010/11/main" uri="{B97F6D7D-B522-45F9-BDA1-12C45D357490}">
          <x15:cacheHierarchy aggregatedColumn="12"/>
        </ext>
      </extLst>
    </cacheHierarchy>
    <cacheHierarchy uniqueName="[Measures].[Count of Market Cap]" caption="Count of Market Cap" measure="1" displayFolder="" measureGroup="Crypto_Analysis" count="0">
      <extLst>
        <ext xmlns:x15="http://schemas.microsoft.com/office/spreadsheetml/2010/11/main" uri="{B97F6D7D-B522-45F9-BDA1-12C45D357490}">
          <x15:cacheHierarchy aggregatedColumn="13"/>
        </ext>
      </extLst>
    </cacheHierarchy>
    <cacheHierarchy uniqueName="[Measures].[Count of Symbol]" caption="Count of Symbol" measure="1" displayFolder="" measureGroup="Crypto_Analysis" count="0">
      <extLst>
        <ext xmlns:x15="http://schemas.microsoft.com/office/spreadsheetml/2010/11/main" uri="{B97F6D7D-B522-45F9-BDA1-12C45D357490}">
          <x15:cacheHierarchy aggregatedColumn="10"/>
        </ext>
      </extLst>
    </cacheHierarchy>
    <cacheHierarchy uniqueName="[Measures].[Sum of Circulating_Supply ( Billion USD )]" caption="Sum of Circulating_Supply ( Billion USD )" measure="1" displayFolder="" measureGroup="Crypto_Analysis" count="0">
      <extLst>
        <ext xmlns:x15="http://schemas.microsoft.com/office/spreadsheetml/2010/11/main" uri="{B97F6D7D-B522-45F9-BDA1-12C45D357490}">
          <x15:cacheHierarchy aggregatedColumn="17"/>
        </ext>
      </extLst>
    </cacheHierarchy>
    <cacheHierarchy uniqueName="[Measures].[Total_Market_Capital]" caption="Total_Market_Capital" measure="1" displayFolder="" measureGroup="Crypto_Analysis" count="0" oneField="1">
      <fieldsUsage count="1">
        <fieldUsage x="2"/>
      </fieldsUsage>
    </cacheHierarchy>
    <cacheHierarchy uniqueName="[Measures].[Total Price of Coins]" caption="Total Price of Coins" measure="1" displayFolder="" measureGroup="Crypto_Analysis" count="0"/>
    <cacheHierarchy uniqueName="[Measures].[Total 1h Change (%)]" caption="Total 1h Change (%)" measure="1" displayFolder="" measureGroup="Crypto_Analysis" count="0"/>
    <cacheHierarchy uniqueName="[Measures].[Highest Price Of Coin ( $ )]" caption="Highest Price Of Coin ( $ )" measure="1" displayFolder="" measureGroup="Crypto_Analysis" count="0"/>
    <cacheHierarchy uniqueName="[Measures].[Highest Price Coin Name]" caption="Highest Price Coin Name" measure="1" displayFolder="" measureGroup="Crypto_Analysis" count="0"/>
    <cacheHierarchy uniqueName="[Measures].[__XL_Count Crypto_Analysis]" caption="__XL_Count Crypto_Analysis" measure="1" displayFolder="" measureGroup="Crypto_Analysis" count="0" hidden="1"/>
    <cacheHierarchy uniqueName="[Measures].[__XL_Count BitCoin_Trends]" caption="__XL_Count BitCoin_Trends" measure="1" displayFolder="" measureGroup="BitCoin_Trends" count="0" hidden="1"/>
    <cacheHierarchy uniqueName="[Measures].[__No measures defined]" caption="__No measures defined" measure="1" displayFolder="" count="0" hidden="1"/>
  </cacheHierarchies>
  <kpis count="0"/>
  <dimensions count="3">
    <dimension name="BitCoin_Trends" uniqueName="[BitCoin_Trends]" caption="BitCoin_Trends"/>
    <dimension name="Crypto_Analysis" uniqueName="[Crypto_Analysis]" caption="Crypto_Analysis"/>
    <dimension measure="1" name="Measures" uniqueName="[Measures]" caption="Measures"/>
  </dimensions>
  <measureGroups count="2">
    <measureGroup name="BitCoin_Trends" caption="BitCoin_Trends"/>
    <measureGroup name="Crypto_Analysis" caption="Crypto_Analysi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7955B-0C14-4651-AE65-5861E7E64294}" name="PivotTable4" cacheId="3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A40:B241" firstHeaderRow="1" firstDataRow="1" firstDataCol="1"/>
  <pivotFields count="3">
    <pivotField axis="axisRow" allDrilled="1" subtotalTop="0" showAll="0" sortType="descending" defaultSubtotal="0" defaultAttributeDrillState="1">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01">
    <i>
      <x v="20"/>
    </i>
    <i>
      <x v="65"/>
    </i>
    <i>
      <x v="170"/>
    </i>
    <i>
      <x v="198"/>
    </i>
    <i>
      <x v="24"/>
    </i>
    <i>
      <x v="158"/>
    </i>
    <i>
      <x v="184"/>
    </i>
    <i>
      <x v="178"/>
    </i>
    <i>
      <x v="57"/>
    </i>
    <i>
      <x v="27"/>
    </i>
    <i>
      <x v="69"/>
    </i>
    <i>
      <x v="90"/>
    </i>
    <i>
      <x v="199"/>
    </i>
    <i>
      <x v="70"/>
    </i>
    <i>
      <x v="186"/>
    </i>
    <i>
      <x v="127"/>
    </i>
    <i>
      <x v="141"/>
    </i>
    <i>
      <x v="191"/>
    </i>
    <i>
      <x v="68"/>
    </i>
    <i>
      <x v="146"/>
    </i>
    <i>
      <x v="102"/>
    </i>
    <i>
      <x v="32"/>
    </i>
    <i>
      <x v="171"/>
    </i>
    <i>
      <x v="143"/>
    </i>
    <i>
      <x v="71"/>
    </i>
    <i>
      <x v="105"/>
    </i>
    <i>
      <x v="197"/>
    </i>
    <i>
      <x v="47"/>
    </i>
    <i>
      <x v="180"/>
    </i>
    <i>
      <x v="195"/>
    </i>
    <i>
      <x v="148"/>
    </i>
    <i>
      <x v="128"/>
    </i>
    <i>
      <x v="133"/>
    </i>
    <i>
      <x v="34"/>
    </i>
    <i>
      <x v="78"/>
    </i>
    <i>
      <x v="169"/>
    </i>
    <i>
      <x v="159"/>
    </i>
    <i>
      <x v="53"/>
    </i>
    <i>
      <x v="196"/>
    </i>
    <i>
      <x v="156"/>
    </i>
    <i>
      <x v="185"/>
    </i>
    <i>
      <x v="13"/>
    </i>
    <i>
      <x v="56"/>
    </i>
    <i>
      <x v="109"/>
    </i>
    <i>
      <x v="106"/>
    </i>
    <i>
      <x v="4"/>
    </i>
    <i>
      <x v="160"/>
    </i>
    <i>
      <x v="76"/>
    </i>
    <i>
      <x v="50"/>
    </i>
    <i>
      <x v="3"/>
    </i>
    <i>
      <x v="115"/>
    </i>
    <i>
      <x v="86"/>
    </i>
    <i>
      <x v="122"/>
    </i>
    <i>
      <x v="157"/>
    </i>
    <i>
      <x v="116"/>
    </i>
    <i>
      <x v="67"/>
    </i>
    <i>
      <x v="12"/>
    </i>
    <i>
      <x v="75"/>
    </i>
    <i>
      <x v="173"/>
    </i>
    <i>
      <x v="48"/>
    </i>
    <i>
      <x v="97"/>
    </i>
    <i>
      <x v="74"/>
    </i>
    <i>
      <x v="15"/>
    </i>
    <i>
      <x v="45"/>
    </i>
    <i>
      <x v="172"/>
    </i>
    <i>
      <x v="58"/>
    </i>
    <i>
      <x v="11"/>
    </i>
    <i>
      <x v="107"/>
    </i>
    <i>
      <x v="154"/>
    </i>
    <i>
      <x v="113"/>
    </i>
    <i>
      <x v="79"/>
    </i>
    <i>
      <x v="164"/>
    </i>
    <i>
      <x v="73"/>
    </i>
    <i>
      <x v="81"/>
    </i>
    <i>
      <x v="130"/>
    </i>
    <i>
      <x v="137"/>
    </i>
    <i>
      <x v="35"/>
    </i>
    <i>
      <x v="118"/>
    </i>
    <i>
      <x v="125"/>
    </i>
    <i>
      <x v="145"/>
    </i>
    <i>
      <x v="94"/>
    </i>
    <i>
      <x v="142"/>
    </i>
    <i>
      <x v="131"/>
    </i>
    <i>
      <x v="114"/>
    </i>
    <i>
      <x v="42"/>
    </i>
    <i>
      <x v="88"/>
    </i>
    <i>
      <x v="99"/>
    </i>
    <i>
      <x v="104"/>
    </i>
    <i>
      <x v="43"/>
    </i>
    <i>
      <x v="8"/>
    </i>
    <i>
      <x v="155"/>
    </i>
    <i>
      <x v="139"/>
    </i>
    <i>
      <x v="40"/>
    </i>
    <i>
      <x v="33"/>
    </i>
    <i>
      <x v="38"/>
    </i>
    <i>
      <x v="132"/>
    </i>
    <i>
      <x v="30"/>
    </i>
    <i>
      <x v="49"/>
    </i>
    <i>
      <x v="31"/>
    </i>
    <i>
      <x v="162"/>
    </i>
    <i>
      <x v="135"/>
    </i>
    <i>
      <x v="14"/>
    </i>
    <i>
      <x v="182"/>
    </i>
    <i>
      <x v="123"/>
    </i>
    <i>
      <x v="134"/>
    </i>
    <i>
      <x v="177"/>
    </i>
    <i>
      <x v="193"/>
    </i>
    <i>
      <x v="60"/>
    </i>
    <i>
      <x v="17"/>
    </i>
    <i>
      <x v="10"/>
    </i>
    <i>
      <x v="91"/>
    </i>
    <i>
      <x v="117"/>
    </i>
    <i>
      <x v="61"/>
    </i>
    <i>
      <x v="52"/>
    </i>
    <i>
      <x v="121"/>
    </i>
    <i>
      <x v="2"/>
    </i>
    <i>
      <x v="110"/>
    </i>
    <i>
      <x v="29"/>
    </i>
    <i>
      <x v="95"/>
    </i>
    <i>
      <x v="136"/>
    </i>
    <i>
      <x v="189"/>
    </i>
    <i>
      <x v="96"/>
    </i>
    <i>
      <x v="36"/>
    </i>
    <i>
      <x v="16"/>
    </i>
    <i>
      <x v="167"/>
    </i>
    <i>
      <x v="192"/>
    </i>
    <i>
      <x v="82"/>
    </i>
    <i>
      <x v="188"/>
    </i>
    <i>
      <x v="176"/>
    </i>
    <i>
      <x v="5"/>
    </i>
    <i>
      <x v="119"/>
    </i>
    <i>
      <x v="37"/>
    </i>
    <i>
      <x v="179"/>
    </i>
    <i>
      <x v="129"/>
    </i>
    <i>
      <x v="63"/>
    </i>
    <i>
      <x v="108"/>
    </i>
    <i>
      <x v="89"/>
    </i>
    <i>
      <x v="44"/>
    </i>
    <i>
      <x v="187"/>
    </i>
    <i>
      <x/>
    </i>
    <i>
      <x v="62"/>
    </i>
    <i>
      <x v="93"/>
    </i>
    <i>
      <x v="92"/>
    </i>
    <i>
      <x v="140"/>
    </i>
    <i>
      <x v="150"/>
    </i>
    <i>
      <x v="9"/>
    </i>
    <i>
      <x v="103"/>
    </i>
    <i>
      <x v="26"/>
    </i>
    <i>
      <x v="111"/>
    </i>
    <i>
      <x v="194"/>
    </i>
    <i>
      <x v="55"/>
    </i>
    <i>
      <x v="126"/>
    </i>
    <i>
      <x v="21"/>
    </i>
    <i>
      <x v="87"/>
    </i>
    <i>
      <x v="41"/>
    </i>
    <i>
      <x v="6"/>
    </i>
    <i>
      <x v="46"/>
    </i>
    <i>
      <x v="181"/>
    </i>
    <i>
      <x v="7"/>
    </i>
    <i>
      <x v="83"/>
    </i>
    <i>
      <x v="168"/>
    </i>
    <i>
      <x v="153"/>
    </i>
    <i>
      <x v="138"/>
    </i>
    <i>
      <x v="72"/>
    </i>
    <i>
      <x v="18"/>
    </i>
    <i>
      <x v="183"/>
    </i>
    <i>
      <x v="25"/>
    </i>
    <i>
      <x v="1"/>
    </i>
    <i>
      <x v="28"/>
    </i>
    <i>
      <x v="84"/>
    </i>
    <i>
      <x v="120"/>
    </i>
    <i>
      <x v="144"/>
    </i>
    <i>
      <x v="100"/>
    </i>
    <i>
      <x v="166"/>
    </i>
    <i>
      <x v="101"/>
    </i>
    <i>
      <x v="149"/>
    </i>
    <i>
      <x v="23"/>
    </i>
    <i>
      <x v="77"/>
    </i>
    <i>
      <x v="163"/>
    </i>
    <i>
      <x v="80"/>
    </i>
    <i>
      <x v="39"/>
    </i>
    <i>
      <x v="66"/>
    </i>
    <i>
      <x v="22"/>
    </i>
    <i>
      <x v="151"/>
    </i>
    <i>
      <x v="19"/>
    </i>
    <i>
      <x v="54"/>
    </i>
    <i>
      <x v="147"/>
    </i>
    <i>
      <x v="190"/>
    </i>
    <i>
      <x v="112"/>
    </i>
    <i>
      <x v="51"/>
    </i>
    <i>
      <x v="161"/>
    </i>
    <i>
      <x v="175"/>
    </i>
    <i>
      <x v="152"/>
    </i>
    <i>
      <x v="124"/>
    </i>
    <i>
      <x v="59"/>
    </i>
    <i>
      <x v="64"/>
    </i>
    <i>
      <x v="98"/>
    </i>
    <i>
      <x v="85"/>
    </i>
    <i>
      <x v="165"/>
    </i>
    <i>
      <x v="174"/>
    </i>
    <i t="grand">
      <x/>
    </i>
  </rowItems>
  <colItems count="1">
    <i/>
  </colItems>
  <dataFields count="1">
    <dataField name="Sum of Market Capital (Billion Dollar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rypto_Analysis">
        <x15:activeTabTopLevelEntity name="[Crypto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D22811D-CF52-45C4-BE81-3291B5571F05}" name="PivotTable5" cacheId="3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rowHeaderCaption="">
  <location ref="A247:C258" firstHeaderRow="0"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Market Capital (Billion Dollars)" fld="1" baseField="0" baseItem="0"/>
    <dataField name="Sum of Price (USD)" fld="2" baseField="0" baseItem="0"/>
  </dataFields>
  <chartFormats count="4">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rypto_Analysis">
        <x15:activeTabTopLevelEntity name="[Crypto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8A8AF4-DDAC-48B0-9369-BC527795BEFF}" name="PivotTable12" cacheId="35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5">
  <location ref="A466:B477"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4"/>
    </i>
    <i>
      <x v="3"/>
    </i>
    <i>
      <x v="2"/>
    </i>
    <i>
      <x v="8"/>
    </i>
    <i>
      <x/>
    </i>
    <i>
      <x v="5"/>
    </i>
    <i>
      <x v="7"/>
    </i>
    <i>
      <x v="9"/>
    </i>
    <i>
      <x v="6"/>
    </i>
    <i t="grand">
      <x/>
    </i>
  </rowItems>
  <colItems count="1">
    <i/>
  </colItems>
  <dataFields count="1">
    <dataField name="Sum of Dollar Volume per Supply" fld="1" baseField="0" baseItem="0"/>
  </dataFields>
  <chartFormats count="2">
    <chartFormat chart="46"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ypto_Analysis]"/>
        <x15:activeTabTopLevelEntity name="[BitCoin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3DA8984-577E-4991-9F86-3FCFE4FF0FB4}" name="PivotTable14" cacheId="3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5">
  <location ref="A500:C516" firstHeaderRow="0" firstDataRow="1" firstDataCol="1"/>
  <pivotFields count="4">
    <pivotField dataField="1" subtotalTop="0" showAll="0" defaultSubtotal="0"/>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6">
    <i>
      <x v="5"/>
    </i>
    <i>
      <x v="4"/>
    </i>
    <i>
      <x v="8"/>
    </i>
    <i>
      <x v="2"/>
    </i>
    <i>
      <x v="6"/>
    </i>
    <i>
      <x v="7"/>
    </i>
    <i>
      <x v="12"/>
    </i>
    <i>
      <x v="13"/>
    </i>
    <i>
      <x v="9"/>
    </i>
    <i>
      <x v="11"/>
    </i>
    <i>
      <x v="1"/>
    </i>
    <i>
      <x v="14"/>
    </i>
    <i>
      <x v="10"/>
    </i>
    <i>
      <x/>
    </i>
    <i>
      <x v="3"/>
    </i>
    <i t="grand">
      <x/>
    </i>
  </rowItems>
  <colFields count="1">
    <field x="-2"/>
  </colFields>
  <colItems count="2">
    <i>
      <x/>
    </i>
    <i i="1">
      <x v="1"/>
    </i>
  </colItems>
  <dataFields count="2">
    <dataField name="Sum of Price (USD)" fld="0" baseField="0" baseItem="0"/>
    <dataField name="Sum of Circulating_Supply ( Billion USD )" fld="2" baseField="0" baseItem="0"/>
  </dataFields>
  <conditionalFormats count="2">
    <conditionalFormat priority="1">
      <pivotAreas count="1">
        <pivotArea outline="0" fieldPosition="0">
          <references count="1">
            <reference field="4294967294" count="2">
              <x v="0"/>
              <x v="1"/>
            </reference>
          </references>
        </pivotArea>
      </pivotAreas>
    </conditionalFormat>
    <conditionalFormat priority="2">
      <pivotAreas count="1">
        <pivotArea outline="0" fieldPosition="0">
          <references count="1">
            <reference field="4294967294" count="2">
              <x v="0"/>
              <x v="1"/>
            </reference>
          </references>
        </pivotArea>
      </pivotAreas>
    </conditionalFormat>
  </conditional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5" iMeasureHier="25">
      <autoFilter ref="A1">
        <filterColumn colId="0">
          <top10 val="15" filterVal="1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ypto_Analysis]"/>
        <x15:activeTabTopLevelEntity name="[BitCoin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8D8CD8F-D91E-4B44-AB0A-258C11FAF3A3}" name="PivotTable1" cacheId="3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K52:L253" firstHeaderRow="1" firstDataRow="1" firstDataCol="1"/>
  <pivotFields count="3">
    <pivotField axis="axisRow" allDrilled="1" subtotalTop="0" showAll="0" sortType="descending" defaultSubtotal="0" defaultAttributeDrillState="1">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01">
    <i>
      <x v="20"/>
    </i>
    <i>
      <x v="65"/>
    </i>
    <i>
      <x v="170"/>
    </i>
    <i>
      <x v="198"/>
    </i>
    <i>
      <x v="24"/>
    </i>
    <i>
      <x v="158"/>
    </i>
    <i>
      <x v="184"/>
    </i>
    <i>
      <x v="178"/>
    </i>
    <i>
      <x v="57"/>
    </i>
    <i>
      <x v="27"/>
    </i>
    <i>
      <x v="69"/>
    </i>
    <i>
      <x v="90"/>
    </i>
    <i>
      <x v="199"/>
    </i>
    <i>
      <x v="70"/>
    </i>
    <i>
      <x v="186"/>
    </i>
    <i>
      <x v="127"/>
    </i>
    <i>
      <x v="141"/>
    </i>
    <i>
      <x v="191"/>
    </i>
    <i>
      <x v="68"/>
    </i>
    <i>
      <x v="146"/>
    </i>
    <i>
      <x v="102"/>
    </i>
    <i>
      <x v="32"/>
    </i>
    <i>
      <x v="171"/>
    </i>
    <i>
      <x v="143"/>
    </i>
    <i>
      <x v="71"/>
    </i>
    <i>
      <x v="105"/>
    </i>
    <i>
      <x v="197"/>
    </i>
    <i>
      <x v="47"/>
    </i>
    <i>
      <x v="180"/>
    </i>
    <i>
      <x v="195"/>
    </i>
    <i>
      <x v="148"/>
    </i>
    <i>
      <x v="128"/>
    </i>
    <i>
      <x v="133"/>
    </i>
    <i>
      <x v="34"/>
    </i>
    <i>
      <x v="78"/>
    </i>
    <i>
      <x v="169"/>
    </i>
    <i>
      <x v="159"/>
    </i>
    <i>
      <x v="53"/>
    </i>
    <i>
      <x v="196"/>
    </i>
    <i>
      <x v="156"/>
    </i>
    <i>
      <x v="185"/>
    </i>
    <i>
      <x v="13"/>
    </i>
    <i>
      <x v="56"/>
    </i>
    <i>
      <x v="109"/>
    </i>
    <i>
      <x v="106"/>
    </i>
    <i>
      <x v="4"/>
    </i>
    <i>
      <x v="160"/>
    </i>
    <i>
      <x v="76"/>
    </i>
    <i>
      <x v="50"/>
    </i>
    <i>
      <x v="3"/>
    </i>
    <i>
      <x v="115"/>
    </i>
    <i>
      <x v="86"/>
    </i>
    <i>
      <x v="122"/>
    </i>
    <i>
      <x v="157"/>
    </i>
    <i>
      <x v="116"/>
    </i>
    <i>
      <x v="67"/>
    </i>
    <i>
      <x v="12"/>
    </i>
    <i>
      <x v="75"/>
    </i>
    <i>
      <x v="173"/>
    </i>
    <i>
      <x v="48"/>
    </i>
    <i>
      <x v="97"/>
    </i>
    <i>
      <x v="74"/>
    </i>
    <i>
      <x v="15"/>
    </i>
    <i>
      <x v="45"/>
    </i>
    <i>
      <x v="172"/>
    </i>
    <i>
      <x v="58"/>
    </i>
    <i>
      <x v="11"/>
    </i>
    <i>
      <x v="107"/>
    </i>
    <i>
      <x v="154"/>
    </i>
    <i>
      <x v="113"/>
    </i>
    <i>
      <x v="79"/>
    </i>
    <i>
      <x v="164"/>
    </i>
    <i>
      <x v="73"/>
    </i>
    <i>
      <x v="81"/>
    </i>
    <i>
      <x v="130"/>
    </i>
    <i>
      <x v="137"/>
    </i>
    <i>
      <x v="35"/>
    </i>
    <i>
      <x v="118"/>
    </i>
    <i>
      <x v="125"/>
    </i>
    <i>
      <x v="145"/>
    </i>
    <i>
      <x v="94"/>
    </i>
    <i>
      <x v="142"/>
    </i>
    <i>
      <x v="131"/>
    </i>
    <i>
      <x v="114"/>
    </i>
    <i>
      <x v="42"/>
    </i>
    <i>
      <x v="88"/>
    </i>
    <i>
      <x v="99"/>
    </i>
    <i>
      <x v="104"/>
    </i>
    <i>
      <x v="43"/>
    </i>
    <i>
      <x v="8"/>
    </i>
    <i>
      <x v="155"/>
    </i>
    <i>
      <x v="139"/>
    </i>
    <i>
      <x v="40"/>
    </i>
    <i>
      <x v="33"/>
    </i>
    <i>
      <x v="38"/>
    </i>
    <i>
      <x v="132"/>
    </i>
    <i>
      <x v="30"/>
    </i>
    <i>
      <x v="49"/>
    </i>
    <i>
      <x v="31"/>
    </i>
    <i>
      <x v="162"/>
    </i>
    <i>
      <x v="135"/>
    </i>
    <i>
      <x v="14"/>
    </i>
    <i>
      <x v="182"/>
    </i>
    <i>
      <x v="123"/>
    </i>
    <i>
      <x v="134"/>
    </i>
    <i>
      <x v="177"/>
    </i>
    <i>
      <x v="193"/>
    </i>
    <i>
      <x v="60"/>
    </i>
    <i>
      <x v="17"/>
    </i>
    <i>
      <x v="10"/>
    </i>
    <i>
      <x v="91"/>
    </i>
    <i>
      <x v="117"/>
    </i>
    <i>
      <x v="61"/>
    </i>
    <i>
      <x v="52"/>
    </i>
    <i>
      <x v="121"/>
    </i>
    <i>
      <x v="2"/>
    </i>
    <i>
      <x v="110"/>
    </i>
    <i>
      <x v="29"/>
    </i>
    <i>
      <x v="95"/>
    </i>
    <i>
      <x v="136"/>
    </i>
    <i>
      <x v="189"/>
    </i>
    <i>
      <x v="96"/>
    </i>
    <i>
      <x v="36"/>
    </i>
    <i>
      <x v="16"/>
    </i>
    <i>
      <x v="167"/>
    </i>
    <i>
      <x v="192"/>
    </i>
    <i>
      <x v="82"/>
    </i>
    <i>
      <x v="188"/>
    </i>
    <i>
      <x v="176"/>
    </i>
    <i>
      <x v="5"/>
    </i>
    <i>
      <x v="119"/>
    </i>
    <i>
      <x v="37"/>
    </i>
    <i>
      <x v="179"/>
    </i>
    <i>
      <x v="129"/>
    </i>
    <i>
      <x v="63"/>
    </i>
    <i>
      <x v="108"/>
    </i>
    <i>
      <x v="89"/>
    </i>
    <i>
      <x v="44"/>
    </i>
    <i>
      <x v="187"/>
    </i>
    <i>
      <x/>
    </i>
    <i>
      <x v="62"/>
    </i>
    <i>
      <x v="93"/>
    </i>
    <i>
      <x v="92"/>
    </i>
    <i>
      <x v="140"/>
    </i>
    <i>
      <x v="150"/>
    </i>
    <i>
      <x v="9"/>
    </i>
    <i>
      <x v="103"/>
    </i>
    <i>
      <x v="26"/>
    </i>
    <i>
      <x v="111"/>
    </i>
    <i>
      <x v="194"/>
    </i>
    <i>
      <x v="55"/>
    </i>
    <i>
      <x v="126"/>
    </i>
    <i>
      <x v="21"/>
    </i>
    <i>
      <x v="87"/>
    </i>
    <i>
      <x v="41"/>
    </i>
    <i>
      <x v="6"/>
    </i>
    <i>
      <x v="46"/>
    </i>
    <i>
      <x v="181"/>
    </i>
    <i>
      <x v="7"/>
    </i>
    <i>
      <x v="83"/>
    </i>
    <i>
      <x v="168"/>
    </i>
    <i>
      <x v="153"/>
    </i>
    <i>
      <x v="138"/>
    </i>
    <i>
      <x v="72"/>
    </i>
    <i>
      <x v="18"/>
    </i>
    <i>
      <x v="183"/>
    </i>
    <i>
      <x v="25"/>
    </i>
    <i>
      <x v="1"/>
    </i>
    <i>
      <x v="28"/>
    </i>
    <i>
      <x v="84"/>
    </i>
    <i>
      <x v="120"/>
    </i>
    <i>
      <x v="144"/>
    </i>
    <i>
      <x v="100"/>
    </i>
    <i>
      <x v="166"/>
    </i>
    <i>
      <x v="101"/>
    </i>
    <i>
      <x v="149"/>
    </i>
    <i>
      <x v="23"/>
    </i>
    <i>
      <x v="77"/>
    </i>
    <i>
      <x v="163"/>
    </i>
    <i>
      <x v="80"/>
    </i>
    <i>
      <x v="39"/>
    </i>
    <i>
      <x v="66"/>
    </i>
    <i>
      <x v="22"/>
    </i>
    <i>
      <x v="151"/>
    </i>
    <i>
      <x v="19"/>
    </i>
    <i>
      <x v="54"/>
    </i>
    <i>
      <x v="147"/>
    </i>
    <i>
      <x v="190"/>
    </i>
    <i>
      <x v="112"/>
    </i>
    <i>
      <x v="51"/>
    </i>
    <i>
      <x v="161"/>
    </i>
    <i>
      <x v="175"/>
    </i>
    <i>
      <x v="152"/>
    </i>
    <i>
      <x v="124"/>
    </i>
    <i>
      <x v="59"/>
    </i>
    <i>
      <x v="64"/>
    </i>
    <i>
      <x v="98"/>
    </i>
    <i>
      <x v="85"/>
    </i>
    <i>
      <x v="165"/>
    </i>
    <i>
      <x v="174"/>
    </i>
    <i t="grand">
      <x/>
    </i>
  </rowItems>
  <colItems count="1">
    <i/>
  </colItems>
  <dataFields count="1">
    <dataField name="Sum of Market Capital (Billion Dollar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rypto_Analysis">
        <x15:activeTabTopLevelEntity name="[Crypto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A5B47CE-486C-4291-B714-4D7B1562DDFA}" name="PivotTable19" cacheId="35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5" rowHeaderCaption="Symbol">
  <location ref="S30:U46" firstHeaderRow="0" firstDataRow="1" firstDataCol="1"/>
  <pivotFields count="4">
    <pivotField dataField="1" subtotalTop="0" showAll="0" defaultSubtotal="0"/>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1"/>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6">
    <i>
      <x v="5"/>
    </i>
    <i>
      <x v="4"/>
    </i>
    <i>
      <x v="8"/>
    </i>
    <i>
      <x v="2"/>
    </i>
    <i>
      <x v="6"/>
    </i>
    <i>
      <x v="7"/>
    </i>
    <i>
      <x v="12"/>
    </i>
    <i>
      <x v="13"/>
    </i>
    <i>
      <x v="9"/>
    </i>
    <i>
      <x v="11"/>
    </i>
    <i>
      <x v="1"/>
    </i>
    <i>
      <x v="14"/>
    </i>
    <i>
      <x v="10"/>
    </i>
    <i>
      <x/>
    </i>
    <i>
      <x v="3"/>
    </i>
    <i t="grand">
      <x/>
    </i>
  </rowItems>
  <colFields count="1">
    <field x="-2"/>
  </colFields>
  <colItems count="2">
    <i>
      <x/>
    </i>
    <i i="1">
      <x v="1"/>
    </i>
  </colItems>
  <dataFields count="2">
    <dataField name="Price (USD)" fld="0" baseField="1" baseItem="5"/>
    <dataField name="Circulating_Supply ( Billion USD )" fld="2" baseField="1" baseItem="5"/>
  </dataFields>
  <formats count="1">
    <format dxfId="9">
      <pivotArea dataOnly="0" labelOnly="1" fieldPosition="0">
        <references count="1">
          <reference field="1" count="0"/>
        </references>
      </pivotArea>
    </format>
  </formats>
  <conditionalFormats count="2">
    <conditionalFormat priority="1">
      <pivotAreas count="1">
        <pivotArea outline="0" fieldPosition="0">
          <references count="1">
            <reference field="4294967294" count="2">
              <x v="0"/>
              <x v="1"/>
            </reference>
          </references>
        </pivotArea>
      </pivotAreas>
    </conditionalFormat>
    <conditionalFormat priority="2">
      <pivotAreas count="1">
        <pivotArea outline="0" fieldPosition="0">
          <references count="1">
            <reference field="4294967294" count="2">
              <x v="0"/>
              <x v="1"/>
            </reference>
          </references>
        </pivotArea>
      </pivotAreas>
    </conditionalFormat>
  </conditional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caption="Price (USD)"/>
    <pivotHierarchy dragToData="1"/>
    <pivotHierarchy dragToData="1"/>
    <pivotHierarchy dragToData="1"/>
    <pivotHierarchy dragToData="1"/>
    <pivotHierarchy dragToData="1"/>
    <pivotHierarchy dragToData="1" caption="Circulating_Supply ( Billion USD )"/>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5" iMeasureHier="25">
      <autoFilter ref="A1">
        <filterColumn colId="0">
          <top10 val="15" filterVal="15"/>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ypto_Analysis]"/>
        <x15:activeTabTopLevelEntity name="[BitCoin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C39015-350B-4533-AA9C-9D1FB5ADDB99}" name="PivotTable7" cacheId="3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N4:N5" firstHeaderRow="1" firstDataRow="1" firstDataCol="0"/>
  <pivotFields count="3">
    <pivotField allDrilled="1" subtotalTop="0" showAll="0" measureFilter="1"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2"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rypto_Analysis">
        <x15:activeTabTopLevelEntity name="[Crypto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FDFE8B-646F-47DF-974C-D4F60A711DE4}" name="PivotTable9" cacheId="3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N13:N14" firstHeaderRow="1" firstDataRow="1" firstDataCol="0"/>
  <pivotFields count="3">
    <pivotField allDrilled="1" subtotalTop="0" showAll="0" measureFilter="1"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2"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rypto_Analysis">
        <x15:activeTabTopLevelEntity name="[Crypto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683397-68A0-4A09-A651-EF3B1DD03EAC}" name="PivotTable11" cacheId="3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N25:N26" firstHeaderRow="1" firstDataRow="1" firstDataCol="0"/>
  <pivotFields count="3">
    <pivotField allDrilled="1" subtotalTop="0" showAll="0" measureFilter="1"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2"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rypto_Analysis">
        <x15:activeTabTopLevelEntity name="[Crypto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6EFD34-78B1-43C7-8FAC-B2A750D71C3B}" name="PivotTable6" cacheId="37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262:C463"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s>
    </pivotField>
    <pivotField allDrilled="1" subtotalTop="0" showAll="0" dataSourceSort="1" defaultSubtotal="0" defaultAttributeDrillState="1"/>
  </pivotFields>
  <rowFields count="1">
    <field x="2"/>
  </rowFields>
  <rowItems count="2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t="grand">
      <x/>
    </i>
  </rowItems>
  <colFields count="1">
    <field x="-2"/>
  </colFields>
  <colItems count="2">
    <i>
      <x/>
    </i>
    <i i="1">
      <x v="1"/>
    </i>
  </colItems>
  <dataFields count="2">
    <dataField name="Sum of Volume (24h) USD" fld="0" baseField="0" baseItem="0"/>
    <dataField name="Sum of Market Capital (Billion Dollars)" fld="1"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ypto_Analysis]"/>
        <x15:activeTabTopLevelEntity name="[BitCoin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9C37A9-BD3B-4E14-8A36-B26C096E42AC}" name="PivotTable13" cacheId="36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5">
  <location ref="A482:B493"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7"/>
    </i>
    <i>
      <x v="8"/>
    </i>
    <i>
      <x v="4"/>
    </i>
    <i>
      <x v="1"/>
    </i>
    <i>
      <x v="6"/>
    </i>
    <i>
      <x/>
    </i>
    <i>
      <x v="2"/>
    </i>
    <i>
      <x v="5"/>
    </i>
    <i>
      <x v="3"/>
    </i>
    <i>
      <x v="9"/>
    </i>
    <i t="grand">
      <x/>
    </i>
  </rowItems>
  <colItems count="1">
    <i/>
  </colItems>
  <dataFields count="1">
    <dataField name="Sum of 1h Change (%)" fld="1" baseField="0" baseItem="0"/>
  </dataFields>
  <chartFormats count="2">
    <chartFormat chart="59" format="0" series="1">
      <pivotArea type="data" outline="0" fieldPosition="0">
        <references count="1">
          <reference field="4294967294" count="1" selected="0">
            <x v="0"/>
          </reference>
        </references>
      </pivotArea>
    </chartFormat>
    <chartFormat chart="64" format="2"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rypto_Analysis]"/>
        <x15:activeTabTopLevelEntity name="[BitCoin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D35551-D210-4416-BEFF-1143A90C914A}" name="PivotTable2" cacheId="3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3:C14" firstHeaderRow="0"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Market Capital (Billion Dollars)" fld="1" baseField="0" baseItem="0"/>
    <dataField name="Sum of Price (USD)" fld="2" baseField="0" baseItem="0"/>
  </dataFields>
  <chartFormats count="4">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rypto_Analysis">
        <x15:activeTabTopLevelEntity name="[Crypto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75CB00-FAE2-4BCA-9A22-8576A5F4F883}" name="PivotTable10" cacheId="38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N21:N22" firstHeaderRow="1" firstDataRow="1" firstDataCol="0"/>
  <pivotFields count="3">
    <pivotField allDrilled="1" subtotalTop="0" showAll="0" measureFilter="1"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2"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rypto_Analysis">
        <x15:activeTabTopLevelEntity name="[Crypto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C35BDD-5450-458D-8FBB-94B387C1AE89}" name="PivotTable8" cacheId="3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N9:N10" firstHeaderRow="1" firstDataRow="1" firstDataCol="0"/>
  <pivotFields count="3">
    <pivotField allDrilled="1" subtotalTop="0" showAll="0" measureFilter="1"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s>
  <rowItems count="1">
    <i/>
  </rowItems>
  <colItems count="1">
    <i/>
  </colItems>
  <dataFields count="1">
    <dataField fld="2" subtotal="count" baseField="0" baseItem="0"/>
  </dataField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Crypto_Analysis">
        <x15:activeTabTopLevelEntity name="[Crypto_Analysi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2576FAC-33B1-46C3-95BA-2C095149F96A}" autoFormatId="16" applyNumberFormats="0" applyBorderFormats="0" applyFontFormats="0" applyPatternFormats="0" applyAlignmentFormats="0" applyWidthHeightFormats="0">
  <queryTableRefresh nextId="10">
    <queryTableFields count="9">
      <queryTableField id="1" name="Coin Name" tableColumnId="1"/>
      <queryTableField id="2" name="Symbol" tableColumnId="2"/>
      <queryTableField id="3" name="Price (USD)" tableColumnId="3"/>
      <queryTableField id="4" name="1h Change (%)" tableColumnId="4"/>
      <queryTableField id="5" name="Market Cap" tableColumnId="5"/>
      <queryTableField id="6" name="Volume (24h) USD" tableColumnId="6"/>
      <queryTableField id="7" name="Circulating Supply" tableColumnId="7"/>
      <queryTableField id="8" name="Market Capital (Billion Dollars)" tableColumnId="8"/>
      <queryTableField id="9" name="Circulating_Supply ( Billion USD )"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F096450-D506-434D-B60C-B415E4C6ED2A}" autoFormatId="16" applyNumberFormats="0" applyBorderFormats="0" applyFontFormats="0" applyPatternFormats="0" applyAlignmentFormats="0" applyWidthHeightFormats="0">
  <queryTableRefresh nextId="17" unboundColumnsRight="3">
    <queryTableFields count="12">
      <queryTableField id="1" name="Coin Name" tableColumnId="1"/>
      <queryTableField id="2" name="Symbol" tableColumnId="2"/>
      <queryTableField id="3" name="Price (USD)" tableColumnId="3"/>
      <queryTableField id="4" name="1h Change (%)" tableColumnId="4"/>
      <queryTableField id="12" name="Market Cap" tableColumnId="12"/>
      <queryTableField id="6" name="Volume (24h) USD" tableColumnId="6"/>
      <queryTableField id="13" name="Circulating Supply" tableColumnId="13"/>
      <queryTableField id="8" name="Market Capital (Billion Dollars)" tableColumnId="8"/>
      <queryTableField id="9" name="Circulating_Supply ( Billion USD )" tableColumnId="9"/>
      <queryTableField id="10" dataBound="0" tableColumnId="10"/>
      <queryTableField id="11" dataBound="0" tableColumnId="11"/>
      <queryTableField id="16" dataBound="0" tableColumnId="14"/>
    </queryTableFields>
    <queryTableDeletedFields count="2">
      <deletedField name="Market Cap"/>
      <deletedField name="Circulating Suppl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ategory" xr10:uid="{4F3C30AC-83C9-47EB-B387-0441388211FC}" sourceName="[Crypto_Analysis].[Price category]">
  <pivotTables>
    <pivotTable tabId="5" name="PivotTable2"/>
    <pivotTable tabId="4" name="PivotTable19"/>
    <pivotTable tabId="5" name="PivotTable12"/>
    <pivotTable tabId="5" name="PivotTable13"/>
    <pivotTable tabId="5" name="PivotTable14"/>
    <pivotTable tabId="5" name="PivotTable4"/>
    <pivotTable tabId="5" name="PivotTable5"/>
    <pivotTable tabId="5" name="PivotTable6"/>
    <pivotTable tabId="5" name="PivotTable7"/>
    <pivotTable tabId="5" name="PivotTable8"/>
    <pivotTable tabId="5" name="PivotTable9"/>
    <pivotTable tabId="5" name="PivotTable10"/>
    <pivotTable tabId="5" name="PivotTable11"/>
    <pivotTable tabId="5" name="PivotTable1"/>
  </pivotTables>
  <data>
    <olap pivotCacheId="1924779020">
      <levels count="2">
        <level uniqueName="[Crypto_Analysis].[Price category].[(All)]" sourceCaption="(All)" count="0"/>
        <level uniqueName="[Crypto_Analysis].[Price category].[Price category]" sourceCaption="Price category" count="7" sortOrder="ascending">
          <ranges>
            <range startItem="0">
              <i n="[Crypto_Analysis].[Price category].&amp;[0.5-1]" c="0.5-1"/>
              <i n="[Crypto_Analysis].[Price category].&amp;[0-0.5]" c="0-0.5"/>
              <i n="[Crypto_Analysis].[Price category].&amp;[10000+]" c="10000+"/>
              <i n="[Crypto_Analysis].[Price category].&amp;[100-10000]" c="100-10000"/>
              <i n="[Crypto_Analysis].[Price category].&amp;[10-100]" c="10-100"/>
              <i n="[Crypto_Analysis].[Price category].&amp;[1-2]" c="1-2"/>
              <i n="[Crypto_Analysis].[Price category].&amp;[2-10]" c="2-10"/>
            </range>
          </ranges>
        </level>
      </levels>
      <selections count="1">
        <selection n="[Crypto_Analysis].[Price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category" xr10:uid="{839443E1-E26D-43B5-B370-E058EE6E594C}" cache="Slicer_Price_category" caption="Price category ($)"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category 1" xr10:uid="{30098122-C029-4569-9652-49583CA701A6}" cache="Slicer_Price_category" caption="Price Range ($)"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E6F57-C2F8-47DC-886C-5BBA3BCD617C}" name="BitCoin_Trends" displayName="BitCoin_Trends" ref="A1:I201" tableType="queryTable" totalsRowShown="0">
  <autoFilter ref="A1:I201" xr:uid="{422E6F57-C2F8-47DC-886C-5BBA3BCD617C}"/>
  <tableColumns count="9">
    <tableColumn id="1" xr3:uid="{B2120AD1-04C0-4206-AB89-666E3FFFA507}" uniqueName="1" name="Coin Name" queryTableFieldId="1"/>
    <tableColumn id="2" xr3:uid="{FF09120F-510F-433F-A9A4-833A5D755178}" uniqueName="2" name="Symbol" queryTableFieldId="2"/>
    <tableColumn id="3" xr3:uid="{29167658-0EE5-4516-8F1E-8DC740B30DDD}" uniqueName="3" name="Price (USD)" queryTableFieldId="3"/>
    <tableColumn id="4" xr3:uid="{716D0CA4-D17C-48DE-822F-2876116AC51F}" uniqueName="4" name="1h Change (%)" queryTableFieldId="4"/>
    <tableColumn id="5" xr3:uid="{8F641DC4-3E5D-44ED-A6B4-BCA6F2E85AE4}" uniqueName="5" name="Market Cap" queryTableFieldId="5"/>
    <tableColumn id="6" xr3:uid="{5F9B2EAD-6D39-4ED5-BCF3-F22298D7A501}" uniqueName="6" name="Volume (24h) USD" queryTableFieldId="6"/>
    <tableColumn id="7" xr3:uid="{FC73B4ED-2B25-4B94-925F-0562C5E93853}" uniqueName="7" name="Circulating Supply" queryTableFieldId="7"/>
    <tableColumn id="8" xr3:uid="{901405EC-711E-4D04-83FE-B4C093C41866}" uniqueName="8" name="Market Capital (Billion Dollars)" queryTableFieldId="8"/>
    <tableColumn id="9" xr3:uid="{9985F610-FD74-4167-97BC-C612C30BAD8A}" uniqueName="9" name="Circulating_Supply ( Billion USD )"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169377-62A6-4715-B6A9-AEE4DEB1CDBC}" name="Crypto_Analysis" displayName="Crypto_Analysis" ref="A1:L201" tableType="queryTable" totalsRowShown="0">
  <autoFilter ref="A1:L201" xr:uid="{A3169377-62A6-4715-B6A9-AEE4DEB1CDBC}">
    <filterColumn colId="2">
      <filters>
        <filter val="0.0001"/>
        <filter val="0.0002"/>
        <filter val="0.0004"/>
        <filter val="0.0005"/>
        <filter val="0.0006"/>
        <filter val="0.0007"/>
        <filter val="0.0008"/>
        <filter val="0.001"/>
        <filter val="0.0012"/>
        <filter val="0.0013"/>
        <filter val="0.0015"/>
        <filter val="0.0016"/>
        <filter val="0.0019"/>
        <filter val="0.002"/>
        <filter val="0.0022"/>
        <filter val="0.0023"/>
        <filter val="0.0024"/>
        <filter val="0.0025"/>
        <filter val="0.0026"/>
        <filter val="0.0029"/>
        <filter val="0.0031"/>
        <filter val="0.0032"/>
        <filter val="0.0034"/>
        <filter val="0.0039"/>
        <filter val="0.0041"/>
        <filter val="0.0046"/>
        <filter val="0.0048"/>
        <filter val="0.0052"/>
        <filter val="0.0054"/>
        <filter val="0.0055"/>
        <filter val="0.0062"/>
        <filter val="0.0063"/>
        <filter val="0.0064"/>
        <filter val="0.0066"/>
        <filter val="0.0069"/>
        <filter val="0.0076"/>
        <filter val="0.0077"/>
        <filter val="0.0078"/>
        <filter val="0.0084"/>
        <filter val="0.0091"/>
        <filter val="0.0094"/>
        <filter val="0.0096"/>
        <filter val="0.0106"/>
        <filter val="0.0109"/>
        <filter val="0.0115"/>
        <filter val="0.0116"/>
        <filter val="0.0118"/>
        <filter val="0.0119"/>
        <filter val="0.0129"/>
        <filter val="0.0139"/>
        <filter val="0.0141"/>
        <filter val="0.015"/>
        <filter val="0.0151"/>
        <filter val="0.0153"/>
        <filter val="0.0154"/>
        <filter val="0.0165"/>
        <filter val="0.0166"/>
        <filter val="0.0175"/>
        <filter val="0.0177"/>
        <filter val="0.0181"/>
        <filter val="0.0184"/>
        <filter val="0.0191"/>
        <filter val="0.0195"/>
        <filter val="0.0204"/>
        <filter val="0.0208"/>
        <filter val="0.021"/>
        <filter val="0.022"/>
        <filter val="0.0228"/>
        <filter val="0.0253"/>
        <filter val="0.0263"/>
        <filter val="0.0265"/>
        <filter val="0.0288"/>
        <filter val="0.0295"/>
        <filter val="0.0301"/>
        <filter val="0.031"/>
        <filter val="0.0329"/>
        <filter val="0.0332"/>
        <filter val="0.0349"/>
        <filter val="0.0367"/>
        <filter val="0.0396"/>
        <filter val="0.042"/>
        <filter val="0.0441"/>
        <filter val="0.0446"/>
        <filter val="0.0484"/>
        <filter val="0.0498"/>
        <filter val="0.0503"/>
        <filter val="0.0515"/>
        <filter val="0.052"/>
        <filter val="0.0526"/>
        <filter val="0.0536"/>
        <filter val="0.054"/>
        <filter val="0.056"/>
        <filter val="0.0564"/>
        <filter val="0.0565"/>
        <filter val="0.0595"/>
        <filter val="0.0667"/>
        <filter val="0.0684"/>
        <filter val="0.072"/>
        <filter val="0.0747"/>
        <filter val="0.0751"/>
        <filter val="0.0788"/>
        <filter val="0.0828"/>
        <filter val="0.0863"/>
        <filter val="0.0867"/>
        <filter val="0.09"/>
        <filter val="0.0923"/>
        <filter val="0.0945"/>
        <filter val="0.0957"/>
        <filter val="0.1043"/>
        <filter val="0.1065"/>
        <filter val="0.1111"/>
        <filter val="0.1205"/>
        <filter val="0.1279"/>
        <filter val="0.1336"/>
        <filter val="0.1401"/>
        <filter val="0.1536"/>
        <filter val="0.1537"/>
        <filter val="0.1538"/>
        <filter val="0.1654"/>
        <filter val="0.168"/>
        <filter val="0.1761"/>
        <filter val="0.1823"/>
        <filter val="0.1841"/>
        <filter val="0.1976"/>
        <filter val="0.2442"/>
        <filter val="0.2505"/>
        <filter val="0.2734"/>
        <filter val="0.2993"/>
        <filter val="0.3031"/>
        <filter val="0.3211"/>
        <filter val="0.3309"/>
        <filter val="0.3388"/>
        <filter val="0.3394"/>
        <filter val="0.4205"/>
        <filter val="0.4212"/>
        <filter val="0.4626"/>
        <filter val="0.4946"/>
        <filter val="0.5207"/>
        <filter val="0.5232"/>
        <filter val="0.5305"/>
        <filter val="0.5306"/>
        <filter val="0.5361"/>
        <filter val="0.5443"/>
        <filter val="0.5808"/>
        <filter val="0.7374"/>
        <filter val="0.7384"/>
        <filter val="0.9976"/>
        <filter val="0.9977"/>
        <filter val="0.9997"/>
        <filter val="0.9998"/>
        <filter val="0.9999"/>
        <filter val="1.09"/>
        <filter val="1.15"/>
        <filter val="1.26"/>
        <filter val="1.43"/>
        <filter val="1.6"/>
        <filter val="1.69"/>
        <filter val="104058.04"/>
        <filter val="108.17"/>
        <filter val="142.67"/>
        <filter val="146.92"/>
        <filter val="2.06"/>
        <filter val="2.12"/>
        <filter val="2.13"/>
        <filter val="2.34"/>
        <filter val="2.53"/>
        <filter val="2483.59"/>
        <filter val="3.26"/>
        <filter val="4.32"/>
        <filter val="4.45"/>
        <filter val="644.79"/>
        <filter val="9.67"/>
        <filter val="90.45"/>
      </filters>
    </filterColumn>
  </autoFilter>
  <tableColumns count="12">
    <tableColumn id="1" xr3:uid="{FF016E53-76CD-4499-BD6C-0F01604B56F1}" uniqueName="1" name="Coin Name" queryTableFieldId="1"/>
    <tableColumn id="2" xr3:uid="{CFA7A99F-4710-46D7-8949-73049006725B}" uniqueName="2" name="Symbol" queryTableFieldId="2"/>
    <tableColumn id="3" xr3:uid="{B66FDF22-21AE-4712-A1F7-F08C3A010A52}" uniqueName="3" name="Price (USD)" queryTableFieldId="3"/>
    <tableColumn id="4" xr3:uid="{9C96FECE-9722-4BCB-9712-46FAB99692A8}" uniqueName="4" name="1h Change (%)" queryTableFieldId="4"/>
    <tableColumn id="12" xr3:uid="{2C966BDE-993A-4B88-8E04-5CAD3D678D5B}" uniqueName="12" name="Market Cap" queryTableFieldId="12"/>
    <tableColumn id="6" xr3:uid="{C1C27378-A262-414A-B2EA-0A24F20E3CE6}" uniqueName="6" name="Volume (24h) USD" queryTableFieldId="6"/>
    <tableColumn id="13" xr3:uid="{CE385CE6-B05E-413B-89A4-9E4E9A0B8B22}" uniqueName="13" name="Circulating Supply" queryTableFieldId="13"/>
    <tableColumn id="8" xr3:uid="{C10F4518-E19C-40EE-9461-010C3E2FC593}" uniqueName="8" name="Market Capital (Billion Dollars)" queryTableFieldId="8"/>
    <tableColumn id="9" xr3:uid="{AB5BDD81-9D65-4484-A260-AF294376C866}" uniqueName="9" name="Circulating_Supply ( Billion USD )" queryTableFieldId="9"/>
    <tableColumn id="10" xr3:uid="{911F6DB5-4DC3-4A0D-BE45-E8F21549B677}" uniqueName="10" name="Dollar Volume per Supply" queryTableFieldId="10" dataDxfId="12">
      <calculatedColumnFormula>Crypto_Analysis[[#This Row],[Volume (24h) USD]]/Crypto_Analysis[[#This Row],[Circulating_Supply ( Billion USD )]]</calculatedColumnFormula>
    </tableColumn>
    <tableColumn id="11" xr3:uid="{FA946626-3213-418A-AC3F-FFF059DA4D1A}" uniqueName="11" name="Market Cap Rank" queryTableFieldId="11" dataDxfId="11">
      <calculatedColumnFormula>RANK(Crypto_Analysis[[#This Row],[Market Capital (Billion Dollars)]], Crypto_Analysis[Market Capital (Billion Dollars)], 0)</calculatedColumnFormula>
    </tableColumn>
    <tableColumn id="14" xr3:uid="{D8E7AF0A-461F-4C6F-8B4B-CEDF9F41B89D}" uniqueName="14" name="Price category" queryTableFieldId="16" dataDxfId="10">
      <calculatedColumnFormula>IF(C2&lt;=0.5,"0-0.5",
IF(C2&lt;=1,"0.5-1",
IF(C2&lt;=2,"1-2",
IF(C2&lt;=10,"2-10",
IF(C2&lt;=100,"10-100",
IF(C2&lt;=10000,"100-10000",
"10000+"))))))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E8C2-5FDA-4B8C-8D23-49C22811365F}">
  <dimension ref="A1:I201"/>
  <sheetViews>
    <sheetView topLeftCell="I1" zoomScale="69" workbookViewId="0">
      <selection activeCell="C16" sqref="C16"/>
    </sheetView>
  </sheetViews>
  <sheetFormatPr defaultColWidth="16.54296875" defaultRowHeight="14.5" x14ac:dyDescent="0.35"/>
  <cols>
    <col min="1" max="1" width="46.1796875" bestFit="1" customWidth="1"/>
    <col min="2" max="2" width="12.08984375" bestFit="1" customWidth="1"/>
    <col min="3" max="3" width="13.36328125" bestFit="1" customWidth="1"/>
    <col min="4" max="4" width="15.90625" bestFit="1" customWidth="1"/>
    <col min="5" max="5" width="13.54296875" bestFit="1" customWidth="1"/>
    <col min="6" max="6" width="19.36328125" bestFit="1" customWidth="1"/>
    <col min="7" max="7" width="18.90625" bestFit="1" customWidth="1"/>
    <col min="8" max="8" width="29.7265625" bestFit="1" customWidth="1"/>
    <col min="9" max="9" width="31.54296875" bestFit="1" customWidth="1"/>
  </cols>
  <sheetData>
    <row r="1" spans="1:9" x14ac:dyDescent="0.35">
      <c r="A1" t="s">
        <v>0</v>
      </c>
      <c r="B1" t="s">
        <v>1</v>
      </c>
      <c r="C1" t="s">
        <v>2</v>
      </c>
      <c r="D1" t="s">
        <v>3</v>
      </c>
      <c r="E1" t="s">
        <v>4</v>
      </c>
      <c r="F1" t="s">
        <v>5</v>
      </c>
      <c r="G1" t="s">
        <v>6</v>
      </c>
      <c r="H1" t="s">
        <v>7</v>
      </c>
      <c r="I1" t="s">
        <v>8</v>
      </c>
    </row>
    <row r="2" spans="1:9" x14ac:dyDescent="0.35">
      <c r="A2" t="s">
        <v>9</v>
      </c>
      <c r="B2" t="s">
        <v>10</v>
      </c>
      <c r="C2">
        <v>104058.04</v>
      </c>
      <c r="D2">
        <v>2.3999999999999998E-3</v>
      </c>
      <c r="E2" t="s">
        <v>11</v>
      </c>
      <c r="F2">
        <v>43170391288</v>
      </c>
      <c r="G2" t="s">
        <v>12</v>
      </c>
      <c r="H2">
        <v>2070</v>
      </c>
      <c r="I2">
        <v>1.9900000000000001E-2</v>
      </c>
    </row>
    <row r="3" spans="1:9" x14ac:dyDescent="0.35">
      <c r="A3" t="s">
        <v>13</v>
      </c>
      <c r="B3" t="s">
        <v>14</v>
      </c>
      <c r="C3">
        <v>2483.59</v>
      </c>
      <c r="D3">
        <v>7.6E-3</v>
      </c>
      <c r="E3" t="s">
        <v>15</v>
      </c>
      <c r="F3">
        <v>14942260356</v>
      </c>
      <c r="G3" t="s">
        <v>16</v>
      </c>
      <c r="H3">
        <v>299.51</v>
      </c>
      <c r="I3">
        <v>0.1207</v>
      </c>
    </row>
    <row r="4" spans="1:9" x14ac:dyDescent="0.35">
      <c r="A4" t="s">
        <v>17</v>
      </c>
      <c r="B4" t="s">
        <v>18</v>
      </c>
      <c r="C4">
        <v>0.99990000000000001</v>
      </c>
      <c r="D4">
        <v>4.0000000000000002E-4</v>
      </c>
      <c r="E4" t="s">
        <v>19</v>
      </c>
      <c r="F4">
        <v>60772601456</v>
      </c>
      <c r="G4" t="s">
        <v>20</v>
      </c>
      <c r="H4">
        <v>155.94999999999999</v>
      </c>
      <c r="I4">
        <v>155.94</v>
      </c>
    </row>
    <row r="5" spans="1:9" x14ac:dyDescent="0.35">
      <c r="A5" t="s">
        <v>21</v>
      </c>
      <c r="B5" t="s">
        <v>21</v>
      </c>
      <c r="C5">
        <v>2.12</v>
      </c>
      <c r="D5">
        <v>5.4999999999999997E-3</v>
      </c>
      <c r="E5" t="s">
        <v>22</v>
      </c>
      <c r="F5">
        <v>2046333328</v>
      </c>
      <c r="G5" t="s">
        <v>23</v>
      </c>
      <c r="H5">
        <v>125.42</v>
      </c>
      <c r="I5">
        <v>58.93</v>
      </c>
    </row>
    <row r="6" spans="1:9" x14ac:dyDescent="0.35">
      <c r="A6" t="s">
        <v>24</v>
      </c>
      <c r="B6" t="s">
        <v>24</v>
      </c>
      <c r="C6">
        <v>644.79</v>
      </c>
      <c r="D6">
        <v>1E-3</v>
      </c>
      <c r="E6" t="s">
        <v>25</v>
      </c>
      <c r="F6">
        <v>1497928447</v>
      </c>
      <c r="G6" t="s">
        <v>26</v>
      </c>
      <c r="H6">
        <v>90.84</v>
      </c>
      <c r="I6">
        <v>0.1409</v>
      </c>
    </row>
    <row r="7" spans="1:9" x14ac:dyDescent="0.35">
      <c r="A7" t="s">
        <v>27</v>
      </c>
      <c r="B7" t="s">
        <v>28</v>
      </c>
      <c r="C7">
        <v>142.66999999999999</v>
      </c>
      <c r="D7">
        <v>9.9000000000000008E-3</v>
      </c>
      <c r="E7" t="s">
        <v>29</v>
      </c>
      <c r="F7">
        <v>2904341748</v>
      </c>
      <c r="G7" t="s">
        <v>30</v>
      </c>
      <c r="H7">
        <v>75.33</v>
      </c>
      <c r="I7">
        <v>0.52800000000000002</v>
      </c>
    </row>
    <row r="8" spans="1:9" x14ac:dyDescent="0.35">
      <c r="A8" t="s">
        <v>31</v>
      </c>
      <c r="B8" t="s">
        <v>31</v>
      </c>
      <c r="C8">
        <v>0.99980000000000002</v>
      </c>
      <c r="D8">
        <v>2.9999999999999997E-4</v>
      </c>
      <c r="E8" t="s">
        <v>32</v>
      </c>
      <c r="F8">
        <v>8208315257</v>
      </c>
      <c r="G8" t="s">
        <v>33</v>
      </c>
      <c r="H8">
        <v>61.23</v>
      </c>
      <c r="I8">
        <v>61.23</v>
      </c>
    </row>
    <row r="9" spans="1:9" x14ac:dyDescent="0.35">
      <c r="A9" t="s">
        <v>34</v>
      </c>
      <c r="B9" t="s">
        <v>35</v>
      </c>
      <c r="C9">
        <v>0.27339999999999998</v>
      </c>
      <c r="D9">
        <v>3.5999999999999999E-3</v>
      </c>
      <c r="E9" t="s">
        <v>36</v>
      </c>
      <c r="F9">
        <v>445406337</v>
      </c>
      <c r="G9" t="s">
        <v>37</v>
      </c>
      <c r="H9">
        <v>25.93</v>
      </c>
      <c r="I9">
        <v>94.82</v>
      </c>
    </row>
    <row r="10" spans="1:9" x14ac:dyDescent="0.35">
      <c r="A10" t="s">
        <v>38</v>
      </c>
      <c r="B10" t="s">
        <v>39</v>
      </c>
      <c r="C10">
        <v>0.16539999999999999</v>
      </c>
      <c r="D10">
        <v>9.4000000000000004E-3</v>
      </c>
      <c r="E10" t="s">
        <v>40</v>
      </c>
      <c r="F10">
        <v>781433558</v>
      </c>
      <c r="G10" t="s">
        <v>41</v>
      </c>
      <c r="H10">
        <v>24.77</v>
      </c>
      <c r="I10">
        <v>149.76</v>
      </c>
    </row>
    <row r="11" spans="1:9" x14ac:dyDescent="0.35">
      <c r="A11" t="s">
        <v>42</v>
      </c>
      <c r="B11" t="s">
        <v>43</v>
      </c>
      <c r="C11">
        <v>0.58079999999999998</v>
      </c>
      <c r="D11">
        <v>9.5999999999999992E-3</v>
      </c>
      <c r="E11" t="s">
        <v>44</v>
      </c>
      <c r="F11">
        <v>539447597</v>
      </c>
      <c r="G11" t="s">
        <v>45</v>
      </c>
      <c r="H11">
        <v>20.54</v>
      </c>
      <c r="I11">
        <v>35.36</v>
      </c>
    </row>
    <row r="12" spans="1:9" x14ac:dyDescent="0.35">
      <c r="A12" t="s">
        <v>46</v>
      </c>
      <c r="B12" t="s">
        <v>47</v>
      </c>
      <c r="C12">
        <v>9.1000000000000004E-3</v>
      </c>
      <c r="D12">
        <v>1.4E-2</v>
      </c>
      <c r="E12" t="s">
        <v>48</v>
      </c>
      <c r="F12">
        <v>60468868</v>
      </c>
      <c r="G12" t="s">
        <v>49</v>
      </c>
      <c r="H12">
        <v>0.57184000000000001</v>
      </c>
      <c r="I12">
        <v>62.86</v>
      </c>
    </row>
    <row r="13" spans="1:9" x14ac:dyDescent="0.35">
      <c r="A13" t="s">
        <v>50</v>
      </c>
      <c r="B13" t="s">
        <v>51</v>
      </c>
      <c r="C13">
        <v>0.42049999999999998</v>
      </c>
      <c r="D13">
        <v>1.5699999999999999E-2</v>
      </c>
      <c r="E13" t="s">
        <v>52</v>
      </c>
      <c r="F13">
        <v>22854744</v>
      </c>
      <c r="G13" t="s">
        <v>53</v>
      </c>
      <c r="H13">
        <v>0.56699999999999995</v>
      </c>
      <c r="I13">
        <v>1.34</v>
      </c>
    </row>
    <row r="14" spans="1:9" x14ac:dyDescent="0.35">
      <c r="A14" t="s">
        <v>54</v>
      </c>
      <c r="B14" t="s">
        <v>55</v>
      </c>
      <c r="C14">
        <v>2.06</v>
      </c>
      <c r="D14">
        <v>1.17E-2</v>
      </c>
      <c r="E14" t="s">
        <v>56</v>
      </c>
      <c r="F14">
        <v>110228545</v>
      </c>
      <c r="G14" t="s">
        <v>57</v>
      </c>
      <c r="H14">
        <v>0.55135999999999996</v>
      </c>
      <c r="I14">
        <v>0.2676</v>
      </c>
    </row>
    <row r="15" spans="1:9" x14ac:dyDescent="0.35">
      <c r="A15" t="s">
        <v>58</v>
      </c>
      <c r="B15" t="s">
        <v>59</v>
      </c>
      <c r="C15">
        <v>0.54430000000000001</v>
      </c>
      <c r="D15">
        <v>8.2000000000000007E-3</v>
      </c>
      <c r="E15" t="s">
        <v>60</v>
      </c>
      <c r="F15">
        <v>14386742</v>
      </c>
      <c r="G15" t="s">
        <v>61</v>
      </c>
      <c r="H15">
        <v>0.54644999999999999</v>
      </c>
      <c r="I15">
        <v>1</v>
      </c>
    </row>
    <row r="16" spans="1:9" x14ac:dyDescent="0.35">
      <c r="A16" t="s">
        <v>62</v>
      </c>
      <c r="B16" t="s">
        <v>63</v>
      </c>
      <c r="C16">
        <v>0.52070000000000005</v>
      </c>
      <c r="D16">
        <v>6.6E-3</v>
      </c>
      <c r="E16" t="s">
        <v>64</v>
      </c>
      <c r="F16">
        <v>14355952</v>
      </c>
      <c r="G16" t="s">
        <v>65</v>
      </c>
      <c r="H16">
        <v>0.54571999999999998</v>
      </c>
      <c r="I16">
        <v>1.04</v>
      </c>
    </row>
    <row r="17" spans="1:9" x14ac:dyDescent="0.35">
      <c r="A17" t="s">
        <v>66</v>
      </c>
      <c r="B17" t="s">
        <v>67</v>
      </c>
      <c r="C17">
        <v>9.4500000000000001E-2</v>
      </c>
      <c r="D17">
        <v>2.2700000000000001E-2</v>
      </c>
      <c r="E17" t="s">
        <v>68</v>
      </c>
      <c r="F17">
        <v>27917564</v>
      </c>
      <c r="G17" t="s">
        <v>69</v>
      </c>
      <c r="H17">
        <v>0.54357</v>
      </c>
      <c r="I17">
        <v>5.74</v>
      </c>
    </row>
    <row r="18" spans="1:9" x14ac:dyDescent="0.35">
      <c r="A18" t="s">
        <v>70</v>
      </c>
      <c r="B18" t="s">
        <v>71</v>
      </c>
      <c r="C18">
        <v>0.33939999999999998</v>
      </c>
      <c r="D18">
        <v>0.01</v>
      </c>
      <c r="E18" t="s">
        <v>72</v>
      </c>
      <c r="F18">
        <v>21157648</v>
      </c>
      <c r="G18" t="s">
        <v>73</v>
      </c>
      <c r="H18">
        <v>0.53991</v>
      </c>
      <c r="I18">
        <v>1.59</v>
      </c>
    </row>
    <row r="19" spans="1:9" x14ac:dyDescent="0.35">
      <c r="A19" t="s">
        <v>74</v>
      </c>
      <c r="B19" t="s">
        <v>75</v>
      </c>
      <c r="C19">
        <v>0.46260000000000001</v>
      </c>
      <c r="D19">
        <v>3.0499999999999999E-2</v>
      </c>
      <c r="E19" t="s">
        <v>76</v>
      </c>
      <c r="F19">
        <v>70946476</v>
      </c>
      <c r="G19" t="s">
        <v>77</v>
      </c>
      <c r="H19">
        <v>0.51516999999999991</v>
      </c>
      <c r="I19">
        <v>1.1100000000000001</v>
      </c>
    </row>
    <row r="20" spans="1:9" x14ac:dyDescent="0.35">
      <c r="A20" t="s">
        <v>78</v>
      </c>
      <c r="B20" t="s">
        <v>79</v>
      </c>
      <c r="C20">
        <v>0.2505</v>
      </c>
      <c r="D20">
        <v>1.37E-2</v>
      </c>
      <c r="E20" t="s">
        <v>80</v>
      </c>
      <c r="F20">
        <v>25685731</v>
      </c>
      <c r="G20" t="s">
        <v>81</v>
      </c>
      <c r="H20">
        <v>0.49357999999999996</v>
      </c>
      <c r="I20">
        <v>1.96</v>
      </c>
    </row>
    <row r="21" spans="1:9" x14ac:dyDescent="0.35">
      <c r="A21" t="s">
        <v>82</v>
      </c>
      <c r="B21" t="s">
        <v>83</v>
      </c>
      <c r="C21">
        <v>0.99760000000000004</v>
      </c>
      <c r="D21">
        <v>1E-4</v>
      </c>
      <c r="E21" t="s">
        <v>84</v>
      </c>
      <c r="F21">
        <v>60347807</v>
      </c>
      <c r="G21" t="s">
        <v>85</v>
      </c>
      <c r="H21">
        <v>0.49332999999999999</v>
      </c>
      <c r="I21">
        <v>0.4945</v>
      </c>
    </row>
    <row r="22" spans="1:9" x14ac:dyDescent="0.35">
      <c r="A22" t="s">
        <v>86</v>
      </c>
      <c r="B22" t="s">
        <v>87</v>
      </c>
      <c r="C22">
        <v>4.45</v>
      </c>
      <c r="D22">
        <v>1E-4</v>
      </c>
      <c r="E22" t="s">
        <v>88</v>
      </c>
      <c r="F22">
        <v>58305626</v>
      </c>
      <c r="G22" t="s">
        <v>89</v>
      </c>
      <c r="H22">
        <v>1.95</v>
      </c>
      <c r="I22">
        <v>0.43630000000000002</v>
      </c>
    </row>
    <row r="23" spans="1:9" x14ac:dyDescent="0.35">
      <c r="A23" t="s">
        <v>90</v>
      </c>
      <c r="B23" t="s">
        <v>91</v>
      </c>
      <c r="C23">
        <v>4.32</v>
      </c>
      <c r="D23">
        <v>4.4999999999999997E-3</v>
      </c>
      <c r="E23" t="s">
        <v>92</v>
      </c>
      <c r="F23">
        <v>17245756</v>
      </c>
      <c r="G23" t="s">
        <v>93</v>
      </c>
      <c r="H23">
        <v>1.49</v>
      </c>
      <c r="I23">
        <v>0.34350000000000003</v>
      </c>
    </row>
    <row r="24" spans="1:9" x14ac:dyDescent="0.35">
      <c r="A24" t="s">
        <v>94</v>
      </c>
      <c r="B24" t="s">
        <v>95</v>
      </c>
      <c r="C24">
        <v>3.26</v>
      </c>
      <c r="D24">
        <v>5.9999999999999995E-4</v>
      </c>
      <c r="E24" t="s">
        <v>96</v>
      </c>
      <c r="F24">
        <v>486945</v>
      </c>
      <c r="G24" t="s">
        <v>97</v>
      </c>
      <c r="H24">
        <v>0.84670000000000001</v>
      </c>
      <c r="I24">
        <v>0.25900000000000001</v>
      </c>
    </row>
    <row r="25" spans="1:9" x14ac:dyDescent="0.35">
      <c r="A25" t="s">
        <v>98</v>
      </c>
      <c r="B25" t="s">
        <v>99</v>
      </c>
      <c r="C25">
        <v>1.43</v>
      </c>
      <c r="D25">
        <v>5.1999999999999998E-3</v>
      </c>
      <c r="E25" t="s">
        <v>100</v>
      </c>
      <c r="F25">
        <v>2595867</v>
      </c>
      <c r="G25" t="s">
        <v>101</v>
      </c>
      <c r="H25">
        <v>0.67719000000000007</v>
      </c>
      <c r="I25">
        <v>0.47189999999999999</v>
      </c>
    </row>
    <row r="26" spans="1:9" x14ac:dyDescent="0.35">
      <c r="A26" t="s">
        <v>102</v>
      </c>
      <c r="B26" t="s">
        <v>103</v>
      </c>
      <c r="C26">
        <v>0.99770000000000003</v>
      </c>
      <c r="D26">
        <v>1E-4</v>
      </c>
      <c r="E26" t="s">
        <v>104</v>
      </c>
      <c r="F26">
        <v>6754108</v>
      </c>
      <c r="G26" t="s">
        <v>105</v>
      </c>
      <c r="H26">
        <v>0.65200999999999998</v>
      </c>
      <c r="I26">
        <v>0.65349999999999997</v>
      </c>
    </row>
    <row r="27" spans="1:9" x14ac:dyDescent="0.35">
      <c r="A27" t="s">
        <v>106</v>
      </c>
      <c r="B27" t="s">
        <v>107</v>
      </c>
      <c r="C27">
        <v>1.0900000000000001</v>
      </c>
      <c r="D27">
        <v>2.9999999999999997E-4</v>
      </c>
      <c r="E27" t="s">
        <v>108</v>
      </c>
      <c r="F27">
        <v>2293702</v>
      </c>
      <c r="G27" t="s">
        <v>109</v>
      </c>
      <c r="H27">
        <v>0.63597999999999999</v>
      </c>
      <c r="I27">
        <v>0.58140000000000003</v>
      </c>
    </row>
    <row r="28" spans="1:9" x14ac:dyDescent="0.35">
      <c r="A28" t="s">
        <v>110</v>
      </c>
      <c r="B28" t="s">
        <v>111</v>
      </c>
      <c r="C28">
        <v>0.99970000000000003</v>
      </c>
      <c r="D28">
        <v>0</v>
      </c>
      <c r="E28" t="s">
        <v>112</v>
      </c>
      <c r="F28">
        <v>3265776</v>
      </c>
      <c r="G28" t="s">
        <v>113</v>
      </c>
      <c r="H28">
        <v>0.5635</v>
      </c>
      <c r="I28">
        <v>0.56359999999999999</v>
      </c>
    </row>
    <row r="29" spans="1:9" x14ac:dyDescent="0.35">
      <c r="A29" t="s">
        <v>114</v>
      </c>
      <c r="B29" t="s">
        <v>115</v>
      </c>
      <c r="C29">
        <v>1.6500000000000001E-2</v>
      </c>
      <c r="D29">
        <v>5.1999999999999998E-3</v>
      </c>
      <c r="E29" t="s">
        <v>116</v>
      </c>
      <c r="F29">
        <v>183208</v>
      </c>
      <c r="G29" t="s">
        <v>117</v>
      </c>
      <c r="H29">
        <v>0.54647000000000001</v>
      </c>
      <c r="I29">
        <v>33.159999999999997</v>
      </c>
    </row>
    <row r="30" spans="1:9" x14ac:dyDescent="0.35">
      <c r="A30" t="s">
        <v>118</v>
      </c>
      <c r="B30" t="s">
        <v>119</v>
      </c>
      <c r="C30">
        <v>0.49459999999999998</v>
      </c>
      <c r="D30">
        <v>3.0300000000000001E-2</v>
      </c>
      <c r="E30" t="s">
        <v>120</v>
      </c>
      <c r="F30">
        <v>138536</v>
      </c>
      <c r="G30" t="s">
        <v>121</v>
      </c>
      <c r="H30">
        <v>0.49441000000000002</v>
      </c>
      <c r="I30">
        <v>0.99939999999999996</v>
      </c>
    </row>
    <row r="31" spans="1:9" x14ac:dyDescent="0.35">
      <c r="A31" t="s">
        <v>122</v>
      </c>
      <c r="B31" t="s">
        <v>123</v>
      </c>
      <c r="C31">
        <v>6.9999999999999999E-4</v>
      </c>
      <c r="D31">
        <v>6.6E-3</v>
      </c>
      <c r="E31" t="s">
        <v>124</v>
      </c>
      <c r="F31">
        <v>772538</v>
      </c>
      <c r="G31" t="s">
        <v>125</v>
      </c>
      <c r="H31">
        <v>0.47811999999999999</v>
      </c>
      <c r="I31">
        <v>650</v>
      </c>
    </row>
    <row r="32" spans="1:9" x14ac:dyDescent="0.35">
      <c r="A32" t="s">
        <v>126</v>
      </c>
      <c r="B32" t="s">
        <v>127</v>
      </c>
      <c r="C32">
        <v>0.1205</v>
      </c>
      <c r="D32">
        <v>1.14E-2</v>
      </c>
      <c r="E32" t="s">
        <v>128</v>
      </c>
      <c r="F32">
        <v>4884866</v>
      </c>
      <c r="G32" t="s">
        <v>129</v>
      </c>
      <c r="H32">
        <v>0.11011</v>
      </c>
      <c r="I32">
        <v>0.91369999999999996</v>
      </c>
    </row>
    <row r="33" spans="1:9" x14ac:dyDescent="0.35">
      <c r="A33" t="s">
        <v>130</v>
      </c>
      <c r="B33" t="s">
        <v>131</v>
      </c>
      <c r="C33">
        <v>0.1336</v>
      </c>
      <c r="D33">
        <v>3.2000000000000002E-3</v>
      </c>
      <c r="E33" t="s">
        <v>132</v>
      </c>
      <c r="F33">
        <v>3268919</v>
      </c>
      <c r="G33" t="s">
        <v>133</v>
      </c>
      <c r="H33">
        <v>0.11012000000000001</v>
      </c>
      <c r="I33">
        <v>0.82420000000000004</v>
      </c>
    </row>
    <row r="34" spans="1:9" x14ac:dyDescent="0.35">
      <c r="A34" t="s">
        <v>134</v>
      </c>
      <c r="B34" t="s">
        <v>135</v>
      </c>
      <c r="C34">
        <v>0.1043</v>
      </c>
      <c r="D34">
        <v>6.3E-3</v>
      </c>
      <c r="E34" t="s">
        <v>136</v>
      </c>
      <c r="F34">
        <v>4086544</v>
      </c>
      <c r="G34" t="s">
        <v>137</v>
      </c>
      <c r="H34">
        <v>0.10984999999999999</v>
      </c>
      <c r="I34">
        <v>1.05</v>
      </c>
    </row>
    <row r="35" spans="1:9" x14ac:dyDescent="0.35">
      <c r="A35" t="s">
        <v>138</v>
      </c>
      <c r="B35" t="s">
        <v>138</v>
      </c>
      <c r="C35">
        <v>5.0299999999999997E-2</v>
      </c>
      <c r="D35">
        <v>9.4999999999999998E-3</v>
      </c>
      <c r="E35" t="s">
        <v>139</v>
      </c>
      <c r="F35">
        <v>5574946</v>
      </c>
      <c r="G35" t="s">
        <v>140</v>
      </c>
      <c r="H35">
        <v>0.10959000000000001</v>
      </c>
      <c r="I35">
        <v>2.17</v>
      </c>
    </row>
    <row r="36" spans="1:9" x14ac:dyDescent="0.35">
      <c r="A36" t="s">
        <v>141</v>
      </c>
      <c r="B36" t="s">
        <v>142</v>
      </c>
      <c r="C36">
        <v>1.15E-2</v>
      </c>
      <c r="D36">
        <v>1.1299999999999999E-2</v>
      </c>
      <c r="E36" t="s">
        <v>143</v>
      </c>
      <c r="F36">
        <v>6571559</v>
      </c>
      <c r="G36" t="s">
        <v>144</v>
      </c>
      <c r="H36">
        <v>0.10912999999999999</v>
      </c>
      <c r="I36">
        <v>9.5</v>
      </c>
    </row>
    <row r="37" spans="1:9" x14ac:dyDescent="0.35">
      <c r="A37" t="s">
        <v>145</v>
      </c>
      <c r="B37" t="s">
        <v>146</v>
      </c>
      <c r="C37">
        <v>0.15359999999999999</v>
      </c>
      <c r="D37">
        <v>1.01E-2</v>
      </c>
      <c r="E37" t="s">
        <v>147</v>
      </c>
      <c r="F37">
        <v>11365168</v>
      </c>
      <c r="G37" t="s">
        <v>148</v>
      </c>
      <c r="H37">
        <v>0.10906</v>
      </c>
      <c r="I37">
        <v>0.71</v>
      </c>
    </row>
    <row r="38" spans="1:9" x14ac:dyDescent="0.35">
      <c r="A38" t="s">
        <v>149</v>
      </c>
      <c r="B38" t="s">
        <v>150</v>
      </c>
      <c r="C38">
        <v>0.16800000000000001</v>
      </c>
      <c r="D38">
        <v>2.8999999999999998E-3</v>
      </c>
      <c r="E38" t="s">
        <v>151</v>
      </c>
      <c r="F38">
        <v>44129611</v>
      </c>
      <c r="G38" t="s">
        <v>152</v>
      </c>
      <c r="H38">
        <v>0.10868000000000001</v>
      </c>
      <c r="I38">
        <v>0.64690000000000003</v>
      </c>
    </row>
    <row r="39" spans="1:9" x14ac:dyDescent="0.35">
      <c r="A39" t="s">
        <v>153</v>
      </c>
      <c r="B39" t="s">
        <v>154</v>
      </c>
      <c r="C39">
        <v>0.1111</v>
      </c>
      <c r="D39">
        <v>7.1000000000000004E-3</v>
      </c>
      <c r="E39" t="s">
        <v>155</v>
      </c>
      <c r="F39">
        <v>1068402</v>
      </c>
      <c r="G39" t="s">
        <v>156</v>
      </c>
      <c r="H39">
        <v>0.10834999999999999</v>
      </c>
      <c r="I39">
        <v>0.97489999999999999</v>
      </c>
    </row>
    <row r="40" spans="1:9" x14ac:dyDescent="0.35">
      <c r="A40" t="s">
        <v>157</v>
      </c>
      <c r="B40" t="s">
        <v>158</v>
      </c>
      <c r="C40">
        <v>0.1537</v>
      </c>
      <c r="D40">
        <v>5.4000000000000003E-3</v>
      </c>
      <c r="E40" t="s">
        <v>159</v>
      </c>
      <c r="F40">
        <v>7215924</v>
      </c>
      <c r="G40" t="s">
        <v>160</v>
      </c>
      <c r="H40">
        <v>0.10801999999999999</v>
      </c>
      <c r="I40">
        <v>0.70279999999999998</v>
      </c>
    </row>
    <row r="41" spans="1:9" x14ac:dyDescent="0.35">
      <c r="A41" t="s">
        <v>161</v>
      </c>
      <c r="B41" t="s">
        <v>162</v>
      </c>
      <c r="C41">
        <v>1.8100000000000002E-2</v>
      </c>
      <c r="D41">
        <v>1.5900000000000001E-2</v>
      </c>
      <c r="E41" t="s">
        <v>163</v>
      </c>
      <c r="F41">
        <v>8143928</v>
      </c>
      <c r="G41" t="s">
        <v>164</v>
      </c>
      <c r="H41">
        <v>0.10706</v>
      </c>
      <c r="I41">
        <v>5.9</v>
      </c>
    </row>
    <row r="42" spans="1:9" x14ac:dyDescent="0.35">
      <c r="A42" t="s">
        <v>165</v>
      </c>
      <c r="B42" t="s">
        <v>166</v>
      </c>
      <c r="C42">
        <v>7.1999999999999995E-2</v>
      </c>
      <c r="D42">
        <v>1.14E-2</v>
      </c>
      <c r="E42" t="s">
        <v>167</v>
      </c>
      <c r="F42">
        <v>25758134</v>
      </c>
      <c r="G42" t="s">
        <v>168</v>
      </c>
      <c r="H42">
        <v>7.2719999999999993E-2</v>
      </c>
      <c r="I42">
        <v>1.01</v>
      </c>
    </row>
    <row r="43" spans="1:9" x14ac:dyDescent="0.35">
      <c r="A43" t="s">
        <v>169</v>
      </c>
      <c r="B43" t="s">
        <v>170</v>
      </c>
      <c r="C43">
        <v>0.73740000000000006</v>
      </c>
      <c r="D43">
        <v>6.8999999999999999E-3</v>
      </c>
      <c r="E43" t="s">
        <v>171</v>
      </c>
      <c r="F43">
        <v>522812</v>
      </c>
      <c r="G43" t="s">
        <v>172</v>
      </c>
      <c r="H43">
        <v>7.2680000000000008E-2</v>
      </c>
      <c r="I43">
        <v>9.8599999999999993E-2</v>
      </c>
    </row>
    <row r="44" spans="1:9" x14ac:dyDescent="0.35">
      <c r="A44" t="s">
        <v>173</v>
      </c>
      <c r="B44" t="s">
        <v>174</v>
      </c>
      <c r="C44">
        <v>1.5E-3</v>
      </c>
      <c r="D44">
        <v>1.8800000000000001E-2</v>
      </c>
      <c r="E44" t="s">
        <v>175</v>
      </c>
      <c r="F44">
        <v>15717380</v>
      </c>
      <c r="G44" t="s">
        <v>176</v>
      </c>
      <c r="H44">
        <v>7.2349999999999998E-2</v>
      </c>
      <c r="I44">
        <v>47.67</v>
      </c>
    </row>
    <row r="45" spans="1:9" x14ac:dyDescent="0.35">
      <c r="A45" t="s">
        <v>177</v>
      </c>
      <c r="B45" t="s">
        <v>178</v>
      </c>
      <c r="C45">
        <v>0.15379999999999999</v>
      </c>
      <c r="D45">
        <v>1.4E-3</v>
      </c>
      <c r="E45" t="s">
        <v>179</v>
      </c>
      <c r="F45">
        <v>4873644</v>
      </c>
      <c r="G45" t="s">
        <v>180</v>
      </c>
      <c r="H45">
        <v>7.2359999999999994E-2</v>
      </c>
      <c r="I45">
        <v>0.47039999999999998</v>
      </c>
    </row>
    <row r="46" spans="1:9" x14ac:dyDescent="0.35">
      <c r="A46" t="s">
        <v>181</v>
      </c>
      <c r="B46" t="s">
        <v>182</v>
      </c>
      <c r="C46">
        <v>1.54E-2</v>
      </c>
      <c r="D46">
        <v>1.6999999999999999E-3</v>
      </c>
      <c r="E46" t="s">
        <v>183</v>
      </c>
      <c r="F46">
        <v>1356568</v>
      </c>
      <c r="G46" t="s">
        <v>184</v>
      </c>
      <c r="H46">
        <v>7.2370000000000004E-2</v>
      </c>
      <c r="I46">
        <v>4.68</v>
      </c>
    </row>
    <row r="47" spans="1:9" x14ac:dyDescent="0.35">
      <c r="A47" t="s">
        <v>185</v>
      </c>
      <c r="B47" t="s">
        <v>186</v>
      </c>
      <c r="C47">
        <v>9.5699999999999993E-2</v>
      </c>
      <c r="D47">
        <v>1.09E-2</v>
      </c>
      <c r="E47" t="s">
        <v>187</v>
      </c>
      <c r="F47">
        <v>9190572</v>
      </c>
      <c r="G47" t="s">
        <v>188</v>
      </c>
      <c r="H47">
        <v>7.1809999999999999E-2</v>
      </c>
      <c r="I47">
        <v>0.75</v>
      </c>
    </row>
    <row r="48" spans="1:9" x14ac:dyDescent="0.35">
      <c r="A48" t="s">
        <v>189</v>
      </c>
      <c r="B48" t="s">
        <v>190</v>
      </c>
      <c r="C48">
        <v>3.2000000000000002E-3</v>
      </c>
      <c r="D48">
        <v>3.4200000000000001E-2</v>
      </c>
      <c r="E48" t="s">
        <v>191</v>
      </c>
      <c r="F48">
        <v>7399528</v>
      </c>
      <c r="G48" t="s">
        <v>192</v>
      </c>
      <c r="H48">
        <v>7.1330000000000005E-2</v>
      </c>
      <c r="I48">
        <v>22.09</v>
      </c>
    </row>
    <row r="49" spans="1:9" x14ac:dyDescent="0.35">
      <c r="A49" t="s">
        <v>193</v>
      </c>
      <c r="B49" t="s">
        <v>194</v>
      </c>
      <c r="C49">
        <v>7.8799999999999995E-2</v>
      </c>
      <c r="D49">
        <v>1.61E-2</v>
      </c>
      <c r="E49" t="s">
        <v>195</v>
      </c>
      <c r="F49">
        <v>12716009</v>
      </c>
      <c r="G49" t="s">
        <v>196</v>
      </c>
      <c r="H49">
        <v>7.127E-2</v>
      </c>
      <c r="I49">
        <v>0.90490000000000004</v>
      </c>
    </row>
    <row r="50" spans="1:9" x14ac:dyDescent="0.35">
      <c r="A50" t="s">
        <v>197</v>
      </c>
      <c r="B50" t="s">
        <v>198</v>
      </c>
      <c r="C50">
        <v>4.2000000000000003E-2</v>
      </c>
      <c r="D50">
        <v>2.4400000000000002E-2</v>
      </c>
      <c r="E50" t="s">
        <v>199</v>
      </c>
      <c r="F50">
        <v>135025163</v>
      </c>
      <c r="G50" t="s">
        <v>200</v>
      </c>
      <c r="H50">
        <v>7.1499999999999994E-2</v>
      </c>
      <c r="I50">
        <v>1.7</v>
      </c>
    </row>
    <row r="51" spans="1:9" x14ac:dyDescent="0.35">
      <c r="A51" t="s">
        <v>201</v>
      </c>
      <c r="B51" t="s">
        <v>202</v>
      </c>
      <c r="C51">
        <v>5.9499999999999997E-2</v>
      </c>
      <c r="D51">
        <v>2.0000000000000001E-4</v>
      </c>
      <c r="E51" t="s">
        <v>203</v>
      </c>
      <c r="F51">
        <v>12909</v>
      </c>
      <c r="G51" t="s">
        <v>204</v>
      </c>
      <c r="H51">
        <v>7.1470000000000006E-2</v>
      </c>
      <c r="I51">
        <v>1.2</v>
      </c>
    </row>
    <row r="52" spans="1:9" x14ac:dyDescent="0.35">
      <c r="A52" t="s">
        <v>205</v>
      </c>
      <c r="B52" t="s">
        <v>206</v>
      </c>
      <c r="C52">
        <v>6.3E-3</v>
      </c>
      <c r="D52">
        <v>5.3E-3</v>
      </c>
      <c r="E52" t="s">
        <v>207</v>
      </c>
      <c r="F52">
        <v>16850030</v>
      </c>
      <c r="G52" t="s">
        <v>208</v>
      </c>
      <c r="H52">
        <v>5.645E-2</v>
      </c>
      <c r="I52">
        <v>8.99</v>
      </c>
    </row>
    <row r="53" spans="1:9" x14ac:dyDescent="0.35">
      <c r="A53" t="s">
        <v>209</v>
      </c>
      <c r="B53" t="s">
        <v>210</v>
      </c>
      <c r="C53">
        <v>6.6E-3</v>
      </c>
      <c r="D53">
        <v>1.32E-2</v>
      </c>
      <c r="E53" t="s">
        <v>211</v>
      </c>
      <c r="F53">
        <v>448016</v>
      </c>
      <c r="G53" t="s">
        <v>212</v>
      </c>
      <c r="H53">
        <v>5.176E-2</v>
      </c>
      <c r="I53">
        <v>7.8</v>
      </c>
    </row>
    <row r="54" spans="1:9" x14ac:dyDescent="0.35">
      <c r="A54" t="s">
        <v>213</v>
      </c>
      <c r="B54" t="s">
        <v>214</v>
      </c>
      <c r="C54">
        <v>1.18E-2</v>
      </c>
      <c r="D54">
        <v>1.8E-3</v>
      </c>
      <c r="E54" t="s">
        <v>215</v>
      </c>
      <c r="F54">
        <v>817224</v>
      </c>
      <c r="G54" t="s">
        <v>216</v>
      </c>
      <c r="H54">
        <v>5.1499999999999997E-2</v>
      </c>
      <c r="I54">
        <v>4.37</v>
      </c>
    </row>
    <row r="55" spans="1:9" x14ac:dyDescent="0.35">
      <c r="A55" t="s">
        <v>217</v>
      </c>
      <c r="B55" t="s">
        <v>218</v>
      </c>
      <c r="C55">
        <v>1.2999999999999999E-3</v>
      </c>
      <c r="D55">
        <v>1.5299999999999999E-2</v>
      </c>
      <c r="E55" t="s">
        <v>219</v>
      </c>
      <c r="F55">
        <v>5590436</v>
      </c>
      <c r="G55" t="s">
        <v>220</v>
      </c>
      <c r="H55">
        <v>5.1479999999999998E-2</v>
      </c>
      <c r="I55">
        <v>41.08</v>
      </c>
    </row>
    <row r="56" spans="1:9" x14ac:dyDescent="0.35">
      <c r="A56" t="s">
        <v>221</v>
      </c>
      <c r="B56" t="s">
        <v>222</v>
      </c>
      <c r="C56">
        <v>8.6300000000000002E-2</v>
      </c>
      <c r="D56">
        <v>9.1999999999999998E-3</v>
      </c>
      <c r="E56" t="s">
        <v>223</v>
      </c>
      <c r="F56">
        <v>2536218</v>
      </c>
      <c r="G56" t="s">
        <v>224</v>
      </c>
      <c r="H56">
        <v>5.1369999999999999E-2</v>
      </c>
      <c r="I56">
        <v>0.59550000000000003</v>
      </c>
    </row>
    <row r="57" spans="1:9" x14ac:dyDescent="0.35">
      <c r="A57" t="s">
        <v>225</v>
      </c>
      <c r="B57" t="s">
        <v>226</v>
      </c>
      <c r="C57">
        <v>1.1499999999999999</v>
      </c>
      <c r="D57">
        <v>6.9999999999999999E-4</v>
      </c>
      <c r="E57" t="s">
        <v>227</v>
      </c>
      <c r="F57">
        <v>22680605</v>
      </c>
      <c r="G57" t="s">
        <v>228</v>
      </c>
      <c r="H57">
        <v>5.1310000000000001E-2</v>
      </c>
      <c r="I57">
        <v>4.4499999999999998E-2</v>
      </c>
    </row>
    <row r="58" spans="1:9" x14ac:dyDescent="0.35">
      <c r="A58" t="s">
        <v>229</v>
      </c>
      <c r="B58" t="s">
        <v>230</v>
      </c>
      <c r="C58">
        <v>1E-4</v>
      </c>
      <c r="D58">
        <v>5.7000000000000002E-3</v>
      </c>
      <c r="E58" t="s">
        <v>231</v>
      </c>
      <c r="F58">
        <v>1414981</v>
      </c>
      <c r="G58" t="s">
        <v>232</v>
      </c>
      <c r="H58">
        <v>5.126E-2</v>
      </c>
      <c r="I58">
        <v>1000</v>
      </c>
    </row>
    <row r="59" spans="1:9" x14ac:dyDescent="0.35">
      <c r="A59" t="s">
        <v>233</v>
      </c>
      <c r="B59" t="s">
        <v>234</v>
      </c>
      <c r="C59">
        <v>2.8999999999999998E-3</v>
      </c>
      <c r="D59">
        <v>4.4999999999999997E-3</v>
      </c>
      <c r="E59" t="s">
        <v>235</v>
      </c>
      <c r="F59">
        <v>3358220</v>
      </c>
      <c r="G59" t="s">
        <v>236</v>
      </c>
      <c r="H59">
        <v>5.0979999999999998E-2</v>
      </c>
      <c r="I59">
        <v>17.72</v>
      </c>
    </row>
    <row r="60" spans="1:9" x14ac:dyDescent="0.35">
      <c r="A60" t="s">
        <v>237</v>
      </c>
      <c r="B60" t="s">
        <v>238</v>
      </c>
      <c r="C60">
        <v>9.67</v>
      </c>
      <c r="D60">
        <v>1E-3</v>
      </c>
      <c r="E60" t="s">
        <v>239</v>
      </c>
      <c r="F60">
        <v>101491</v>
      </c>
      <c r="G60" t="s">
        <v>240</v>
      </c>
      <c r="H60">
        <v>5.0880000000000002E-2</v>
      </c>
      <c r="I60">
        <v>5.3E-3</v>
      </c>
    </row>
    <row r="61" spans="1:9" x14ac:dyDescent="0.35">
      <c r="A61" t="s">
        <v>241</v>
      </c>
      <c r="B61" t="s">
        <v>242</v>
      </c>
      <c r="C61">
        <v>90.45</v>
      </c>
      <c r="D61">
        <v>2.8199999999999999E-2</v>
      </c>
      <c r="E61" t="s">
        <v>243</v>
      </c>
      <c r="F61">
        <v>21125</v>
      </c>
      <c r="G61" t="s">
        <v>244</v>
      </c>
      <c r="H61">
        <v>5.0560000000000001E-2</v>
      </c>
      <c r="I61">
        <v>5.9999999999999995E-4</v>
      </c>
    </row>
    <row r="62" spans="1:9" x14ac:dyDescent="0.35">
      <c r="A62" t="s">
        <v>245</v>
      </c>
      <c r="B62" t="s">
        <v>246</v>
      </c>
      <c r="C62">
        <v>0.30309999999999998</v>
      </c>
      <c r="D62">
        <v>1.7299999999999999E-2</v>
      </c>
      <c r="E62" t="s">
        <v>247</v>
      </c>
      <c r="F62">
        <v>17173</v>
      </c>
      <c r="G62" t="s">
        <v>248</v>
      </c>
      <c r="H62">
        <v>3.7100000000000001E-2</v>
      </c>
      <c r="I62">
        <v>0.12230000000000001</v>
      </c>
    </row>
    <row r="63" spans="1:9" x14ac:dyDescent="0.35">
      <c r="A63" t="s">
        <v>249</v>
      </c>
      <c r="B63" t="s">
        <v>250</v>
      </c>
      <c r="C63">
        <v>1.26</v>
      </c>
      <c r="D63">
        <v>3.0999999999999999E-3</v>
      </c>
      <c r="E63" t="s">
        <v>251</v>
      </c>
      <c r="F63">
        <v>1913531</v>
      </c>
      <c r="G63" t="s">
        <v>252</v>
      </c>
      <c r="H63">
        <v>3.6940000000000001E-2</v>
      </c>
      <c r="I63">
        <v>2.93E-2</v>
      </c>
    </row>
    <row r="64" spans="1:9" x14ac:dyDescent="0.35">
      <c r="A64" t="s">
        <v>253</v>
      </c>
      <c r="B64" t="s">
        <v>254</v>
      </c>
      <c r="C64">
        <v>0.53610000000000002</v>
      </c>
      <c r="D64">
        <v>4.8999999999999998E-3</v>
      </c>
      <c r="E64" t="s">
        <v>255</v>
      </c>
      <c r="F64">
        <v>5008504</v>
      </c>
      <c r="G64" t="s">
        <v>256</v>
      </c>
      <c r="H64">
        <v>3.6899999999999995E-2</v>
      </c>
      <c r="I64">
        <v>6.88E-2</v>
      </c>
    </row>
    <row r="65" spans="1:9" x14ac:dyDescent="0.35">
      <c r="A65" t="s">
        <v>257</v>
      </c>
      <c r="B65" t="s">
        <v>258</v>
      </c>
      <c r="C65">
        <v>1.1999999999999999E-3</v>
      </c>
      <c r="D65">
        <v>2.5000000000000001E-3</v>
      </c>
      <c r="E65" t="s">
        <v>259</v>
      </c>
      <c r="F65">
        <v>1669915</v>
      </c>
      <c r="G65" t="s">
        <v>260</v>
      </c>
      <c r="H65">
        <v>3.678E-2</v>
      </c>
      <c r="I65">
        <v>29.54</v>
      </c>
    </row>
    <row r="66" spans="1:9" x14ac:dyDescent="0.35">
      <c r="A66" t="s">
        <v>261</v>
      </c>
      <c r="B66" t="s">
        <v>262</v>
      </c>
      <c r="C66">
        <v>1.4999999999999999E-2</v>
      </c>
      <c r="D66">
        <v>4.0000000000000002E-4</v>
      </c>
      <c r="E66" t="s">
        <v>263</v>
      </c>
      <c r="F66">
        <v>260802</v>
      </c>
      <c r="G66" t="s">
        <v>264</v>
      </c>
      <c r="H66">
        <v>3.6729999999999999E-2</v>
      </c>
      <c r="I66">
        <v>2.4500000000000002</v>
      </c>
    </row>
    <row r="67" spans="1:9" x14ac:dyDescent="0.35">
      <c r="A67" t="s">
        <v>265</v>
      </c>
      <c r="B67" t="s">
        <v>266</v>
      </c>
      <c r="C67">
        <v>2.13</v>
      </c>
      <c r="D67">
        <v>5.0000000000000001E-4</v>
      </c>
      <c r="E67" t="s">
        <v>267</v>
      </c>
      <c r="F67">
        <v>867656</v>
      </c>
      <c r="G67" t="s">
        <v>268</v>
      </c>
      <c r="H67">
        <v>3.6400000000000002E-2</v>
      </c>
      <c r="I67">
        <v>1.7100000000000001E-2</v>
      </c>
    </row>
    <row r="68" spans="1:9" x14ac:dyDescent="0.35">
      <c r="A68" t="s">
        <v>269</v>
      </c>
      <c r="B68" t="s">
        <v>270</v>
      </c>
      <c r="C68">
        <v>2.5299999999999998</v>
      </c>
      <c r="D68">
        <v>4.4000000000000003E-3</v>
      </c>
      <c r="E68" t="s">
        <v>271</v>
      </c>
      <c r="F68">
        <v>2914375</v>
      </c>
      <c r="G68" t="s">
        <v>272</v>
      </c>
      <c r="H68">
        <v>3.637E-2</v>
      </c>
      <c r="I68">
        <v>1.43E-2</v>
      </c>
    </row>
    <row r="69" spans="1:9" x14ac:dyDescent="0.35">
      <c r="A69" t="s">
        <v>273</v>
      </c>
      <c r="B69" t="s">
        <v>274</v>
      </c>
      <c r="C69">
        <v>2.1000000000000001E-2</v>
      </c>
      <c r="D69">
        <v>8.0000000000000004E-4</v>
      </c>
      <c r="E69" t="s">
        <v>275</v>
      </c>
      <c r="F69">
        <v>252063</v>
      </c>
      <c r="G69" t="s">
        <v>276</v>
      </c>
      <c r="H69">
        <v>3.5979999999999998E-2</v>
      </c>
      <c r="I69">
        <v>1.71</v>
      </c>
    </row>
    <row r="70" spans="1:9" x14ac:dyDescent="0.35">
      <c r="A70" t="s">
        <v>277</v>
      </c>
      <c r="B70" t="s">
        <v>278</v>
      </c>
      <c r="C70">
        <v>0.2442</v>
      </c>
      <c r="D70">
        <v>3.2000000000000002E-3</v>
      </c>
      <c r="E70" t="s">
        <v>279</v>
      </c>
      <c r="F70">
        <v>3564164</v>
      </c>
      <c r="G70" t="s">
        <v>280</v>
      </c>
      <c r="H70">
        <v>3.5959999999999999E-2</v>
      </c>
      <c r="I70">
        <v>0.1472</v>
      </c>
    </row>
    <row r="71" spans="1:9" x14ac:dyDescent="0.35">
      <c r="A71" t="s">
        <v>281</v>
      </c>
      <c r="B71" t="s">
        <v>282</v>
      </c>
      <c r="C71">
        <v>0.33879999999999999</v>
      </c>
      <c r="D71">
        <v>6.8999999999999999E-3</v>
      </c>
      <c r="E71" t="s">
        <v>283</v>
      </c>
      <c r="F71">
        <v>8693511</v>
      </c>
      <c r="G71" t="s">
        <v>284</v>
      </c>
      <c r="H71">
        <v>3.5840000000000004E-2</v>
      </c>
      <c r="I71">
        <v>0.10580000000000001</v>
      </c>
    </row>
    <row r="72" spans="1:9" x14ac:dyDescent="0.35">
      <c r="A72" t="s">
        <v>285</v>
      </c>
      <c r="B72" t="s">
        <v>286</v>
      </c>
      <c r="C72">
        <v>0.29930000000000001</v>
      </c>
      <c r="D72">
        <v>1.5E-3</v>
      </c>
      <c r="E72" t="s">
        <v>287</v>
      </c>
      <c r="F72">
        <v>254347</v>
      </c>
      <c r="G72" t="s">
        <v>288</v>
      </c>
      <c r="H72">
        <v>2.6280000000000001E-2</v>
      </c>
      <c r="I72">
        <v>8.7800000000000003E-2</v>
      </c>
    </row>
    <row r="73" spans="1:9" x14ac:dyDescent="0.35">
      <c r="A73" t="s">
        <v>289</v>
      </c>
      <c r="B73" t="s">
        <v>290</v>
      </c>
      <c r="C73">
        <v>0.1401</v>
      </c>
      <c r="D73">
        <v>1.77E-2</v>
      </c>
      <c r="E73" t="s">
        <v>291</v>
      </c>
      <c r="F73">
        <v>2161326</v>
      </c>
      <c r="G73" t="s">
        <v>292</v>
      </c>
      <c r="H73">
        <v>2.622E-2</v>
      </c>
      <c r="I73">
        <v>0.18709999999999999</v>
      </c>
    </row>
    <row r="74" spans="1:9" x14ac:dyDescent="0.35">
      <c r="A74" t="s">
        <v>293</v>
      </c>
      <c r="B74" t="s">
        <v>294</v>
      </c>
      <c r="C74">
        <v>0.12790000000000001</v>
      </c>
      <c r="D74">
        <v>7.6E-3</v>
      </c>
      <c r="E74" t="s">
        <v>295</v>
      </c>
      <c r="F74">
        <v>33236555</v>
      </c>
      <c r="G74" t="s">
        <v>296</v>
      </c>
      <c r="H74">
        <v>2.6069999999999999E-2</v>
      </c>
      <c r="I74">
        <v>0.20380000000000001</v>
      </c>
    </row>
    <row r="75" spans="1:9" x14ac:dyDescent="0.35">
      <c r="A75" t="s">
        <v>297</v>
      </c>
      <c r="B75" t="s">
        <v>298</v>
      </c>
      <c r="C75">
        <v>0.5232</v>
      </c>
      <c r="D75">
        <v>2.1899999999999999E-2</v>
      </c>
      <c r="E75" t="s">
        <v>299</v>
      </c>
      <c r="F75">
        <v>5485485</v>
      </c>
      <c r="G75" t="s">
        <v>300</v>
      </c>
      <c r="H75">
        <v>2.615E-2</v>
      </c>
      <c r="I75">
        <v>0.05</v>
      </c>
    </row>
    <row r="76" spans="1:9" x14ac:dyDescent="0.35">
      <c r="A76" t="s">
        <v>301</v>
      </c>
      <c r="B76" t="s">
        <v>302</v>
      </c>
      <c r="C76">
        <v>3.8999999999999998E-3</v>
      </c>
      <c r="D76">
        <v>9.4000000000000004E-3</v>
      </c>
      <c r="E76" t="s">
        <v>303</v>
      </c>
      <c r="F76">
        <v>4157460</v>
      </c>
      <c r="G76" t="s">
        <v>304</v>
      </c>
      <c r="H76">
        <v>2.5940000000000001E-2</v>
      </c>
      <c r="I76">
        <v>6.6</v>
      </c>
    </row>
    <row r="77" spans="1:9" x14ac:dyDescent="0.35">
      <c r="A77" t="s">
        <v>305</v>
      </c>
      <c r="B77" t="s">
        <v>306</v>
      </c>
      <c r="C77">
        <v>5.6500000000000002E-2</v>
      </c>
      <c r="D77">
        <v>1.46E-2</v>
      </c>
      <c r="E77" t="s">
        <v>307</v>
      </c>
      <c r="F77">
        <v>3148017</v>
      </c>
      <c r="G77" t="s">
        <v>308</v>
      </c>
      <c r="H77">
        <v>2.5850000000000001E-2</v>
      </c>
      <c r="I77">
        <v>0.45729999999999998</v>
      </c>
    </row>
    <row r="78" spans="1:9" x14ac:dyDescent="0.35">
      <c r="A78" t="s">
        <v>309</v>
      </c>
      <c r="B78" t="s">
        <v>310</v>
      </c>
      <c r="C78">
        <v>8.3999999999999995E-3</v>
      </c>
      <c r="D78">
        <v>4.2700000000000002E-2</v>
      </c>
      <c r="E78" t="s">
        <v>311</v>
      </c>
      <c r="F78">
        <v>40860347</v>
      </c>
      <c r="G78" t="s">
        <v>312</v>
      </c>
      <c r="H78">
        <v>2.597E-2</v>
      </c>
      <c r="I78">
        <v>3.1</v>
      </c>
    </row>
    <row r="79" spans="1:9" x14ac:dyDescent="0.35">
      <c r="A79" t="s">
        <v>313</v>
      </c>
      <c r="B79" t="s">
        <v>314</v>
      </c>
      <c r="C79">
        <v>2.6499999999999999E-2</v>
      </c>
      <c r="D79">
        <v>3.3E-3</v>
      </c>
      <c r="E79" t="s">
        <v>315</v>
      </c>
      <c r="F79">
        <v>2231412</v>
      </c>
      <c r="G79" t="s">
        <v>316</v>
      </c>
      <c r="H79">
        <v>2.588E-2</v>
      </c>
      <c r="I79">
        <v>0.97489999999999999</v>
      </c>
    </row>
    <row r="80" spans="1:9" x14ac:dyDescent="0.35">
      <c r="A80" t="s">
        <v>317</v>
      </c>
      <c r="B80" t="s">
        <v>318</v>
      </c>
      <c r="C80">
        <v>0.18410000000000001</v>
      </c>
      <c r="D80">
        <v>1.8E-3</v>
      </c>
      <c r="E80" t="s">
        <v>319</v>
      </c>
      <c r="F80">
        <v>3675488</v>
      </c>
      <c r="G80" t="s">
        <v>320</v>
      </c>
      <c r="H80">
        <v>2.5829999999999999E-2</v>
      </c>
      <c r="I80">
        <v>0.14019999999999999</v>
      </c>
    </row>
    <row r="81" spans="1:9" x14ac:dyDescent="0.35">
      <c r="A81" t="s">
        <v>321</v>
      </c>
      <c r="B81" t="s">
        <v>322</v>
      </c>
      <c r="C81">
        <v>2.0799999999999999E-2</v>
      </c>
      <c r="D81">
        <v>1.26E-2</v>
      </c>
      <c r="E81" t="s">
        <v>323</v>
      </c>
      <c r="F81">
        <v>5290020</v>
      </c>
      <c r="G81" t="s">
        <v>324</v>
      </c>
      <c r="H81">
        <v>2.5729999999999999E-2</v>
      </c>
      <c r="I81">
        <v>1.23</v>
      </c>
    </row>
    <row r="82" spans="1:9" x14ac:dyDescent="0.35">
      <c r="A82" t="s">
        <v>325</v>
      </c>
      <c r="B82" t="s">
        <v>326</v>
      </c>
      <c r="C82">
        <v>2.2000000000000001E-3</v>
      </c>
      <c r="D82">
        <v>4.1999999999999997E-3</v>
      </c>
      <c r="E82" t="s">
        <v>327</v>
      </c>
      <c r="F82">
        <v>2554402</v>
      </c>
      <c r="G82" t="s">
        <v>328</v>
      </c>
      <c r="H82">
        <v>1.9940000000000003E-2</v>
      </c>
      <c r="I82">
        <v>8.8800000000000008</v>
      </c>
    </row>
    <row r="83" spans="1:9" x14ac:dyDescent="0.35">
      <c r="A83" t="s">
        <v>329</v>
      </c>
      <c r="B83" t="s">
        <v>330</v>
      </c>
      <c r="C83">
        <v>2.0400000000000001E-2</v>
      </c>
      <c r="D83">
        <v>4.24E-2</v>
      </c>
      <c r="E83" t="s">
        <v>331</v>
      </c>
      <c r="F83">
        <v>174082</v>
      </c>
      <c r="G83" t="s">
        <v>332</v>
      </c>
      <c r="H83">
        <v>1.9769999999999999E-2</v>
      </c>
      <c r="I83">
        <v>0.96840000000000004</v>
      </c>
    </row>
    <row r="84" spans="1:9" x14ac:dyDescent="0.35">
      <c r="A84" t="s">
        <v>333</v>
      </c>
      <c r="B84" t="s">
        <v>334</v>
      </c>
      <c r="C84">
        <v>1.1999999999999999E-3</v>
      </c>
      <c r="D84">
        <v>2.0000000000000001E-4</v>
      </c>
      <c r="E84" t="s">
        <v>335</v>
      </c>
      <c r="F84">
        <v>362962</v>
      </c>
      <c r="G84" t="s">
        <v>336</v>
      </c>
      <c r="H84">
        <v>1.9739999999999997E-2</v>
      </c>
      <c r="I84">
        <v>16.13</v>
      </c>
    </row>
    <row r="85" spans="1:9" x14ac:dyDescent="0.35">
      <c r="A85" t="s">
        <v>337</v>
      </c>
      <c r="B85" t="s">
        <v>338</v>
      </c>
      <c r="C85">
        <v>2.5000000000000001E-3</v>
      </c>
      <c r="D85">
        <v>1.24E-2</v>
      </c>
      <c r="E85" t="s">
        <v>339</v>
      </c>
      <c r="F85">
        <v>268389</v>
      </c>
      <c r="G85" t="s">
        <v>340</v>
      </c>
      <c r="H85">
        <v>1.9760000000000003E-2</v>
      </c>
      <c r="I85">
        <v>7.82</v>
      </c>
    </row>
    <row r="86" spans="1:9" x14ac:dyDescent="0.35">
      <c r="A86" t="s">
        <v>341</v>
      </c>
      <c r="B86" t="s">
        <v>342</v>
      </c>
      <c r="C86">
        <v>3.2899999999999999E-2</v>
      </c>
      <c r="D86">
        <v>1E-4</v>
      </c>
      <c r="E86" t="s">
        <v>343</v>
      </c>
      <c r="F86">
        <v>999710</v>
      </c>
      <c r="G86" t="s">
        <v>344</v>
      </c>
      <c r="H86">
        <v>1.9719999999999998E-2</v>
      </c>
      <c r="I86">
        <v>0.59960000000000002</v>
      </c>
    </row>
    <row r="87" spans="1:9" x14ac:dyDescent="0.35">
      <c r="A87" t="s">
        <v>345</v>
      </c>
      <c r="B87" t="s">
        <v>346</v>
      </c>
      <c r="C87">
        <v>2.8799999999999999E-2</v>
      </c>
      <c r="D87">
        <v>2.9999999999999997E-4</v>
      </c>
      <c r="E87" t="s">
        <v>347</v>
      </c>
      <c r="F87">
        <v>47</v>
      </c>
      <c r="G87" t="s">
        <v>348</v>
      </c>
      <c r="H87">
        <v>1.9600000000000003E-2</v>
      </c>
      <c r="I87">
        <v>0.68</v>
      </c>
    </row>
    <row r="88" spans="1:9" x14ac:dyDescent="0.35">
      <c r="A88" t="s">
        <v>349</v>
      </c>
      <c r="B88" t="s">
        <v>350</v>
      </c>
      <c r="C88">
        <v>5.1999999999999998E-2</v>
      </c>
      <c r="D88">
        <v>1.04E-2</v>
      </c>
      <c r="E88" t="s">
        <v>351</v>
      </c>
      <c r="F88">
        <v>2452497</v>
      </c>
      <c r="G88" t="s">
        <v>352</v>
      </c>
      <c r="H88">
        <v>1.9559999999999998E-2</v>
      </c>
      <c r="I88">
        <v>0.37640000000000001</v>
      </c>
    </row>
    <row r="89" spans="1:9" x14ac:dyDescent="0.35">
      <c r="A89" t="s">
        <v>353</v>
      </c>
      <c r="B89" t="s">
        <v>354</v>
      </c>
      <c r="C89">
        <v>1.7500000000000002E-2</v>
      </c>
      <c r="D89">
        <v>5.4999999999999997E-3</v>
      </c>
      <c r="E89" t="s">
        <v>355</v>
      </c>
      <c r="F89">
        <v>45</v>
      </c>
      <c r="G89" t="s">
        <v>77</v>
      </c>
      <c r="H89">
        <v>1.9550000000000001E-2</v>
      </c>
      <c r="I89">
        <v>1.1100000000000001</v>
      </c>
    </row>
    <row r="90" spans="1:9" x14ac:dyDescent="0.35">
      <c r="A90" t="s">
        <v>356</v>
      </c>
      <c r="B90" t="s">
        <v>357</v>
      </c>
      <c r="C90">
        <v>3.0099999999999998E-2</v>
      </c>
      <c r="D90">
        <v>1.5800000000000002E-2</v>
      </c>
      <c r="E90" t="s">
        <v>358</v>
      </c>
      <c r="F90">
        <v>2760725</v>
      </c>
      <c r="G90" t="s">
        <v>359</v>
      </c>
      <c r="H90">
        <v>1.9510000000000003E-2</v>
      </c>
      <c r="I90">
        <v>0.64790000000000003</v>
      </c>
    </row>
    <row r="91" spans="1:9" x14ac:dyDescent="0.35">
      <c r="A91" t="s">
        <v>360</v>
      </c>
      <c r="B91" t="s">
        <v>361</v>
      </c>
      <c r="C91">
        <v>1.3899999999999999E-2</v>
      </c>
      <c r="D91">
        <v>5.4999999999999997E-3</v>
      </c>
      <c r="E91" t="s">
        <v>362</v>
      </c>
      <c r="F91">
        <v>7675089</v>
      </c>
      <c r="G91" t="s">
        <v>363</v>
      </c>
      <c r="H91">
        <v>1.9469999999999998E-2</v>
      </c>
      <c r="I91">
        <v>1.4</v>
      </c>
    </row>
    <row r="92" spans="1:9" x14ac:dyDescent="0.35">
      <c r="A92" t="s">
        <v>364</v>
      </c>
      <c r="B92" t="s">
        <v>365</v>
      </c>
      <c r="C92">
        <v>4.41E-2</v>
      </c>
      <c r="D92">
        <v>9.5999999999999992E-3</v>
      </c>
      <c r="E92" t="s">
        <v>366</v>
      </c>
      <c r="F92">
        <v>4797522</v>
      </c>
      <c r="G92" t="s">
        <v>367</v>
      </c>
      <c r="H92">
        <v>1.5609999999999999E-2</v>
      </c>
      <c r="I92">
        <v>0.35399999999999998</v>
      </c>
    </row>
    <row r="93" spans="1:9" x14ac:dyDescent="0.35">
      <c r="A93" t="s">
        <v>368</v>
      </c>
      <c r="B93" t="s">
        <v>369</v>
      </c>
      <c r="C93">
        <v>1.84E-2</v>
      </c>
      <c r="D93">
        <v>4.0000000000000001E-3</v>
      </c>
      <c r="E93" t="s">
        <v>370</v>
      </c>
      <c r="F93">
        <v>884405</v>
      </c>
      <c r="G93" t="s">
        <v>371</v>
      </c>
      <c r="H93">
        <v>1.5630000000000002E-2</v>
      </c>
      <c r="I93">
        <v>0.85099999999999998</v>
      </c>
    </row>
    <row r="94" spans="1:9" x14ac:dyDescent="0.35">
      <c r="A94" t="s">
        <v>372</v>
      </c>
      <c r="B94" t="s">
        <v>373</v>
      </c>
      <c r="C94">
        <v>5.3600000000000002E-2</v>
      </c>
      <c r="D94">
        <v>2.0000000000000001E-4</v>
      </c>
      <c r="E94" t="s">
        <v>374</v>
      </c>
      <c r="F94">
        <v>191600</v>
      </c>
      <c r="G94" t="s">
        <v>375</v>
      </c>
      <c r="H94">
        <v>1.5599999999999999E-2</v>
      </c>
      <c r="I94">
        <v>4310</v>
      </c>
    </row>
    <row r="95" spans="1:9" x14ac:dyDescent="0.35">
      <c r="A95" t="s">
        <v>376</v>
      </c>
      <c r="B95" t="s">
        <v>377</v>
      </c>
      <c r="C95">
        <v>7.1999999999999995E-2</v>
      </c>
      <c r="D95">
        <v>2.9999999999999997E-4</v>
      </c>
      <c r="E95" t="s">
        <v>378</v>
      </c>
      <c r="F95">
        <v>326498</v>
      </c>
      <c r="G95" t="s">
        <v>379</v>
      </c>
      <c r="H95">
        <v>1.5349999999999999E-2</v>
      </c>
      <c r="I95">
        <v>769860</v>
      </c>
    </row>
    <row r="96" spans="1:9" x14ac:dyDescent="0.35">
      <c r="A96" t="s">
        <v>380</v>
      </c>
      <c r="B96" t="s">
        <v>381</v>
      </c>
      <c r="C96">
        <v>6.6699999999999995E-2</v>
      </c>
      <c r="D96">
        <v>1.1000000000000001E-3</v>
      </c>
      <c r="E96" t="s">
        <v>382</v>
      </c>
      <c r="F96">
        <v>3645223</v>
      </c>
      <c r="G96" t="s">
        <v>383</v>
      </c>
      <c r="H96">
        <v>1.5359999999999999E-2</v>
      </c>
      <c r="I96">
        <v>0.23039999999999999</v>
      </c>
    </row>
    <row r="97" spans="1:9" x14ac:dyDescent="0.35">
      <c r="A97" t="s">
        <v>384</v>
      </c>
      <c r="B97" t="s">
        <v>385</v>
      </c>
      <c r="C97">
        <v>1.6</v>
      </c>
      <c r="D97">
        <v>1.8E-3</v>
      </c>
      <c r="E97" t="s">
        <v>386</v>
      </c>
      <c r="F97">
        <v>3216530</v>
      </c>
      <c r="G97" t="s">
        <v>387</v>
      </c>
      <c r="H97">
        <v>1.5310000000000001E-2</v>
      </c>
      <c r="I97">
        <v>9.5999999999999992E-3</v>
      </c>
    </row>
    <row r="98" spans="1:9" x14ac:dyDescent="0.35">
      <c r="A98" t="s">
        <v>388</v>
      </c>
      <c r="B98" t="s">
        <v>389</v>
      </c>
      <c r="C98">
        <v>108.17</v>
      </c>
      <c r="D98">
        <v>5.9999999999999995E-4</v>
      </c>
      <c r="E98" t="s">
        <v>390</v>
      </c>
      <c r="F98">
        <v>1639272</v>
      </c>
      <c r="G98" t="s">
        <v>391</v>
      </c>
      <c r="H98">
        <v>1.525E-2</v>
      </c>
      <c r="I98">
        <v>1E-4</v>
      </c>
    </row>
    <row r="99" spans="1:9" x14ac:dyDescent="0.35">
      <c r="A99" t="s">
        <v>392</v>
      </c>
      <c r="B99" t="s">
        <v>393</v>
      </c>
      <c r="C99">
        <v>7.51E-2</v>
      </c>
      <c r="D99">
        <v>6.9999999999999999E-4</v>
      </c>
      <c r="E99" t="s">
        <v>390</v>
      </c>
      <c r="F99">
        <v>1739142</v>
      </c>
      <c r="G99" t="s">
        <v>394</v>
      </c>
      <c r="H99">
        <v>1.525E-2</v>
      </c>
      <c r="I99">
        <v>0.20300000000000001</v>
      </c>
    </row>
    <row r="100" spans="1:9" x14ac:dyDescent="0.35">
      <c r="A100" t="s">
        <v>395</v>
      </c>
      <c r="B100" t="s">
        <v>396</v>
      </c>
      <c r="C100">
        <v>2.8999999999999998E-3</v>
      </c>
      <c r="D100">
        <v>7.3000000000000001E-3</v>
      </c>
      <c r="E100" t="s">
        <v>397</v>
      </c>
      <c r="F100">
        <v>2771456</v>
      </c>
      <c r="G100" t="s">
        <v>398</v>
      </c>
      <c r="H100">
        <v>1.5189999999999999E-2</v>
      </c>
      <c r="I100">
        <v>5.17</v>
      </c>
    </row>
    <row r="101" spans="1:9" x14ac:dyDescent="0.35">
      <c r="A101" t="s">
        <v>399</v>
      </c>
      <c r="B101" t="s">
        <v>400</v>
      </c>
      <c r="C101">
        <v>6.8400000000000002E-2</v>
      </c>
      <c r="D101">
        <v>2.5100000000000001E-2</v>
      </c>
      <c r="E101" t="s">
        <v>401</v>
      </c>
      <c r="F101">
        <v>128760</v>
      </c>
      <c r="G101" t="s">
        <v>402</v>
      </c>
      <c r="H101">
        <v>1.515E-2</v>
      </c>
      <c r="I101">
        <v>0.22140000000000001</v>
      </c>
    </row>
    <row r="102" spans="1:9" x14ac:dyDescent="0.35">
      <c r="A102" t="s">
        <v>403</v>
      </c>
      <c r="B102" t="s">
        <v>404</v>
      </c>
      <c r="C102">
        <v>0.3211</v>
      </c>
      <c r="D102">
        <v>3.0999999999999999E-3</v>
      </c>
      <c r="E102" t="s">
        <v>405</v>
      </c>
      <c r="F102">
        <v>654812</v>
      </c>
      <c r="G102" t="s">
        <v>406</v>
      </c>
      <c r="H102">
        <v>1.1949999999999999E-2</v>
      </c>
      <c r="I102">
        <v>3.7199999999999997E-2</v>
      </c>
    </row>
    <row r="103" spans="1:9" x14ac:dyDescent="0.35">
      <c r="A103" t="s">
        <v>407</v>
      </c>
      <c r="B103" t="s">
        <v>408</v>
      </c>
      <c r="C103">
        <v>0.18229999999999999</v>
      </c>
      <c r="D103">
        <v>1E-4</v>
      </c>
      <c r="E103" t="s">
        <v>409</v>
      </c>
      <c r="F103">
        <v>3185</v>
      </c>
      <c r="G103" t="s">
        <v>410</v>
      </c>
      <c r="H103">
        <v>1.196E-2</v>
      </c>
      <c r="I103">
        <v>6.5600000000000006E-2</v>
      </c>
    </row>
    <row r="104" spans="1:9" x14ac:dyDescent="0.35">
      <c r="A104" t="s">
        <v>411</v>
      </c>
      <c r="B104" t="s">
        <v>412</v>
      </c>
      <c r="C104">
        <v>5.0000000000000001E-4</v>
      </c>
      <c r="D104">
        <v>4.0500000000000001E-2</v>
      </c>
      <c r="E104" t="s">
        <v>409</v>
      </c>
      <c r="F104">
        <v>4772</v>
      </c>
      <c r="G104" t="s">
        <v>413</v>
      </c>
      <c r="H104">
        <v>1.196E-2</v>
      </c>
      <c r="I104">
        <v>24.15</v>
      </c>
    </row>
    <row r="105" spans="1:9" x14ac:dyDescent="0.35">
      <c r="A105" t="s">
        <v>414</v>
      </c>
      <c r="B105" t="s">
        <v>415</v>
      </c>
      <c r="C105">
        <v>7.7999999999999996E-3</v>
      </c>
      <c r="D105">
        <v>5.1000000000000004E-3</v>
      </c>
      <c r="E105" t="s">
        <v>405</v>
      </c>
      <c r="F105">
        <v>680959</v>
      </c>
      <c r="G105" t="s">
        <v>416</v>
      </c>
      <c r="H105">
        <v>1.1949999999999999E-2</v>
      </c>
      <c r="I105">
        <v>1.52</v>
      </c>
    </row>
    <row r="106" spans="1:9" x14ac:dyDescent="0.35">
      <c r="A106" t="s">
        <v>417</v>
      </c>
      <c r="B106" t="s">
        <v>418</v>
      </c>
      <c r="C106">
        <v>5.6000000000000001E-2</v>
      </c>
      <c r="D106">
        <v>2.9999999999999997E-4</v>
      </c>
      <c r="E106" t="s">
        <v>405</v>
      </c>
      <c r="F106">
        <v>2332177</v>
      </c>
      <c r="G106" t="s">
        <v>419</v>
      </c>
      <c r="H106">
        <v>1.1949999999999999E-2</v>
      </c>
      <c r="I106">
        <v>0.21340000000000001</v>
      </c>
    </row>
    <row r="107" spans="1:9" x14ac:dyDescent="0.35">
      <c r="A107" t="s">
        <v>420</v>
      </c>
      <c r="B107" t="s">
        <v>421</v>
      </c>
      <c r="C107">
        <v>1.1900000000000001E-2</v>
      </c>
      <c r="D107">
        <v>5.0000000000000001E-4</v>
      </c>
      <c r="E107" t="s">
        <v>422</v>
      </c>
      <c r="F107">
        <v>2707699</v>
      </c>
      <c r="G107" t="s">
        <v>423</v>
      </c>
      <c r="H107">
        <v>1.192E-2</v>
      </c>
      <c r="I107">
        <v>0.999</v>
      </c>
    </row>
    <row r="108" spans="1:9" x14ac:dyDescent="0.35">
      <c r="A108" t="s">
        <v>424</v>
      </c>
      <c r="B108" t="s">
        <v>425</v>
      </c>
      <c r="C108">
        <v>0.42120000000000002</v>
      </c>
      <c r="D108">
        <v>2.2000000000000001E-3</v>
      </c>
      <c r="E108" t="s">
        <v>426</v>
      </c>
      <c r="F108">
        <v>708276</v>
      </c>
      <c r="G108" t="s">
        <v>427</v>
      </c>
      <c r="H108">
        <v>1.1849999999999999E-2</v>
      </c>
      <c r="I108">
        <v>2.81E-2</v>
      </c>
    </row>
    <row r="109" spans="1:9" x14ac:dyDescent="0.35">
      <c r="A109" t="s">
        <v>428</v>
      </c>
      <c r="B109" t="s">
        <v>429</v>
      </c>
      <c r="C109">
        <v>2.1999999999999999E-2</v>
      </c>
      <c r="D109">
        <v>1.41E-2</v>
      </c>
      <c r="E109" t="s">
        <v>430</v>
      </c>
      <c r="F109">
        <v>1407422</v>
      </c>
      <c r="G109" t="s">
        <v>431</v>
      </c>
      <c r="H109">
        <v>1.1810000000000001E-2</v>
      </c>
      <c r="I109">
        <v>0.5373</v>
      </c>
    </row>
    <row r="110" spans="1:9" x14ac:dyDescent="0.35">
      <c r="A110" t="s">
        <v>432</v>
      </c>
      <c r="B110" t="s">
        <v>433</v>
      </c>
      <c r="C110">
        <v>1.1599999999999999E-2</v>
      </c>
      <c r="D110">
        <v>4.1999999999999997E-3</v>
      </c>
      <c r="E110" t="s">
        <v>434</v>
      </c>
      <c r="F110">
        <v>1737116</v>
      </c>
      <c r="G110" t="s">
        <v>435</v>
      </c>
      <c r="H110">
        <v>1.1609999999999999E-2</v>
      </c>
      <c r="I110">
        <v>0.998</v>
      </c>
    </row>
    <row r="111" spans="1:9" x14ac:dyDescent="0.35">
      <c r="A111" t="s">
        <v>436</v>
      </c>
      <c r="B111" t="s">
        <v>437</v>
      </c>
      <c r="C111">
        <v>146.91999999999999</v>
      </c>
      <c r="D111">
        <v>1.6000000000000001E-3</v>
      </c>
      <c r="E111" t="s">
        <v>438</v>
      </c>
      <c r="F111">
        <v>525209</v>
      </c>
      <c r="G111" t="s">
        <v>439</v>
      </c>
      <c r="H111">
        <v>1.175E-2</v>
      </c>
      <c r="I111">
        <v>1E-4</v>
      </c>
    </row>
    <row r="112" spans="1:9" x14ac:dyDescent="0.35">
      <c r="A112" t="s">
        <v>440</v>
      </c>
      <c r="B112" t="s">
        <v>441</v>
      </c>
      <c r="C112">
        <v>1E-4</v>
      </c>
      <c r="D112">
        <v>2.5000000000000001E-3</v>
      </c>
      <c r="E112" t="s">
        <v>442</v>
      </c>
      <c r="F112">
        <v>202163</v>
      </c>
      <c r="G112" t="s">
        <v>443</v>
      </c>
      <c r="H112">
        <v>9.2800000000000001E-3</v>
      </c>
      <c r="I112">
        <v>66.64</v>
      </c>
    </row>
    <row r="113" spans="1:9" x14ac:dyDescent="0.35">
      <c r="A113" t="s">
        <v>444</v>
      </c>
      <c r="B113" t="s">
        <v>445</v>
      </c>
      <c r="C113">
        <v>0.1065</v>
      </c>
      <c r="D113">
        <v>0</v>
      </c>
      <c r="E113" t="s">
        <v>446</v>
      </c>
      <c r="F113">
        <v>0</v>
      </c>
      <c r="G113" t="s">
        <v>447</v>
      </c>
      <c r="H113">
        <v>9.2599999999999991E-3</v>
      </c>
      <c r="I113">
        <v>8.6900000000000005E-2</v>
      </c>
    </row>
    <row r="114" spans="1:9" x14ac:dyDescent="0.35">
      <c r="A114" t="s">
        <v>448</v>
      </c>
      <c r="B114" t="s">
        <v>449</v>
      </c>
      <c r="C114">
        <v>1.9E-3</v>
      </c>
      <c r="D114">
        <v>1.1999999999999999E-3</v>
      </c>
      <c r="E114" t="s">
        <v>450</v>
      </c>
      <c r="F114">
        <v>7687892</v>
      </c>
      <c r="G114" t="s">
        <v>451</v>
      </c>
      <c r="H114">
        <v>9.1699999999999993E-3</v>
      </c>
      <c r="I114">
        <v>4.87</v>
      </c>
    </row>
    <row r="115" spans="1:9" x14ac:dyDescent="0.35">
      <c r="A115" t="s">
        <v>452</v>
      </c>
      <c r="B115" t="s">
        <v>453</v>
      </c>
      <c r="C115">
        <v>9.1000000000000004E-3</v>
      </c>
      <c r="D115">
        <v>8.8000000000000005E-3</v>
      </c>
      <c r="E115" t="s">
        <v>446</v>
      </c>
      <c r="F115">
        <v>75137</v>
      </c>
      <c r="G115" t="s">
        <v>454</v>
      </c>
      <c r="H115">
        <v>9.2599999999999991E-3</v>
      </c>
      <c r="I115">
        <v>1.02</v>
      </c>
    </row>
    <row r="116" spans="1:9" x14ac:dyDescent="0.35">
      <c r="A116" t="s">
        <v>455</v>
      </c>
      <c r="B116" t="s">
        <v>39</v>
      </c>
      <c r="C116">
        <v>9.4000000000000004E-3</v>
      </c>
      <c r="D116">
        <v>1.3899999999999999E-2</v>
      </c>
      <c r="E116" t="s">
        <v>456</v>
      </c>
      <c r="F116">
        <v>1315522</v>
      </c>
      <c r="G116" t="s">
        <v>457</v>
      </c>
      <c r="H116">
        <v>9.2499999999999995E-3</v>
      </c>
      <c r="I116">
        <v>0.97909999999999997</v>
      </c>
    </row>
    <row r="117" spans="1:9" x14ac:dyDescent="0.35">
      <c r="A117" t="s">
        <v>458</v>
      </c>
      <c r="B117" t="s">
        <v>459</v>
      </c>
      <c r="C117">
        <v>9.1000000000000004E-3</v>
      </c>
      <c r="D117">
        <v>1.26E-2</v>
      </c>
      <c r="E117" t="s">
        <v>460</v>
      </c>
      <c r="F117">
        <v>8504736</v>
      </c>
      <c r="G117" t="s">
        <v>461</v>
      </c>
      <c r="H117">
        <v>9.0799999999999995E-3</v>
      </c>
      <c r="I117">
        <v>0.99990000000000001</v>
      </c>
    </row>
    <row r="118" spans="1:9" x14ac:dyDescent="0.35">
      <c r="A118" t="s">
        <v>462</v>
      </c>
      <c r="B118" t="s">
        <v>463</v>
      </c>
      <c r="C118">
        <v>9.4000000000000004E-3</v>
      </c>
      <c r="D118">
        <v>1.7999999999999999E-2</v>
      </c>
      <c r="E118" t="s">
        <v>464</v>
      </c>
      <c r="F118">
        <v>232710</v>
      </c>
      <c r="G118" t="s">
        <v>465</v>
      </c>
      <c r="H118">
        <v>9.1199999999999996E-3</v>
      </c>
      <c r="I118">
        <v>0.97</v>
      </c>
    </row>
    <row r="119" spans="1:9" x14ac:dyDescent="0.35">
      <c r="A119" t="s">
        <v>466</v>
      </c>
      <c r="B119" t="s">
        <v>467</v>
      </c>
      <c r="C119">
        <v>1.41E-2</v>
      </c>
      <c r="D119">
        <v>4.4999999999999997E-3</v>
      </c>
      <c r="E119" t="s">
        <v>460</v>
      </c>
      <c r="F119">
        <v>351905</v>
      </c>
      <c r="G119" t="s">
        <v>468</v>
      </c>
      <c r="H119">
        <v>9.0799999999999995E-3</v>
      </c>
      <c r="I119">
        <v>0.64249999999999996</v>
      </c>
    </row>
    <row r="120" spans="1:9" x14ac:dyDescent="0.35">
      <c r="A120" t="s">
        <v>469</v>
      </c>
      <c r="B120" t="s">
        <v>470</v>
      </c>
      <c r="C120">
        <v>1.66E-2</v>
      </c>
      <c r="D120">
        <v>2.18E-2</v>
      </c>
      <c r="E120" t="s">
        <v>471</v>
      </c>
      <c r="F120">
        <v>1959456</v>
      </c>
      <c r="G120" t="s">
        <v>472</v>
      </c>
      <c r="H120">
        <v>9.0699999999999999E-3</v>
      </c>
      <c r="I120">
        <v>0.54600000000000004</v>
      </c>
    </row>
    <row r="121" spans="1:9" x14ac:dyDescent="0.35">
      <c r="A121" t="s">
        <v>473</v>
      </c>
      <c r="B121" t="s">
        <v>474</v>
      </c>
      <c r="C121">
        <v>9.2299999999999993E-2</v>
      </c>
      <c r="D121">
        <v>1.4200000000000001E-2</v>
      </c>
      <c r="E121" t="s">
        <v>471</v>
      </c>
      <c r="F121">
        <v>196385</v>
      </c>
      <c r="G121" t="s">
        <v>475</v>
      </c>
      <c r="H121">
        <v>9.0699999999999999E-3</v>
      </c>
      <c r="I121">
        <v>40190000</v>
      </c>
    </row>
    <row r="122" spans="1:9" x14ac:dyDescent="0.35">
      <c r="A122" t="s">
        <v>476</v>
      </c>
      <c r="B122" t="s">
        <v>477</v>
      </c>
      <c r="C122">
        <v>1.69</v>
      </c>
      <c r="D122">
        <v>4.4999999999999997E-3</v>
      </c>
      <c r="E122" t="s">
        <v>478</v>
      </c>
      <c r="F122">
        <v>0</v>
      </c>
      <c r="G122" t="s">
        <v>479</v>
      </c>
      <c r="H122">
        <v>7.0400000000000003E-3</v>
      </c>
      <c r="I122">
        <v>4.1000000000000003E-3</v>
      </c>
    </row>
    <row r="123" spans="1:9" x14ac:dyDescent="0.35">
      <c r="A123" t="s">
        <v>480</v>
      </c>
      <c r="B123" t="s">
        <v>480</v>
      </c>
      <c r="C123">
        <v>3.49E-2</v>
      </c>
      <c r="D123">
        <v>1.09E-2</v>
      </c>
      <c r="E123" t="s">
        <v>478</v>
      </c>
      <c r="F123">
        <v>3410421</v>
      </c>
      <c r="G123" t="s">
        <v>481</v>
      </c>
      <c r="H123">
        <v>7.0400000000000003E-3</v>
      </c>
      <c r="I123">
        <v>0.20130000000000001</v>
      </c>
    </row>
    <row r="124" spans="1:9" x14ac:dyDescent="0.35">
      <c r="A124" t="s">
        <v>482</v>
      </c>
      <c r="B124" t="s">
        <v>483</v>
      </c>
      <c r="C124">
        <v>4.7999999999999996E-3</v>
      </c>
      <c r="D124">
        <v>2.5000000000000001E-3</v>
      </c>
      <c r="E124" t="s">
        <v>484</v>
      </c>
      <c r="F124">
        <v>191443</v>
      </c>
      <c r="G124" t="s">
        <v>485</v>
      </c>
      <c r="H124">
        <v>7.0300000000000007E-3</v>
      </c>
      <c r="I124">
        <v>1.46</v>
      </c>
    </row>
    <row r="125" spans="1:9" x14ac:dyDescent="0.35">
      <c r="A125" t="s">
        <v>486</v>
      </c>
      <c r="B125" t="s">
        <v>487</v>
      </c>
      <c r="C125">
        <v>1.84E-2</v>
      </c>
      <c r="D125">
        <v>5.3E-3</v>
      </c>
      <c r="E125" t="s">
        <v>488</v>
      </c>
      <c r="F125">
        <v>166190</v>
      </c>
      <c r="G125" t="s">
        <v>489</v>
      </c>
      <c r="H125">
        <v>7.0199999999999993E-3</v>
      </c>
      <c r="I125">
        <v>0.38179999999999997</v>
      </c>
    </row>
    <row r="126" spans="1:9" x14ac:dyDescent="0.35">
      <c r="A126" t="s">
        <v>490</v>
      </c>
      <c r="B126" t="s">
        <v>491</v>
      </c>
      <c r="C126">
        <v>3.6700000000000003E-2</v>
      </c>
      <c r="D126">
        <v>4.0000000000000001E-3</v>
      </c>
      <c r="E126" t="s">
        <v>484</v>
      </c>
      <c r="F126">
        <v>43739</v>
      </c>
      <c r="G126" t="s">
        <v>492</v>
      </c>
      <c r="H126">
        <v>7.0300000000000007E-3</v>
      </c>
      <c r="I126">
        <v>0.1913</v>
      </c>
    </row>
    <row r="127" spans="1:9" x14ac:dyDescent="0.35">
      <c r="A127" t="s">
        <v>493</v>
      </c>
      <c r="B127" t="s">
        <v>494</v>
      </c>
      <c r="C127">
        <v>7.7999999999999996E-3</v>
      </c>
      <c r="D127">
        <v>1.4200000000000001E-2</v>
      </c>
      <c r="E127" t="s">
        <v>484</v>
      </c>
      <c r="F127">
        <v>2191863</v>
      </c>
      <c r="G127" t="s">
        <v>495</v>
      </c>
      <c r="H127">
        <v>7.0300000000000007E-3</v>
      </c>
      <c r="I127">
        <v>0.90249999999999997</v>
      </c>
    </row>
    <row r="128" spans="1:9" x14ac:dyDescent="0.35">
      <c r="A128" t="s">
        <v>496</v>
      </c>
      <c r="B128" t="s">
        <v>497</v>
      </c>
      <c r="C128">
        <v>1.5100000000000001E-2</v>
      </c>
      <c r="D128">
        <v>7.0000000000000001E-3</v>
      </c>
      <c r="E128" t="s">
        <v>498</v>
      </c>
      <c r="F128">
        <v>495661</v>
      </c>
      <c r="G128" t="s">
        <v>499</v>
      </c>
      <c r="H128">
        <v>6.9900000000000006E-3</v>
      </c>
      <c r="I128">
        <v>0.46360000000000001</v>
      </c>
    </row>
    <row r="129" spans="1:9" x14ac:dyDescent="0.35">
      <c r="A129" t="s">
        <v>500</v>
      </c>
      <c r="B129" t="s">
        <v>501</v>
      </c>
      <c r="C129">
        <v>2.53E-2</v>
      </c>
      <c r="D129">
        <v>0</v>
      </c>
      <c r="E129" t="s">
        <v>502</v>
      </c>
      <c r="F129">
        <v>0</v>
      </c>
      <c r="G129" t="s">
        <v>503</v>
      </c>
      <c r="H129">
        <v>6.96E-3</v>
      </c>
      <c r="I129">
        <v>0.27450000000000002</v>
      </c>
    </row>
    <row r="130" spans="1:9" x14ac:dyDescent="0.35">
      <c r="A130" t="s">
        <v>504</v>
      </c>
      <c r="B130" t="s">
        <v>505</v>
      </c>
      <c r="C130">
        <v>0.33090000000000003</v>
      </c>
      <c r="D130">
        <v>1.5E-3</v>
      </c>
      <c r="E130" t="s">
        <v>506</v>
      </c>
      <c r="F130">
        <v>721629</v>
      </c>
      <c r="G130" t="s">
        <v>507</v>
      </c>
      <c r="H130">
        <v>6.9500000000000004E-3</v>
      </c>
      <c r="I130">
        <v>2.1000000000000001E-2</v>
      </c>
    </row>
    <row r="131" spans="1:9" x14ac:dyDescent="0.35">
      <c r="A131" t="s">
        <v>508</v>
      </c>
      <c r="B131" t="s">
        <v>509</v>
      </c>
      <c r="C131">
        <v>3.9600000000000003E-2</v>
      </c>
      <c r="D131">
        <v>1.9699999999999999E-2</v>
      </c>
      <c r="E131" t="s">
        <v>510</v>
      </c>
      <c r="F131">
        <v>2431321</v>
      </c>
      <c r="G131" t="s">
        <v>511</v>
      </c>
      <c r="H131">
        <v>6.9100000000000003E-3</v>
      </c>
      <c r="I131">
        <v>0.17449999999999999</v>
      </c>
    </row>
    <row r="132" spans="1:9" x14ac:dyDescent="0.35">
      <c r="A132" t="s">
        <v>512</v>
      </c>
      <c r="B132" t="s">
        <v>513</v>
      </c>
      <c r="C132">
        <v>5.4999999999999997E-3</v>
      </c>
      <c r="D132">
        <v>1.26E-2</v>
      </c>
      <c r="E132" t="s">
        <v>514</v>
      </c>
      <c r="F132">
        <v>973654</v>
      </c>
      <c r="G132" t="s">
        <v>515</v>
      </c>
      <c r="H132">
        <v>5.2500000000000003E-3</v>
      </c>
      <c r="I132">
        <v>0.95</v>
      </c>
    </row>
    <row r="133" spans="1:9" x14ac:dyDescent="0.35">
      <c r="A133" t="s">
        <v>516</v>
      </c>
      <c r="B133" t="s">
        <v>517</v>
      </c>
      <c r="C133">
        <v>0.09</v>
      </c>
      <c r="D133">
        <v>2.2000000000000001E-3</v>
      </c>
      <c r="E133" t="s">
        <v>518</v>
      </c>
      <c r="F133">
        <v>955799</v>
      </c>
      <c r="G133" t="s">
        <v>519</v>
      </c>
      <c r="H133">
        <v>5.2399999999999999E-3</v>
      </c>
      <c r="I133">
        <v>5.8200000000000002E-2</v>
      </c>
    </row>
    <row r="134" spans="1:9" x14ac:dyDescent="0.35">
      <c r="A134" t="s">
        <v>520</v>
      </c>
      <c r="B134" t="s">
        <v>521</v>
      </c>
      <c r="C134">
        <v>5.4000000000000003E-3</v>
      </c>
      <c r="D134">
        <v>0</v>
      </c>
      <c r="E134" t="s">
        <v>522</v>
      </c>
      <c r="F134">
        <v>1056108</v>
      </c>
      <c r="G134" t="s">
        <v>523</v>
      </c>
      <c r="H134">
        <v>5.1799999999999997E-3</v>
      </c>
      <c r="I134">
        <v>0.95030000000000003</v>
      </c>
    </row>
    <row r="135" spans="1:9" x14ac:dyDescent="0.35">
      <c r="A135" t="s">
        <v>524</v>
      </c>
      <c r="B135" t="s">
        <v>525</v>
      </c>
      <c r="C135">
        <v>2.9499999999999998E-2</v>
      </c>
      <c r="D135">
        <v>2.2000000000000001E-3</v>
      </c>
      <c r="E135" t="s">
        <v>526</v>
      </c>
      <c r="F135">
        <v>153889</v>
      </c>
      <c r="G135" t="s">
        <v>527</v>
      </c>
      <c r="H135">
        <v>5.1700000000000001E-3</v>
      </c>
      <c r="I135">
        <v>0.17480000000000001</v>
      </c>
    </row>
    <row r="136" spans="1:9" x14ac:dyDescent="0.35">
      <c r="A136" t="s">
        <v>528</v>
      </c>
      <c r="B136" t="s">
        <v>529</v>
      </c>
      <c r="C136">
        <v>2.3E-3</v>
      </c>
      <c r="D136">
        <v>3.5000000000000001E-3</v>
      </c>
      <c r="E136" t="s">
        <v>530</v>
      </c>
      <c r="F136">
        <v>130770</v>
      </c>
      <c r="G136" t="s">
        <v>531</v>
      </c>
      <c r="H136">
        <v>5.1600000000000005E-3</v>
      </c>
      <c r="I136">
        <v>2.25</v>
      </c>
    </row>
    <row r="137" spans="1:9" x14ac:dyDescent="0.35">
      <c r="A137" t="s">
        <v>532</v>
      </c>
      <c r="B137" t="s">
        <v>533</v>
      </c>
      <c r="C137">
        <v>1E-3</v>
      </c>
      <c r="D137">
        <v>2E-3</v>
      </c>
      <c r="E137" t="s">
        <v>534</v>
      </c>
      <c r="F137">
        <v>432080</v>
      </c>
      <c r="G137" t="s">
        <v>535</v>
      </c>
      <c r="H137">
        <v>5.1500000000000001E-3</v>
      </c>
      <c r="I137">
        <v>5.09</v>
      </c>
    </row>
    <row r="138" spans="1:9" x14ac:dyDescent="0.35">
      <c r="A138" t="s">
        <v>536</v>
      </c>
      <c r="B138" t="s">
        <v>537</v>
      </c>
      <c r="C138">
        <v>0.53059999999999996</v>
      </c>
      <c r="D138">
        <v>5.9999999999999995E-4</v>
      </c>
      <c r="E138" t="s">
        <v>534</v>
      </c>
      <c r="F138">
        <v>697351</v>
      </c>
      <c r="G138" t="s">
        <v>538</v>
      </c>
      <c r="H138">
        <v>5.1500000000000001E-3</v>
      </c>
      <c r="I138">
        <v>9.7000000000000003E-3</v>
      </c>
    </row>
    <row r="139" spans="1:9" x14ac:dyDescent="0.35">
      <c r="A139" t="s">
        <v>539</v>
      </c>
      <c r="B139" t="s">
        <v>540</v>
      </c>
      <c r="C139">
        <v>5.1999999999999998E-3</v>
      </c>
      <c r="D139">
        <v>3.7000000000000002E-3</v>
      </c>
      <c r="E139" t="s">
        <v>541</v>
      </c>
      <c r="F139">
        <v>17403</v>
      </c>
      <c r="G139" t="s">
        <v>542</v>
      </c>
      <c r="H139">
        <v>5.1399999999999996E-3</v>
      </c>
      <c r="I139">
        <v>0.99180000000000001</v>
      </c>
    </row>
    <row r="140" spans="1:9" x14ac:dyDescent="0.35">
      <c r="A140" t="s">
        <v>543</v>
      </c>
      <c r="B140" t="s">
        <v>544</v>
      </c>
      <c r="C140">
        <v>1.9E-3</v>
      </c>
      <c r="D140">
        <v>1E-4</v>
      </c>
      <c r="E140" t="s">
        <v>541</v>
      </c>
      <c r="F140">
        <v>392111</v>
      </c>
      <c r="G140" t="s">
        <v>545</v>
      </c>
      <c r="H140">
        <v>5.1399999999999996E-3</v>
      </c>
      <c r="I140">
        <v>2.72</v>
      </c>
    </row>
    <row r="141" spans="1:9" x14ac:dyDescent="0.35">
      <c r="A141" t="s">
        <v>546</v>
      </c>
      <c r="B141" t="s">
        <v>547</v>
      </c>
      <c r="C141">
        <v>4.9799999999999997E-2</v>
      </c>
      <c r="D141">
        <v>6.1999999999999998E-3</v>
      </c>
      <c r="E141" t="s">
        <v>548</v>
      </c>
      <c r="F141">
        <v>75107</v>
      </c>
      <c r="G141" t="s">
        <v>549</v>
      </c>
      <c r="H141">
        <v>5.11E-3</v>
      </c>
      <c r="I141">
        <v>0.1026</v>
      </c>
    </row>
    <row r="142" spans="1:9" x14ac:dyDescent="0.35">
      <c r="A142" t="s">
        <v>550</v>
      </c>
      <c r="B142" t="s">
        <v>551</v>
      </c>
      <c r="C142">
        <v>2.0000000000000001E-4</v>
      </c>
      <c r="D142">
        <v>1.5E-3</v>
      </c>
      <c r="E142" t="s">
        <v>552</v>
      </c>
      <c r="F142">
        <v>193524</v>
      </c>
      <c r="G142" t="s">
        <v>553</v>
      </c>
      <c r="H142">
        <v>4.0999999999999995E-3</v>
      </c>
      <c r="I142">
        <v>18.21</v>
      </c>
    </row>
    <row r="143" spans="1:9" x14ac:dyDescent="0.35">
      <c r="A143" t="s">
        <v>554</v>
      </c>
      <c r="B143" t="s">
        <v>555</v>
      </c>
      <c r="C143">
        <v>5.1499999999999997E-2</v>
      </c>
      <c r="D143">
        <v>4.6399999999999997E-2</v>
      </c>
      <c r="E143" t="s">
        <v>556</v>
      </c>
      <c r="F143">
        <v>168650</v>
      </c>
      <c r="G143" t="s">
        <v>557</v>
      </c>
      <c r="H143">
        <v>4.0599999999999994E-3</v>
      </c>
      <c r="I143">
        <v>2750</v>
      </c>
    </row>
    <row r="144" spans="1:9" x14ac:dyDescent="0.35">
      <c r="A144" t="s">
        <v>558</v>
      </c>
      <c r="B144" t="s">
        <v>559</v>
      </c>
      <c r="C144">
        <v>1.9099999999999999E-2</v>
      </c>
      <c r="D144">
        <v>5.7000000000000002E-3</v>
      </c>
      <c r="E144" t="s">
        <v>560</v>
      </c>
      <c r="F144">
        <v>4760489</v>
      </c>
      <c r="G144" t="s">
        <v>561</v>
      </c>
      <c r="H144">
        <v>4.0400000000000002E-3</v>
      </c>
      <c r="I144">
        <v>0.2117</v>
      </c>
    </row>
    <row r="145" spans="1:9" x14ac:dyDescent="0.35">
      <c r="A145" t="s">
        <v>562</v>
      </c>
      <c r="B145" t="s">
        <v>563</v>
      </c>
      <c r="C145">
        <v>1.95E-2</v>
      </c>
      <c r="D145">
        <v>2.9999999999999997E-4</v>
      </c>
      <c r="E145" t="s">
        <v>564</v>
      </c>
      <c r="F145">
        <v>4951893</v>
      </c>
      <c r="G145" t="s">
        <v>565</v>
      </c>
      <c r="H145">
        <v>4.0199999999999993E-3</v>
      </c>
      <c r="I145">
        <v>0.20599999999999999</v>
      </c>
    </row>
    <row r="146" spans="1:9" x14ac:dyDescent="0.35">
      <c r="A146" t="s">
        <v>566</v>
      </c>
      <c r="B146" t="s">
        <v>566</v>
      </c>
      <c r="C146">
        <v>5.3999999999999999E-2</v>
      </c>
      <c r="D146">
        <v>1.04E-2</v>
      </c>
      <c r="E146" t="s">
        <v>567</v>
      </c>
      <c r="F146">
        <v>727913</v>
      </c>
      <c r="G146" t="s">
        <v>568</v>
      </c>
      <c r="H146">
        <v>3.98E-3</v>
      </c>
      <c r="I146">
        <v>999.97</v>
      </c>
    </row>
    <row r="147" spans="1:9" x14ac:dyDescent="0.35">
      <c r="A147" t="s">
        <v>569</v>
      </c>
      <c r="B147" t="s">
        <v>570</v>
      </c>
      <c r="C147">
        <v>2.34</v>
      </c>
      <c r="D147">
        <v>1.1999999999999999E-3</v>
      </c>
      <c r="E147" t="s">
        <v>571</v>
      </c>
      <c r="F147">
        <v>49144</v>
      </c>
      <c r="G147" t="s">
        <v>572</v>
      </c>
      <c r="H147">
        <v>4.0000000000000001E-3</v>
      </c>
      <c r="I147">
        <v>1.6999999999999999E-3</v>
      </c>
    </row>
    <row r="148" spans="1:9" x14ac:dyDescent="0.35">
      <c r="A148" t="s">
        <v>573</v>
      </c>
      <c r="B148" t="s">
        <v>574</v>
      </c>
      <c r="C148">
        <v>3.32E-2</v>
      </c>
      <c r="D148">
        <v>8.9999999999999993E-3</v>
      </c>
      <c r="E148" t="s">
        <v>575</v>
      </c>
      <c r="F148">
        <v>14376</v>
      </c>
      <c r="G148" t="s">
        <v>576</v>
      </c>
      <c r="H148">
        <v>3.9900000000000005E-3</v>
      </c>
      <c r="I148">
        <v>0.12</v>
      </c>
    </row>
    <row r="149" spans="1:9" x14ac:dyDescent="0.35">
      <c r="A149" t="s">
        <v>577</v>
      </c>
      <c r="B149" t="s">
        <v>578</v>
      </c>
      <c r="C149">
        <v>0</v>
      </c>
      <c r="D149">
        <v>1E-3</v>
      </c>
      <c r="E149" t="s">
        <v>567</v>
      </c>
      <c r="F149">
        <v>658</v>
      </c>
      <c r="G149" t="s">
        <v>579</v>
      </c>
      <c r="H149">
        <v>3.98E-3</v>
      </c>
      <c r="I149">
        <v>184.06</v>
      </c>
    </row>
    <row r="150" spans="1:9" x14ac:dyDescent="0.35">
      <c r="A150" t="s">
        <v>580</v>
      </c>
      <c r="B150" t="s">
        <v>581</v>
      </c>
      <c r="C150">
        <v>8.2799999999999999E-2</v>
      </c>
      <c r="D150">
        <v>1.72E-2</v>
      </c>
      <c r="E150" t="s">
        <v>582</v>
      </c>
      <c r="F150">
        <v>5822</v>
      </c>
      <c r="G150" t="s">
        <v>583</v>
      </c>
      <c r="H150">
        <v>3.9700000000000004E-3</v>
      </c>
      <c r="I150">
        <v>4.7899999999999998E-2</v>
      </c>
    </row>
    <row r="151" spans="1:9" x14ac:dyDescent="0.35">
      <c r="A151" t="s">
        <v>584</v>
      </c>
      <c r="B151" t="s">
        <v>584</v>
      </c>
      <c r="C151">
        <v>0.53049999999999997</v>
      </c>
      <c r="D151">
        <v>6.7999999999999996E-3</v>
      </c>
      <c r="E151" t="s">
        <v>585</v>
      </c>
      <c r="F151">
        <v>85411</v>
      </c>
      <c r="G151" t="s">
        <v>586</v>
      </c>
      <c r="H151">
        <v>3.9399999999999999E-3</v>
      </c>
      <c r="I151">
        <v>7.4000000000000003E-3</v>
      </c>
    </row>
    <row r="152" spans="1:9" x14ac:dyDescent="0.35">
      <c r="A152" t="s">
        <v>587</v>
      </c>
      <c r="B152" t="s">
        <v>588</v>
      </c>
      <c r="C152">
        <v>8.3999999999999995E-3</v>
      </c>
      <c r="D152">
        <v>2.0000000000000001E-4</v>
      </c>
      <c r="E152" t="s">
        <v>589</v>
      </c>
      <c r="F152">
        <v>2100</v>
      </c>
      <c r="G152" t="s">
        <v>590</v>
      </c>
      <c r="H152">
        <v>3.2299999999999998E-3</v>
      </c>
      <c r="I152">
        <v>0.38300000000000001</v>
      </c>
    </row>
    <row r="153" spans="1:9" x14ac:dyDescent="0.35">
      <c r="A153" t="s">
        <v>591</v>
      </c>
      <c r="B153" t="s">
        <v>592</v>
      </c>
      <c r="C153">
        <v>0</v>
      </c>
      <c r="D153">
        <v>3.7000000000000002E-3</v>
      </c>
      <c r="E153" t="s">
        <v>589</v>
      </c>
      <c r="F153">
        <v>157680</v>
      </c>
      <c r="G153" t="s">
        <v>593</v>
      </c>
      <c r="H153">
        <v>3.2299999999999998E-3</v>
      </c>
      <c r="I153">
        <v>113.75</v>
      </c>
    </row>
    <row r="154" spans="1:9" x14ac:dyDescent="0.35">
      <c r="A154" t="s">
        <v>594</v>
      </c>
      <c r="B154" t="s">
        <v>595</v>
      </c>
      <c r="C154">
        <v>8.0000000000000004E-4</v>
      </c>
      <c r="D154">
        <v>2.0000000000000001E-4</v>
      </c>
      <c r="E154" t="s">
        <v>589</v>
      </c>
      <c r="F154">
        <v>72433</v>
      </c>
      <c r="G154" t="s">
        <v>596</v>
      </c>
      <c r="H154">
        <v>3.2299999999999998E-3</v>
      </c>
      <c r="I154">
        <v>4.0199999999999996</v>
      </c>
    </row>
    <row r="155" spans="1:9" x14ac:dyDescent="0.35">
      <c r="A155" t="s">
        <v>597</v>
      </c>
      <c r="B155" t="s">
        <v>598</v>
      </c>
      <c r="C155">
        <v>1.09E-2</v>
      </c>
      <c r="D155">
        <v>1.18E-2</v>
      </c>
      <c r="E155" t="s">
        <v>599</v>
      </c>
      <c r="F155">
        <v>117948</v>
      </c>
      <c r="G155" t="s">
        <v>600</v>
      </c>
      <c r="H155">
        <v>3.2200000000000002E-3</v>
      </c>
      <c r="I155">
        <v>0.29459999999999997</v>
      </c>
    </row>
    <row r="156" spans="1:9" x14ac:dyDescent="0.35">
      <c r="A156" t="s">
        <v>601</v>
      </c>
      <c r="B156" t="s">
        <v>602</v>
      </c>
      <c r="C156">
        <v>0.17610000000000001</v>
      </c>
      <c r="D156">
        <v>3.3399999999999999E-2</v>
      </c>
      <c r="E156" t="s">
        <v>589</v>
      </c>
      <c r="F156">
        <v>1614</v>
      </c>
      <c r="G156" t="s">
        <v>603</v>
      </c>
      <c r="H156">
        <v>3.2299999999999998E-3</v>
      </c>
      <c r="I156">
        <v>1.83E-2</v>
      </c>
    </row>
    <row r="157" spans="1:9" x14ac:dyDescent="0.35">
      <c r="A157" t="s">
        <v>604</v>
      </c>
      <c r="B157" t="s">
        <v>605</v>
      </c>
      <c r="C157">
        <v>1.29E-2</v>
      </c>
      <c r="D157">
        <v>2.0000000000000001E-4</v>
      </c>
      <c r="E157" t="s">
        <v>589</v>
      </c>
      <c r="F157">
        <v>1659</v>
      </c>
      <c r="G157" t="s">
        <v>606</v>
      </c>
      <c r="H157">
        <v>3.2299999999999998E-3</v>
      </c>
      <c r="I157">
        <v>0.25080000000000002</v>
      </c>
    </row>
    <row r="158" spans="1:9" x14ac:dyDescent="0.35">
      <c r="A158" t="s">
        <v>607</v>
      </c>
      <c r="B158" t="s">
        <v>608</v>
      </c>
      <c r="C158">
        <v>7.7000000000000002E-3</v>
      </c>
      <c r="D158">
        <v>8.9999999999999998E-4</v>
      </c>
      <c r="E158" t="s">
        <v>609</v>
      </c>
      <c r="F158">
        <v>220065</v>
      </c>
      <c r="G158" t="s">
        <v>610</v>
      </c>
      <c r="H158">
        <v>3.2100000000000002E-3</v>
      </c>
      <c r="I158">
        <v>0.41660000000000003</v>
      </c>
    </row>
    <row r="159" spans="1:9" x14ac:dyDescent="0.35">
      <c r="A159" t="s">
        <v>611</v>
      </c>
      <c r="B159" t="s">
        <v>612</v>
      </c>
      <c r="C159">
        <v>1.06E-2</v>
      </c>
      <c r="D159">
        <v>1.61E-2</v>
      </c>
      <c r="E159" t="s">
        <v>609</v>
      </c>
      <c r="F159">
        <v>155287</v>
      </c>
      <c r="G159" t="s">
        <v>613</v>
      </c>
      <c r="H159">
        <v>3.2100000000000002E-3</v>
      </c>
      <c r="I159">
        <v>0.30270000000000002</v>
      </c>
    </row>
    <row r="160" spans="1:9" x14ac:dyDescent="0.35">
      <c r="A160" t="s">
        <v>614</v>
      </c>
      <c r="B160" t="s">
        <v>615</v>
      </c>
      <c r="C160">
        <v>7.4700000000000003E-2</v>
      </c>
      <c r="D160">
        <v>1.1000000000000001E-3</v>
      </c>
      <c r="E160" t="s">
        <v>616</v>
      </c>
      <c r="F160">
        <v>239395</v>
      </c>
      <c r="G160" t="s">
        <v>617</v>
      </c>
      <c r="H160">
        <v>3.2000000000000002E-3</v>
      </c>
      <c r="I160">
        <v>68070</v>
      </c>
    </row>
    <row r="161" spans="1:9" x14ac:dyDescent="0.35">
      <c r="A161" t="s">
        <v>618</v>
      </c>
      <c r="B161" t="s">
        <v>619</v>
      </c>
      <c r="C161">
        <v>6.8999999999999999E-3</v>
      </c>
      <c r="D161">
        <v>1.1999999999999999E-3</v>
      </c>
      <c r="E161" t="s">
        <v>620</v>
      </c>
      <c r="F161">
        <v>977333</v>
      </c>
      <c r="G161" t="s">
        <v>621</v>
      </c>
      <c r="H161">
        <v>3.1800000000000001E-3</v>
      </c>
      <c r="I161">
        <v>0.46039999999999998</v>
      </c>
    </row>
    <row r="162" spans="1:9" x14ac:dyDescent="0.35">
      <c r="A162" t="s">
        <v>622</v>
      </c>
      <c r="B162" t="s">
        <v>623</v>
      </c>
      <c r="C162">
        <v>2.63E-2</v>
      </c>
      <c r="D162">
        <v>2.6700000000000002E-2</v>
      </c>
      <c r="E162" t="s">
        <v>624</v>
      </c>
      <c r="F162">
        <v>721481</v>
      </c>
      <c r="G162" t="s">
        <v>625</v>
      </c>
      <c r="H162">
        <v>2.5800000000000003E-3</v>
      </c>
      <c r="I162">
        <v>9.8000000000000004E-2</v>
      </c>
    </row>
    <row r="163" spans="1:9" x14ac:dyDescent="0.35">
      <c r="A163" t="s">
        <v>626</v>
      </c>
      <c r="B163" t="s">
        <v>627</v>
      </c>
      <c r="C163">
        <v>4.0000000000000002E-4</v>
      </c>
      <c r="D163">
        <v>9.7000000000000003E-3</v>
      </c>
      <c r="E163" t="s">
        <v>624</v>
      </c>
      <c r="F163">
        <v>1422530</v>
      </c>
      <c r="G163" t="s">
        <v>628</v>
      </c>
      <c r="H163">
        <v>2.5800000000000003E-3</v>
      </c>
      <c r="I163">
        <v>6.08</v>
      </c>
    </row>
    <row r="164" spans="1:9" x14ac:dyDescent="0.35">
      <c r="A164" t="s">
        <v>629</v>
      </c>
      <c r="B164" t="s">
        <v>630</v>
      </c>
      <c r="C164">
        <v>8.6699999999999999E-2</v>
      </c>
      <c r="D164">
        <v>0</v>
      </c>
      <c r="E164" t="s">
        <v>631</v>
      </c>
      <c r="F164">
        <v>0</v>
      </c>
      <c r="G164" t="s">
        <v>632</v>
      </c>
      <c r="H164">
        <v>2.5699999999999998E-3</v>
      </c>
      <c r="I164">
        <v>382550</v>
      </c>
    </row>
    <row r="165" spans="1:9" x14ac:dyDescent="0.35">
      <c r="A165" t="s">
        <v>633</v>
      </c>
      <c r="B165" t="s">
        <v>633</v>
      </c>
      <c r="C165">
        <v>2.3E-3</v>
      </c>
      <c r="D165">
        <v>1E-3</v>
      </c>
      <c r="E165" t="s">
        <v>631</v>
      </c>
      <c r="F165">
        <v>107281</v>
      </c>
      <c r="G165" t="s">
        <v>77</v>
      </c>
      <c r="H165">
        <v>2.5699999999999998E-3</v>
      </c>
      <c r="I165">
        <v>1.1100000000000001</v>
      </c>
    </row>
    <row r="166" spans="1:9" x14ac:dyDescent="0.35">
      <c r="A166" t="s">
        <v>634</v>
      </c>
      <c r="B166" t="s">
        <v>635</v>
      </c>
      <c r="C166">
        <v>5.6399999999999999E-2</v>
      </c>
      <c r="D166">
        <v>2.4799999999999999E-2</v>
      </c>
      <c r="E166" t="s">
        <v>636</v>
      </c>
      <c r="F166">
        <v>465</v>
      </c>
      <c r="G166" t="s">
        <v>637</v>
      </c>
      <c r="H166">
        <v>2.5099999999999996E-3</v>
      </c>
      <c r="I166">
        <v>393.4</v>
      </c>
    </row>
    <row r="167" spans="1:9" x14ac:dyDescent="0.35">
      <c r="A167" t="s">
        <v>638</v>
      </c>
      <c r="B167" t="s">
        <v>639</v>
      </c>
      <c r="C167">
        <v>4.8399999999999999E-2</v>
      </c>
      <c r="D167">
        <v>1.1000000000000001E-3</v>
      </c>
      <c r="E167" t="s">
        <v>640</v>
      </c>
      <c r="F167">
        <v>174927</v>
      </c>
      <c r="G167" t="s">
        <v>641</v>
      </c>
      <c r="H167">
        <v>2.5600000000000002E-3</v>
      </c>
      <c r="I167">
        <v>5.28E-2</v>
      </c>
    </row>
    <row r="168" spans="1:9" x14ac:dyDescent="0.35">
      <c r="A168" t="s">
        <v>642</v>
      </c>
      <c r="B168" t="s">
        <v>643</v>
      </c>
      <c r="C168">
        <v>5.2600000000000001E-2</v>
      </c>
      <c r="D168">
        <v>4.0000000000000002E-4</v>
      </c>
      <c r="E168" t="s">
        <v>644</v>
      </c>
      <c r="F168">
        <v>287</v>
      </c>
      <c r="G168" t="s">
        <v>645</v>
      </c>
      <c r="H168">
        <v>2.5299999999999997E-3</v>
      </c>
      <c r="I168">
        <v>964.46</v>
      </c>
    </row>
    <row r="169" spans="1:9" x14ac:dyDescent="0.35">
      <c r="A169" t="s">
        <v>646</v>
      </c>
      <c r="B169" t="s">
        <v>647</v>
      </c>
      <c r="C169">
        <v>2.5000000000000001E-3</v>
      </c>
      <c r="D169">
        <v>5.8999999999999999E-3</v>
      </c>
      <c r="E169" t="s">
        <v>644</v>
      </c>
      <c r="F169">
        <v>274603</v>
      </c>
      <c r="G169" t="s">
        <v>61</v>
      </c>
      <c r="H169">
        <v>2.5299999999999997E-3</v>
      </c>
      <c r="I169">
        <v>1</v>
      </c>
    </row>
    <row r="170" spans="1:9" x14ac:dyDescent="0.35">
      <c r="A170" t="s">
        <v>648</v>
      </c>
      <c r="B170" t="s">
        <v>649</v>
      </c>
      <c r="C170">
        <v>2.2800000000000001E-2</v>
      </c>
      <c r="D170">
        <v>3.2000000000000002E-3</v>
      </c>
      <c r="E170" t="s">
        <v>650</v>
      </c>
      <c r="F170">
        <v>69191</v>
      </c>
      <c r="G170" t="s">
        <v>651</v>
      </c>
      <c r="H170">
        <v>2.5200000000000001E-3</v>
      </c>
      <c r="I170">
        <v>0.1104</v>
      </c>
    </row>
    <row r="171" spans="1:9" x14ac:dyDescent="0.35">
      <c r="A171" t="s">
        <v>652</v>
      </c>
      <c r="B171" t="s">
        <v>652</v>
      </c>
      <c r="C171">
        <v>2.5999999999999999E-3</v>
      </c>
      <c r="D171">
        <v>8.0000000000000002E-3</v>
      </c>
      <c r="E171" t="s">
        <v>650</v>
      </c>
      <c r="F171">
        <v>34103</v>
      </c>
      <c r="G171" t="s">
        <v>653</v>
      </c>
      <c r="H171">
        <v>2.5200000000000001E-3</v>
      </c>
      <c r="I171">
        <v>0.96719999999999995</v>
      </c>
    </row>
    <row r="172" spans="1:9" x14ac:dyDescent="0.35">
      <c r="A172" t="s">
        <v>654</v>
      </c>
      <c r="B172" t="s">
        <v>654</v>
      </c>
      <c r="C172">
        <v>1.77E-2</v>
      </c>
      <c r="D172">
        <v>8.0999999999999996E-3</v>
      </c>
      <c r="E172" t="s">
        <v>655</v>
      </c>
      <c r="F172">
        <v>1983713</v>
      </c>
      <c r="G172" t="s">
        <v>656</v>
      </c>
      <c r="H172">
        <v>2E-3</v>
      </c>
      <c r="I172">
        <v>0.1129</v>
      </c>
    </row>
    <row r="173" spans="1:9" x14ac:dyDescent="0.35">
      <c r="A173" t="s">
        <v>657</v>
      </c>
      <c r="B173" t="s">
        <v>658</v>
      </c>
      <c r="C173">
        <v>2E-3</v>
      </c>
      <c r="D173">
        <v>1.5800000000000002E-2</v>
      </c>
      <c r="E173" t="s">
        <v>655</v>
      </c>
      <c r="F173">
        <v>944920</v>
      </c>
      <c r="G173" t="s">
        <v>61</v>
      </c>
      <c r="H173">
        <v>2E-3</v>
      </c>
      <c r="I173">
        <v>1</v>
      </c>
    </row>
    <row r="174" spans="1:9" x14ac:dyDescent="0.35">
      <c r="A174" t="s">
        <v>659</v>
      </c>
      <c r="B174" t="s">
        <v>660</v>
      </c>
      <c r="C174">
        <v>0.73839999999999995</v>
      </c>
      <c r="D174">
        <v>8.9999999999999998E-4</v>
      </c>
      <c r="E174" t="s">
        <v>661</v>
      </c>
      <c r="F174">
        <v>0</v>
      </c>
      <c r="G174" t="s">
        <v>662</v>
      </c>
      <c r="H174">
        <v>1.99E-3</v>
      </c>
      <c r="I174">
        <v>2.7000000000000001E-3</v>
      </c>
    </row>
    <row r="175" spans="1:9" x14ac:dyDescent="0.35">
      <c r="A175" t="s">
        <v>663</v>
      </c>
      <c r="B175" t="s">
        <v>663</v>
      </c>
      <c r="C175">
        <v>2E-3</v>
      </c>
      <c r="D175">
        <v>1.5599999999999999E-2</v>
      </c>
      <c r="E175" t="s">
        <v>661</v>
      </c>
      <c r="F175">
        <v>25840</v>
      </c>
      <c r="G175" t="s">
        <v>664</v>
      </c>
      <c r="H175">
        <v>1.99E-3</v>
      </c>
      <c r="I175">
        <v>0.97899999999999998</v>
      </c>
    </row>
    <row r="176" spans="1:9" x14ac:dyDescent="0.35">
      <c r="A176" t="s">
        <v>665</v>
      </c>
      <c r="B176" t="s">
        <v>666</v>
      </c>
      <c r="C176">
        <v>4.5999999999999999E-3</v>
      </c>
      <c r="D176">
        <v>1E-3</v>
      </c>
      <c r="E176" t="s">
        <v>661</v>
      </c>
      <c r="F176">
        <v>290910</v>
      </c>
      <c r="G176" t="s">
        <v>667</v>
      </c>
      <c r="H176">
        <v>1.99E-3</v>
      </c>
      <c r="I176">
        <v>0.43609999999999999</v>
      </c>
    </row>
    <row r="177" spans="1:9" x14ac:dyDescent="0.35">
      <c r="A177" t="s">
        <v>668</v>
      </c>
      <c r="B177" t="s">
        <v>669</v>
      </c>
      <c r="C177">
        <v>3.1E-2</v>
      </c>
      <c r="D177">
        <v>1.21E-2</v>
      </c>
      <c r="E177" t="s">
        <v>661</v>
      </c>
      <c r="F177">
        <v>1872</v>
      </c>
      <c r="G177" t="s">
        <v>670</v>
      </c>
      <c r="H177">
        <v>1.99E-3</v>
      </c>
      <c r="I177">
        <v>6.4000000000000001E-2</v>
      </c>
    </row>
    <row r="178" spans="1:9" x14ac:dyDescent="0.35">
      <c r="A178" t="s">
        <v>671</v>
      </c>
      <c r="B178" t="s">
        <v>672</v>
      </c>
      <c r="C178">
        <v>1.5E-3</v>
      </c>
      <c r="D178">
        <v>2.9999999999999997E-4</v>
      </c>
      <c r="E178" t="s">
        <v>673</v>
      </c>
      <c r="F178">
        <v>117957</v>
      </c>
      <c r="G178" t="s">
        <v>674</v>
      </c>
      <c r="H178">
        <v>1.98E-3</v>
      </c>
      <c r="I178">
        <v>1.31</v>
      </c>
    </row>
    <row r="179" spans="1:9" x14ac:dyDescent="0.35">
      <c r="A179" t="s">
        <v>675</v>
      </c>
      <c r="B179" t="s">
        <v>676</v>
      </c>
      <c r="C179">
        <v>0.1976</v>
      </c>
      <c r="D179">
        <v>1.2E-2</v>
      </c>
      <c r="E179" t="s">
        <v>673</v>
      </c>
      <c r="F179">
        <v>858809</v>
      </c>
      <c r="G179" t="s">
        <v>677</v>
      </c>
      <c r="H179">
        <v>1.98E-3</v>
      </c>
      <c r="I179">
        <v>0.01</v>
      </c>
    </row>
    <row r="180" spans="1:9" x14ac:dyDescent="0.35">
      <c r="A180" t="s">
        <v>678</v>
      </c>
      <c r="B180" t="s">
        <v>679</v>
      </c>
      <c r="C180">
        <v>2.3999999999999998E-3</v>
      </c>
      <c r="D180">
        <v>9.7000000000000003E-3</v>
      </c>
      <c r="E180" t="s">
        <v>680</v>
      </c>
      <c r="F180">
        <v>62197</v>
      </c>
      <c r="G180" t="s">
        <v>681</v>
      </c>
      <c r="H180">
        <v>1.97E-3</v>
      </c>
      <c r="I180">
        <v>0.81430000000000002</v>
      </c>
    </row>
    <row r="181" spans="1:9" x14ac:dyDescent="0.35">
      <c r="A181" t="s">
        <v>682</v>
      </c>
      <c r="B181" t="s">
        <v>683</v>
      </c>
      <c r="C181">
        <v>3.0999999999999999E-3</v>
      </c>
      <c r="D181">
        <v>0</v>
      </c>
      <c r="E181" t="s">
        <v>680</v>
      </c>
      <c r="F181">
        <v>109870</v>
      </c>
      <c r="G181" t="s">
        <v>684</v>
      </c>
      <c r="H181">
        <v>1.97E-3</v>
      </c>
      <c r="I181">
        <v>0.62539999999999996</v>
      </c>
    </row>
    <row r="182" spans="1:9" x14ac:dyDescent="0.35">
      <c r="A182" t="s">
        <v>685</v>
      </c>
      <c r="B182" t="s">
        <v>686</v>
      </c>
      <c r="C182">
        <v>7.7999999999999996E-3</v>
      </c>
      <c r="D182">
        <v>0.18790000000000001</v>
      </c>
      <c r="E182" t="s">
        <v>687</v>
      </c>
      <c r="F182">
        <v>106039</v>
      </c>
      <c r="G182" t="s">
        <v>688</v>
      </c>
      <c r="H182">
        <v>1.6000000000000001E-3</v>
      </c>
      <c r="I182">
        <v>0.2039</v>
      </c>
    </row>
    <row r="183" spans="1:9" x14ac:dyDescent="0.35">
      <c r="A183" t="s">
        <v>689</v>
      </c>
      <c r="B183" t="s">
        <v>690</v>
      </c>
      <c r="C183">
        <v>6.6E-3</v>
      </c>
      <c r="D183">
        <v>0</v>
      </c>
      <c r="E183" t="s">
        <v>691</v>
      </c>
      <c r="F183">
        <v>36</v>
      </c>
      <c r="G183" t="s">
        <v>692</v>
      </c>
      <c r="H183">
        <v>1.5900000000000001E-3</v>
      </c>
      <c r="I183">
        <v>0.2397</v>
      </c>
    </row>
    <row r="184" spans="1:9" x14ac:dyDescent="0.35">
      <c r="A184" t="s">
        <v>693</v>
      </c>
      <c r="B184" t="s">
        <v>694</v>
      </c>
      <c r="C184">
        <v>9.5999999999999992E-3</v>
      </c>
      <c r="D184">
        <v>2.8E-3</v>
      </c>
      <c r="E184" t="s">
        <v>691</v>
      </c>
      <c r="F184">
        <v>201257</v>
      </c>
      <c r="G184" t="s">
        <v>695</v>
      </c>
      <c r="H184">
        <v>1.5900000000000001E-3</v>
      </c>
      <c r="I184">
        <v>0.1653</v>
      </c>
    </row>
    <row r="185" spans="1:9" x14ac:dyDescent="0.35">
      <c r="A185" t="s">
        <v>696</v>
      </c>
      <c r="B185" t="s">
        <v>697</v>
      </c>
      <c r="C185">
        <v>5.9999999999999995E-4</v>
      </c>
      <c r="D185">
        <v>6.7999999999999996E-3</v>
      </c>
      <c r="E185" t="s">
        <v>691</v>
      </c>
      <c r="F185">
        <v>1660204</v>
      </c>
      <c r="G185" t="s">
        <v>698</v>
      </c>
      <c r="H185">
        <v>1.5900000000000001E-3</v>
      </c>
      <c r="I185">
        <v>2.67</v>
      </c>
    </row>
    <row r="186" spans="1:9" x14ac:dyDescent="0.35">
      <c r="A186" t="s">
        <v>699</v>
      </c>
      <c r="B186" t="s">
        <v>699</v>
      </c>
      <c r="C186">
        <v>3.3999999999999998E-3</v>
      </c>
      <c r="D186">
        <v>3.0999999999999999E-3</v>
      </c>
      <c r="E186" t="s">
        <v>700</v>
      </c>
      <c r="F186">
        <v>115234</v>
      </c>
      <c r="G186" t="s">
        <v>701</v>
      </c>
      <c r="H186">
        <v>1.58E-3</v>
      </c>
      <c r="I186">
        <v>0.46200000000000002</v>
      </c>
    </row>
    <row r="187" spans="1:9" x14ac:dyDescent="0.35">
      <c r="A187" t="s">
        <v>702</v>
      </c>
      <c r="B187" t="s">
        <v>703</v>
      </c>
      <c r="C187">
        <v>7.51E-2</v>
      </c>
      <c r="D187">
        <v>1E-4</v>
      </c>
      <c r="E187" t="s">
        <v>700</v>
      </c>
      <c r="F187">
        <v>119741</v>
      </c>
      <c r="G187" t="s">
        <v>507</v>
      </c>
      <c r="H187">
        <v>1.58E-3</v>
      </c>
      <c r="I187">
        <v>2.1000000000000001E-2</v>
      </c>
    </row>
    <row r="188" spans="1:9" x14ac:dyDescent="0.35">
      <c r="A188" t="s">
        <v>704</v>
      </c>
      <c r="B188" t="s">
        <v>705</v>
      </c>
      <c r="C188">
        <v>7.6E-3</v>
      </c>
      <c r="D188">
        <v>1.0999999999999999E-2</v>
      </c>
      <c r="E188" t="s">
        <v>700</v>
      </c>
      <c r="F188">
        <v>43846</v>
      </c>
      <c r="G188" t="s">
        <v>706</v>
      </c>
      <c r="H188">
        <v>1.58E-3</v>
      </c>
      <c r="I188">
        <v>0.2064</v>
      </c>
    </row>
    <row r="189" spans="1:9" x14ac:dyDescent="0.35">
      <c r="A189" t="s">
        <v>707</v>
      </c>
      <c r="B189" t="s">
        <v>708</v>
      </c>
      <c r="C189">
        <v>6.4000000000000003E-3</v>
      </c>
      <c r="D189">
        <v>0</v>
      </c>
      <c r="E189" t="s">
        <v>709</v>
      </c>
      <c r="F189">
        <v>0</v>
      </c>
      <c r="G189" t="s">
        <v>710</v>
      </c>
      <c r="H189">
        <v>1.57E-3</v>
      </c>
      <c r="I189">
        <v>0.24590000000000001</v>
      </c>
    </row>
    <row r="190" spans="1:9" x14ac:dyDescent="0.35">
      <c r="A190" t="s">
        <v>711</v>
      </c>
      <c r="B190" t="s">
        <v>712</v>
      </c>
      <c r="C190">
        <v>4.0000000000000002E-4</v>
      </c>
      <c r="D190">
        <v>0</v>
      </c>
      <c r="E190" t="s">
        <v>709</v>
      </c>
      <c r="F190">
        <v>0</v>
      </c>
      <c r="G190" t="s">
        <v>713</v>
      </c>
      <c r="H190">
        <v>1.57E-3</v>
      </c>
      <c r="I190">
        <v>4.07</v>
      </c>
    </row>
    <row r="191" spans="1:9" x14ac:dyDescent="0.35">
      <c r="A191" t="s">
        <v>714</v>
      </c>
      <c r="B191" t="s">
        <v>715</v>
      </c>
      <c r="C191">
        <v>1.6000000000000001E-3</v>
      </c>
      <c r="D191">
        <v>2E-3</v>
      </c>
      <c r="E191" t="s">
        <v>709</v>
      </c>
      <c r="F191">
        <v>606685</v>
      </c>
      <c r="G191" t="s">
        <v>61</v>
      </c>
      <c r="H191">
        <v>1.57E-3</v>
      </c>
      <c r="I191">
        <v>1</v>
      </c>
    </row>
    <row r="192" spans="1:9" x14ac:dyDescent="0.35">
      <c r="A192" t="s">
        <v>716</v>
      </c>
      <c r="B192" t="s">
        <v>716</v>
      </c>
      <c r="C192">
        <v>4.0000000000000002E-4</v>
      </c>
      <c r="D192">
        <v>1.6000000000000001E-3</v>
      </c>
      <c r="E192" t="s">
        <v>717</v>
      </c>
      <c r="F192">
        <v>86086</v>
      </c>
      <c r="G192" t="s">
        <v>718</v>
      </c>
      <c r="H192">
        <v>1.24E-3</v>
      </c>
      <c r="I192">
        <v>2.91</v>
      </c>
    </row>
    <row r="193" spans="1:9" x14ac:dyDescent="0.35">
      <c r="A193" t="s">
        <v>719</v>
      </c>
      <c r="B193" t="s">
        <v>720</v>
      </c>
      <c r="C193">
        <v>4.1000000000000003E-3</v>
      </c>
      <c r="D193">
        <v>2E-3</v>
      </c>
      <c r="E193" t="s">
        <v>717</v>
      </c>
      <c r="F193">
        <v>11736</v>
      </c>
      <c r="G193" t="s">
        <v>721</v>
      </c>
      <c r="H193">
        <v>1.24E-3</v>
      </c>
      <c r="I193">
        <v>0.30309999999999998</v>
      </c>
    </row>
    <row r="194" spans="1:9" x14ac:dyDescent="0.35">
      <c r="A194" t="s">
        <v>722</v>
      </c>
      <c r="B194" t="s">
        <v>723</v>
      </c>
      <c r="C194">
        <v>5.0000000000000001E-4</v>
      </c>
      <c r="D194">
        <v>4.3E-3</v>
      </c>
      <c r="E194" t="s">
        <v>717</v>
      </c>
      <c r="F194">
        <v>150756</v>
      </c>
      <c r="G194" t="s">
        <v>724</v>
      </c>
      <c r="H194">
        <v>1.24E-3</v>
      </c>
      <c r="I194">
        <v>2.5</v>
      </c>
    </row>
    <row r="195" spans="1:9" x14ac:dyDescent="0.35">
      <c r="A195" t="s">
        <v>725</v>
      </c>
      <c r="B195" t="s">
        <v>726</v>
      </c>
      <c r="C195">
        <v>5.9999999999999995E-4</v>
      </c>
      <c r="D195">
        <v>1.9E-3</v>
      </c>
      <c r="E195" t="s">
        <v>717</v>
      </c>
      <c r="F195">
        <v>1332029</v>
      </c>
      <c r="G195" t="s">
        <v>727</v>
      </c>
      <c r="H195">
        <v>1.24E-3</v>
      </c>
      <c r="I195">
        <v>1.97</v>
      </c>
    </row>
    <row r="196" spans="1:9" x14ac:dyDescent="0.35">
      <c r="A196" t="s">
        <v>728</v>
      </c>
      <c r="B196" t="s">
        <v>729</v>
      </c>
      <c r="C196">
        <v>4.4600000000000001E-2</v>
      </c>
      <c r="D196">
        <v>1.26E-2</v>
      </c>
      <c r="E196" t="s">
        <v>717</v>
      </c>
      <c r="F196">
        <v>18</v>
      </c>
      <c r="G196" t="s">
        <v>730</v>
      </c>
      <c r="H196">
        <v>1.24E-3</v>
      </c>
      <c r="I196">
        <v>2.7699999999999999E-2</v>
      </c>
    </row>
    <row r="197" spans="1:9" x14ac:dyDescent="0.35">
      <c r="A197" t="s">
        <v>731</v>
      </c>
      <c r="B197" t="s">
        <v>732</v>
      </c>
      <c r="C197">
        <v>1.2999999999999999E-3</v>
      </c>
      <c r="D197">
        <v>0</v>
      </c>
      <c r="E197" t="s">
        <v>717</v>
      </c>
      <c r="F197">
        <v>395470</v>
      </c>
      <c r="G197" t="s">
        <v>733</v>
      </c>
      <c r="H197">
        <v>1.24E-3</v>
      </c>
      <c r="I197">
        <v>0.96060000000000001</v>
      </c>
    </row>
    <row r="198" spans="1:9" x14ac:dyDescent="0.35">
      <c r="A198" t="s">
        <v>734</v>
      </c>
      <c r="B198" t="s">
        <v>735</v>
      </c>
      <c r="C198">
        <v>1E-4</v>
      </c>
      <c r="D198">
        <v>0.1177</v>
      </c>
      <c r="E198" t="s">
        <v>736</v>
      </c>
      <c r="F198">
        <v>1609979</v>
      </c>
      <c r="G198" t="s">
        <v>328</v>
      </c>
      <c r="H198">
        <v>1.23E-3</v>
      </c>
      <c r="I198">
        <v>8.8800000000000008</v>
      </c>
    </row>
    <row r="199" spans="1:9" x14ac:dyDescent="0.35">
      <c r="A199" t="s">
        <v>737</v>
      </c>
      <c r="B199" t="s">
        <v>738</v>
      </c>
      <c r="C199">
        <v>6.1999999999999998E-3</v>
      </c>
      <c r="D199">
        <v>2.9399999999999999E-2</v>
      </c>
      <c r="E199" t="s">
        <v>739</v>
      </c>
      <c r="F199">
        <v>32118</v>
      </c>
      <c r="G199" t="s">
        <v>740</v>
      </c>
      <c r="H199">
        <v>1.2099999999999999E-3</v>
      </c>
      <c r="I199">
        <v>0.19409999999999999</v>
      </c>
    </row>
    <row r="200" spans="1:9" x14ac:dyDescent="0.35">
      <c r="A200" t="s">
        <v>741</v>
      </c>
      <c r="B200" t="s">
        <v>741</v>
      </c>
      <c r="C200">
        <v>1.1999999999999999E-3</v>
      </c>
      <c r="D200">
        <v>7.9000000000000008E-3</v>
      </c>
      <c r="E200" t="s">
        <v>742</v>
      </c>
      <c r="F200">
        <v>2223596</v>
      </c>
      <c r="G200" t="s">
        <v>61</v>
      </c>
      <c r="H200">
        <v>1.2199999999999999E-3</v>
      </c>
      <c r="I200">
        <v>1</v>
      </c>
    </row>
    <row r="201" spans="1:9" x14ac:dyDescent="0.35">
      <c r="A201" t="s">
        <v>743</v>
      </c>
      <c r="B201" t="s">
        <v>744</v>
      </c>
      <c r="C201">
        <v>1.5299999999999999E-2</v>
      </c>
      <c r="D201">
        <v>2.06E-2</v>
      </c>
      <c r="E201" t="s">
        <v>742</v>
      </c>
      <c r="F201">
        <v>1855</v>
      </c>
      <c r="G201" t="s">
        <v>745</v>
      </c>
      <c r="H201">
        <v>1.2199999999999999E-3</v>
      </c>
      <c r="I201">
        <v>7.9500000000000001E-2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87B98-1589-4FDC-9B74-745EB1996EA9}">
  <dimension ref="A1:L201"/>
  <sheetViews>
    <sheetView topLeftCell="G1" zoomScale="69" workbookViewId="0">
      <pane ySplit="1" topLeftCell="A2" activePane="bottomLeft" state="frozen"/>
      <selection pane="bottomLeft" activeCell="G12" sqref="G12"/>
    </sheetView>
  </sheetViews>
  <sheetFormatPr defaultColWidth="16.54296875" defaultRowHeight="14.5" x14ac:dyDescent="0.35"/>
  <cols>
    <col min="1" max="1" width="46.1796875" bestFit="1" customWidth="1"/>
    <col min="2" max="2" width="12.08984375" bestFit="1" customWidth="1"/>
    <col min="3" max="3" width="13.36328125" bestFit="1" customWidth="1"/>
    <col min="4" max="4" width="15.90625" bestFit="1" customWidth="1"/>
    <col min="5" max="5" width="13.54296875" bestFit="1" customWidth="1"/>
    <col min="6" max="6" width="19.36328125" bestFit="1" customWidth="1"/>
    <col min="7" max="7" width="18.90625" bestFit="1" customWidth="1"/>
    <col min="8" max="8" width="29.7265625" bestFit="1" customWidth="1"/>
    <col min="9" max="9" width="31.54296875" bestFit="1" customWidth="1"/>
    <col min="10" max="10" width="25.36328125" bestFit="1" customWidth="1"/>
    <col min="11" max="11" width="18" bestFit="1" customWidth="1"/>
    <col min="12" max="12" width="15.7265625" bestFit="1" customWidth="1"/>
  </cols>
  <sheetData>
    <row r="1" spans="1:12" x14ac:dyDescent="0.35">
      <c r="A1" t="s">
        <v>0</v>
      </c>
      <c r="B1" t="s">
        <v>1</v>
      </c>
      <c r="C1" t="s">
        <v>2</v>
      </c>
      <c r="D1" t="s">
        <v>3</v>
      </c>
      <c r="E1" t="s">
        <v>4</v>
      </c>
      <c r="F1" t="s">
        <v>5</v>
      </c>
      <c r="G1" t="s">
        <v>6</v>
      </c>
      <c r="H1" t="s">
        <v>7</v>
      </c>
      <c r="I1" t="s">
        <v>8</v>
      </c>
      <c r="J1" t="s">
        <v>746</v>
      </c>
      <c r="K1" t="s">
        <v>747</v>
      </c>
      <c r="L1" t="s">
        <v>752</v>
      </c>
    </row>
    <row r="2" spans="1:12" x14ac:dyDescent="0.35">
      <c r="A2" t="s">
        <v>9</v>
      </c>
      <c r="B2" t="s">
        <v>10</v>
      </c>
      <c r="C2">
        <v>104058.04</v>
      </c>
      <c r="D2">
        <v>2.3999999999999998E-3</v>
      </c>
      <c r="E2" t="s">
        <v>11</v>
      </c>
      <c r="F2">
        <v>43170391288</v>
      </c>
      <c r="G2" t="s">
        <v>12</v>
      </c>
      <c r="H2">
        <v>2070</v>
      </c>
      <c r="I2">
        <v>1.9900000000000001E-2</v>
      </c>
      <c r="J2">
        <f>Crypto_Analysis[[#This Row],[Volume (24h) USD]]/Crypto_Analysis[[#This Row],[Circulating_Supply ( Billion USD )]]</f>
        <v>2169366396381.9094</v>
      </c>
      <c r="K2">
        <f>RANK(Crypto_Analysis[[#This Row],[Market Capital (Billion Dollars)]], Crypto_Analysis[Market Capital (Billion Dollars)], 0)</f>
        <v>1</v>
      </c>
      <c r="L2" t="str">
        <f t="shared" ref="L2:L33" si="0">IF(C2&lt;=0.5,"0-0.5",
IF(C2&lt;=1,"0.5-1",
IF(C2&lt;=2,"1-2",
IF(C2&lt;=10,"2-10",
IF(C2&lt;=100,"10-100",
IF(C2&lt;=10000,"100-10000",
"10000+"))))))</f>
        <v>10000+</v>
      </c>
    </row>
    <row r="3" spans="1:12" x14ac:dyDescent="0.35">
      <c r="A3" t="s">
        <v>13</v>
      </c>
      <c r="B3" t="s">
        <v>14</v>
      </c>
      <c r="C3">
        <v>2483.59</v>
      </c>
      <c r="D3">
        <v>7.6E-3</v>
      </c>
      <c r="E3" t="s">
        <v>15</v>
      </c>
      <c r="F3">
        <v>14942260356</v>
      </c>
      <c r="G3" t="s">
        <v>16</v>
      </c>
      <c r="H3">
        <v>299.51</v>
      </c>
      <c r="I3">
        <v>0.1207</v>
      </c>
      <c r="J3">
        <f>Crypto_Analysis[[#This Row],[Volume (24h) USD]]/Crypto_Analysis[[#This Row],[Circulating_Supply ( Billion USD )]]</f>
        <v>123796688947.80447</v>
      </c>
      <c r="K3">
        <f>RANK(Crypto_Analysis[[#This Row],[Market Capital (Billion Dollars)]], Crypto_Analysis[Market Capital (Billion Dollars)], 0)</f>
        <v>2</v>
      </c>
      <c r="L3" t="str">
        <f t="shared" si="0"/>
        <v>100-10000</v>
      </c>
    </row>
    <row r="4" spans="1:12" x14ac:dyDescent="0.35">
      <c r="A4" t="s">
        <v>17</v>
      </c>
      <c r="B4" t="s">
        <v>18</v>
      </c>
      <c r="C4">
        <v>0.99990000000000001</v>
      </c>
      <c r="D4">
        <v>4.0000000000000002E-4</v>
      </c>
      <c r="E4" t="s">
        <v>19</v>
      </c>
      <c r="F4">
        <v>60772601456</v>
      </c>
      <c r="G4" t="s">
        <v>20</v>
      </c>
      <c r="H4">
        <v>155.94999999999999</v>
      </c>
      <c r="I4">
        <v>155.94</v>
      </c>
      <c r="J4">
        <f>Crypto_Analysis[[#This Row],[Volume (24h) USD]]/Crypto_Analysis[[#This Row],[Circulating_Supply ( Billion USD )]]</f>
        <v>389717849.53187126</v>
      </c>
      <c r="K4">
        <f>RANK(Crypto_Analysis[[#This Row],[Market Capital (Billion Dollars)]], Crypto_Analysis[Market Capital (Billion Dollars)], 0)</f>
        <v>3</v>
      </c>
      <c r="L4" t="str">
        <f t="shared" si="0"/>
        <v>0.5-1</v>
      </c>
    </row>
    <row r="5" spans="1:12" x14ac:dyDescent="0.35">
      <c r="A5" t="s">
        <v>21</v>
      </c>
      <c r="B5" t="s">
        <v>21</v>
      </c>
      <c r="C5">
        <v>2.12</v>
      </c>
      <c r="D5">
        <v>5.4999999999999997E-3</v>
      </c>
      <c r="E5" t="s">
        <v>22</v>
      </c>
      <c r="F5">
        <v>2046333328</v>
      </c>
      <c r="G5" t="s">
        <v>23</v>
      </c>
      <c r="H5">
        <v>125.42</v>
      </c>
      <c r="I5">
        <v>58.93</v>
      </c>
      <c r="J5">
        <f>Crypto_Analysis[[#This Row],[Volume (24h) USD]]/Crypto_Analysis[[#This Row],[Circulating_Supply ( Billion USD )]]</f>
        <v>34724814.661462754</v>
      </c>
      <c r="K5">
        <f>RANK(Crypto_Analysis[[#This Row],[Market Capital (Billion Dollars)]], Crypto_Analysis[Market Capital (Billion Dollars)], 0)</f>
        <v>4</v>
      </c>
      <c r="L5" t="str">
        <f t="shared" si="0"/>
        <v>2-10</v>
      </c>
    </row>
    <row r="6" spans="1:12" x14ac:dyDescent="0.35">
      <c r="A6" t="s">
        <v>24</v>
      </c>
      <c r="B6" t="s">
        <v>24</v>
      </c>
      <c r="C6">
        <v>644.79</v>
      </c>
      <c r="D6">
        <v>1E-3</v>
      </c>
      <c r="E6" t="s">
        <v>25</v>
      </c>
      <c r="F6">
        <v>1497928447</v>
      </c>
      <c r="G6" t="s">
        <v>26</v>
      </c>
      <c r="H6">
        <v>90.84</v>
      </c>
      <c r="I6">
        <v>0.1409</v>
      </c>
      <c r="J6">
        <f>Crypto_Analysis[[#This Row],[Volume (24h) USD]]/Crypto_Analysis[[#This Row],[Circulating_Supply ( Billion USD )]]</f>
        <v>10631145826.827538</v>
      </c>
      <c r="K6">
        <f>RANK(Crypto_Analysis[[#This Row],[Market Capital (Billion Dollars)]], Crypto_Analysis[Market Capital (Billion Dollars)], 0)</f>
        <v>5</v>
      </c>
      <c r="L6" t="str">
        <f t="shared" si="0"/>
        <v>100-10000</v>
      </c>
    </row>
    <row r="7" spans="1:12" x14ac:dyDescent="0.35">
      <c r="A7" t="s">
        <v>27</v>
      </c>
      <c r="B7" t="s">
        <v>28</v>
      </c>
      <c r="C7">
        <v>142.66999999999999</v>
      </c>
      <c r="D7">
        <v>9.9000000000000008E-3</v>
      </c>
      <c r="E7" t="s">
        <v>29</v>
      </c>
      <c r="F7">
        <v>2904341748</v>
      </c>
      <c r="G7" t="s">
        <v>30</v>
      </c>
      <c r="H7">
        <v>75.33</v>
      </c>
      <c r="I7">
        <v>0.52800000000000002</v>
      </c>
      <c r="J7">
        <f>Crypto_Analysis[[#This Row],[Volume (24h) USD]]/Crypto_Analysis[[#This Row],[Circulating_Supply ( Billion USD )]]</f>
        <v>5500647250</v>
      </c>
      <c r="K7">
        <f>RANK(Crypto_Analysis[[#This Row],[Market Capital (Billion Dollars)]], Crypto_Analysis[Market Capital (Billion Dollars)], 0)</f>
        <v>6</v>
      </c>
      <c r="L7" t="str">
        <f t="shared" si="0"/>
        <v>100-10000</v>
      </c>
    </row>
    <row r="8" spans="1:12" x14ac:dyDescent="0.35">
      <c r="A8" t="s">
        <v>31</v>
      </c>
      <c r="B8" t="s">
        <v>31</v>
      </c>
      <c r="C8">
        <v>0.99980000000000002</v>
      </c>
      <c r="D8">
        <v>2.9999999999999997E-4</v>
      </c>
      <c r="E8" t="s">
        <v>32</v>
      </c>
      <c r="F8">
        <v>8208315257</v>
      </c>
      <c r="G8" t="s">
        <v>33</v>
      </c>
      <c r="H8">
        <v>61.23</v>
      </c>
      <c r="I8">
        <v>61.23</v>
      </c>
      <c r="J8">
        <f>Crypto_Analysis[[#This Row],[Volume (24h) USD]]/Crypto_Analysis[[#This Row],[Circulating_Supply ( Billion USD )]]</f>
        <v>134057084.06010127</v>
      </c>
      <c r="K8">
        <f>RANK(Crypto_Analysis[[#This Row],[Market Capital (Billion Dollars)]], Crypto_Analysis[Market Capital (Billion Dollars)], 0)</f>
        <v>7</v>
      </c>
      <c r="L8" t="str">
        <f t="shared" si="0"/>
        <v>0.5-1</v>
      </c>
    </row>
    <row r="9" spans="1:12" x14ac:dyDescent="0.35">
      <c r="A9" t="s">
        <v>34</v>
      </c>
      <c r="B9" t="s">
        <v>35</v>
      </c>
      <c r="C9">
        <v>0.27339999999999998</v>
      </c>
      <c r="D9">
        <v>3.5999999999999999E-3</v>
      </c>
      <c r="E9" t="s">
        <v>36</v>
      </c>
      <c r="F9">
        <v>445406337</v>
      </c>
      <c r="G9" t="s">
        <v>37</v>
      </c>
      <c r="H9">
        <v>25.93</v>
      </c>
      <c r="I9">
        <v>94.82</v>
      </c>
      <c r="J9">
        <f>Crypto_Analysis[[#This Row],[Volume (24h) USD]]/Crypto_Analysis[[#This Row],[Circulating_Supply ( Billion USD )]]</f>
        <v>4697388.0721366806</v>
      </c>
      <c r="K9">
        <f>RANK(Crypto_Analysis[[#This Row],[Market Capital (Billion Dollars)]], Crypto_Analysis[Market Capital (Billion Dollars)], 0)</f>
        <v>8</v>
      </c>
      <c r="L9" t="str">
        <f t="shared" si="0"/>
        <v>0-0.5</v>
      </c>
    </row>
    <row r="10" spans="1:12" x14ac:dyDescent="0.35">
      <c r="A10" t="s">
        <v>38</v>
      </c>
      <c r="B10" t="s">
        <v>39</v>
      </c>
      <c r="C10">
        <v>0.16539999999999999</v>
      </c>
      <c r="D10">
        <v>9.4000000000000004E-3</v>
      </c>
      <c r="E10" t="s">
        <v>40</v>
      </c>
      <c r="F10">
        <v>781433558</v>
      </c>
      <c r="G10" t="s">
        <v>41</v>
      </c>
      <c r="H10">
        <v>24.77</v>
      </c>
      <c r="I10">
        <v>149.76</v>
      </c>
      <c r="J10">
        <f>Crypto_Analysis[[#This Row],[Volume (24h) USD]]/Crypto_Analysis[[#This Row],[Circulating_Supply ( Billion USD )]]</f>
        <v>5217905.702457265</v>
      </c>
      <c r="K10">
        <f>RANK(Crypto_Analysis[[#This Row],[Market Capital (Billion Dollars)]], Crypto_Analysis[Market Capital (Billion Dollars)], 0)</f>
        <v>9</v>
      </c>
      <c r="L10" t="str">
        <f t="shared" si="0"/>
        <v>0-0.5</v>
      </c>
    </row>
    <row r="11" spans="1:12" x14ac:dyDescent="0.35">
      <c r="A11" t="s">
        <v>42</v>
      </c>
      <c r="B11" t="s">
        <v>43</v>
      </c>
      <c r="C11">
        <v>0.58079999999999998</v>
      </c>
      <c r="D11">
        <v>9.5999999999999992E-3</v>
      </c>
      <c r="E11" t="s">
        <v>44</v>
      </c>
      <c r="F11">
        <v>539447597</v>
      </c>
      <c r="G11" t="s">
        <v>45</v>
      </c>
      <c r="H11">
        <v>20.54</v>
      </c>
      <c r="I11">
        <v>35.36</v>
      </c>
      <c r="J11">
        <f>Crypto_Analysis[[#This Row],[Volume (24h) USD]]/Crypto_Analysis[[#This Row],[Circulating_Supply ( Billion USD )]]</f>
        <v>15255870.955882354</v>
      </c>
      <c r="K11">
        <f>RANK(Crypto_Analysis[[#This Row],[Market Capital (Billion Dollars)]], Crypto_Analysis[Market Capital (Billion Dollars)], 0)</f>
        <v>10</v>
      </c>
      <c r="L11" t="str">
        <f t="shared" si="0"/>
        <v>0.5-1</v>
      </c>
    </row>
    <row r="12" spans="1:12" x14ac:dyDescent="0.35">
      <c r="A12" t="s">
        <v>46</v>
      </c>
      <c r="B12" t="s">
        <v>47</v>
      </c>
      <c r="C12">
        <v>9.1000000000000004E-3</v>
      </c>
      <c r="D12">
        <v>1.4E-2</v>
      </c>
      <c r="E12" t="s">
        <v>48</v>
      </c>
      <c r="F12">
        <v>60468868</v>
      </c>
      <c r="G12" t="s">
        <v>49</v>
      </c>
      <c r="H12">
        <v>0.57184000000000001</v>
      </c>
      <c r="I12">
        <v>62.86</v>
      </c>
      <c r="J12">
        <f>Crypto_Analysis[[#This Row],[Volume (24h) USD]]/Crypto_Analysis[[#This Row],[Circulating_Supply ( Billion USD )]]</f>
        <v>961960.9926821508</v>
      </c>
      <c r="K12">
        <f>RANK(Crypto_Analysis[[#This Row],[Market Capital (Billion Dollars)]], Crypto_Analysis[Market Capital (Billion Dollars)], 0)</f>
        <v>17</v>
      </c>
      <c r="L12" t="str">
        <f t="shared" si="0"/>
        <v>0-0.5</v>
      </c>
    </row>
    <row r="13" spans="1:12" x14ac:dyDescent="0.35">
      <c r="A13" t="s">
        <v>50</v>
      </c>
      <c r="B13" t="s">
        <v>51</v>
      </c>
      <c r="C13">
        <v>0.42049999999999998</v>
      </c>
      <c r="D13">
        <v>1.5699999999999999E-2</v>
      </c>
      <c r="E13" t="s">
        <v>52</v>
      </c>
      <c r="F13">
        <v>22854744</v>
      </c>
      <c r="G13" t="s">
        <v>53</v>
      </c>
      <c r="H13">
        <v>0.56699999999999995</v>
      </c>
      <c r="I13">
        <v>1.34</v>
      </c>
      <c r="J13">
        <f>Crypto_Analysis[[#This Row],[Volume (24h) USD]]/Crypto_Analysis[[#This Row],[Circulating_Supply ( Billion USD )]]</f>
        <v>17055779.10447761</v>
      </c>
      <c r="K13">
        <f>RANK(Crypto_Analysis[[#This Row],[Market Capital (Billion Dollars)]], Crypto_Analysis[Market Capital (Billion Dollars)], 0)</f>
        <v>18</v>
      </c>
      <c r="L13" t="str">
        <f t="shared" si="0"/>
        <v>0-0.5</v>
      </c>
    </row>
    <row r="14" spans="1:12" x14ac:dyDescent="0.35">
      <c r="A14" t="s">
        <v>54</v>
      </c>
      <c r="B14" t="s">
        <v>55</v>
      </c>
      <c r="C14">
        <v>2.06</v>
      </c>
      <c r="D14">
        <v>1.17E-2</v>
      </c>
      <c r="E14" t="s">
        <v>56</v>
      </c>
      <c r="F14">
        <v>110228545</v>
      </c>
      <c r="G14" t="s">
        <v>57</v>
      </c>
      <c r="H14">
        <v>0.55135999999999996</v>
      </c>
      <c r="I14">
        <v>0.2676</v>
      </c>
      <c r="J14">
        <f>Crypto_Analysis[[#This Row],[Volume (24h) USD]]/Crypto_Analysis[[#This Row],[Circulating_Supply ( Billion USD )]]</f>
        <v>411915340.05979073</v>
      </c>
      <c r="K14">
        <f>RANK(Crypto_Analysis[[#This Row],[Market Capital (Billion Dollars)]], Crypto_Analysis[Market Capital (Billion Dollars)], 0)</f>
        <v>20</v>
      </c>
      <c r="L14" t="str">
        <f t="shared" si="0"/>
        <v>2-10</v>
      </c>
    </row>
    <row r="15" spans="1:12" x14ac:dyDescent="0.35">
      <c r="A15" t="s">
        <v>58</v>
      </c>
      <c r="B15" t="s">
        <v>59</v>
      </c>
      <c r="C15">
        <v>0.54430000000000001</v>
      </c>
      <c r="D15">
        <v>8.2000000000000007E-3</v>
      </c>
      <c r="E15" t="s">
        <v>60</v>
      </c>
      <c r="F15">
        <v>14386742</v>
      </c>
      <c r="G15" t="s">
        <v>61</v>
      </c>
      <c r="H15">
        <v>0.54644999999999999</v>
      </c>
      <c r="I15">
        <v>1</v>
      </c>
      <c r="J15">
        <f>Crypto_Analysis[[#This Row],[Volume (24h) USD]]/Crypto_Analysis[[#This Row],[Circulating_Supply ( Billion USD )]]</f>
        <v>14386742</v>
      </c>
      <c r="K15">
        <f>RANK(Crypto_Analysis[[#This Row],[Market Capital (Billion Dollars)]], Crypto_Analysis[Market Capital (Billion Dollars)], 0)</f>
        <v>22</v>
      </c>
      <c r="L15" t="str">
        <f t="shared" si="0"/>
        <v>0.5-1</v>
      </c>
    </row>
    <row r="16" spans="1:12" x14ac:dyDescent="0.35">
      <c r="A16" t="s">
        <v>62</v>
      </c>
      <c r="B16" t="s">
        <v>63</v>
      </c>
      <c r="C16">
        <v>0.52070000000000005</v>
      </c>
      <c r="D16">
        <v>6.6E-3</v>
      </c>
      <c r="E16" t="s">
        <v>64</v>
      </c>
      <c r="F16">
        <v>14355952</v>
      </c>
      <c r="G16" t="s">
        <v>65</v>
      </c>
      <c r="H16">
        <v>0.54571999999999998</v>
      </c>
      <c r="I16">
        <v>1.04</v>
      </c>
      <c r="J16">
        <f>Crypto_Analysis[[#This Row],[Volume (24h) USD]]/Crypto_Analysis[[#This Row],[Circulating_Supply ( Billion USD )]]</f>
        <v>13803800</v>
      </c>
      <c r="K16">
        <f>RANK(Crypto_Analysis[[#This Row],[Market Capital (Billion Dollars)]], Crypto_Analysis[Market Capital (Billion Dollars)], 0)</f>
        <v>23</v>
      </c>
      <c r="L16" t="str">
        <f t="shared" si="0"/>
        <v>0.5-1</v>
      </c>
    </row>
    <row r="17" spans="1:12" x14ac:dyDescent="0.35">
      <c r="A17" t="s">
        <v>66</v>
      </c>
      <c r="B17" t="s">
        <v>67</v>
      </c>
      <c r="C17">
        <v>9.4500000000000001E-2</v>
      </c>
      <c r="D17">
        <v>2.2700000000000001E-2</v>
      </c>
      <c r="E17" t="s">
        <v>68</v>
      </c>
      <c r="F17">
        <v>27917564</v>
      </c>
      <c r="G17" t="s">
        <v>69</v>
      </c>
      <c r="H17">
        <v>0.54357</v>
      </c>
      <c r="I17">
        <v>5.74</v>
      </c>
      <c r="J17">
        <f>Crypto_Analysis[[#This Row],[Volume (24h) USD]]/Crypto_Analysis[[#This Row],[Circulating_Supply ( Billion USD )]]</f>
        <v>4863687.1080139372</v>
      </c>
      <c r="K17">
        <f>RANK(Crypto_Analysis[[#This Row],[Market Capital (Billion Dollars)]], Crypto_Analysis[Market Capital (Billion Dollars)], 0)</f>
        <v>24</v>
      </c>
      <c r="L17" t="str">
        <f t="shared" si="0"/>
        <v>0-0.5</v>
      </c>
    </row>
    <row r="18" spans="1:12" x14ac:dyDescent="0.35">
      <c r="A18" t="s">
        <v>70</v>
      </c>
      <c r="B18" t="s">
        <v>71</v>
      </c>
      <c r="C18">
        <v>0.33939999999999998</v>
      </c>
      <c r="D18">
        <v>0.01</v>
      </c>
      <c r="E18" t="s">
        <v>72</v>
      </c>
      <c r="F18">
        <v>21157648</v>
      </c>
      <c r="G18" t="s">
        <v>73</v>
      </c>
      <c r="H18">
        <v>0.53991</v>
      </c>
      <c r="I18">
        <v>1.59</v>
      </c>
      <c r="J18">
        <f>Crypto_Analysis[[#This Row],[Volume (24h) USD]]/Crypto_Analysis[[#This Row],[Circulating_Supply ( Billion USD )]]</f>
        <v>13306696.85534591</v>
      </c>
      <c r="K18">
        <f>RANK(Crypto_Analysis[[#This Row],[Market Capital (Billion Dollars)]], Crypto_Analysis[Market Capital (Billion Dollars)], 0)</f>
        <v>25</v>
      </c>
      <c r="L18" t="str">
        <f t="shared" si="0"/>
        <v>0-0.5</v>
      </c>
    </row>
    <row r="19" spans="1:12" x14ac:dyDescent="0.35">
      <c r="A19" t="s">
        <v>74</v>
      </c>
      <c r="B19" t="s">
        <v>75</v>
      </c>
      <c r="C19">
        <v>0.46260000000000001</v>
      </c>
      <c r="D19">
        <v>3.0499999999999999E-2</v>
      </c>
      <c r="E19" t="s">
        <v>76</v>
      </c>
      <c r="F19">
        <v>70946476</v>
      </c>
      <c r="G19" t="s">
        <v>77</v>
      </c>
      <c r="H19">
        <v>0.51516999999999991</v>
      </c>
      <c r="I19">
        <v>1.1100000000000001</v>
      </c>
      <c r="J19">
        <f>Crypto_Analysis[[#This Row],[Volume (24h) USD]]/Crypto_Analysis[[#This Row],[Circulating_Supply ( Billion USD )]]</f>
        <v>63915744.14414414</v>
      </c>
      <c r="K19">
        <f>RANK(Crypto_Analysis[[#This Row],[Market Capital (Billion Dollars)]], Crypto_Analysis[Market Capital (Billion Dollars)], 0)</f>
        <v>26</v>
      </c>
      <c r="L19" t="str">
        <f t="shared" si="0"/>
        <v>0-0.5</v>
      </c>
    </row>
    <row r="20" spans="1:12" x14ac:dyDescent="0.35">
      <c r="A20" t="s">
        <v>78</v>
      </c>
      <c r="B20" t="s">
        <v>79</v>
      </c>
      <c r="C20">
        <v>0.2505</v>
      </c>
      <c r="D20">
        <v>1.37E-2</v>
      </c>
      <c r="E20" t="s">
        <v>80</v>
      </c>
      <c r="F20">
        <v>25685731</v>
      </c>
      <c r="G20" t="s">
        <v>81</v>
      </c>
      <c r="H20">
        <v>0.49357999999999996</v>
      </c>
      <c r="I20">
        <v>1.96</v>
      </c>
      <c r="J20">
        <f>Crypto_Analysis[[#This Row],[Volume (24h) USD]]/Crypto_Analysis[[#This Row],[Circulating_Supply ( Billion USD )]]</f>
        <v>13104964.795918368</v>
      </c>
      <c r="K20">
        <f>RANK(Crypto_Analysis[[#This Row],[Market Capital (Billion Dollars)]], Crypto_Analysis[Market Capital (Billion Dollars)], 0)</f>
        <v>28</v>
      </c>
      <c r="L20" t="str">
        <f t="shared" si="0"/>
        <v>0-0.5</v>
      </c>
    </row>
    <row r="21" spans="1:12" x14ac:dyDescent="0.35">
      <c r="A21" t="s">
        <v>82</v>
      </c>
      <c r="B21" t="s">
        <v>83</v>
      </c>
      <c r="C21">
        <v>0.99760000000000004</v>
      </c>
      <c r="D21">
        <v>1E-4</v>
      </c>
      <c r="E21" t="s">
        <v>84</v>
      </c>
      <c r="F21">
        <v>60347807</v>
      </c>
      <c r="G21" t="s">
        <v>85</v>
      </c>
      <c r="H21">
        <v>0.49332999999999999</v>
      </c>
      <c r="I21">
        <v>0.4945</v>
      </c>
      <c r="J21">
        <f>Crypto_Analysis[[#This Row],[Volume (24h) USD]]/Crypto_Analysis[[#This Row],[Circulating_Supply ( Billion USD )]]</f>
        <v>122038032.35591507</v>
      </c>
      <c r="K21">
        <f>RANK(Crypto_Analysis[[#This Row],[Market Capital (Billion Dollars)]], Crypto_Analysis[Market Capital (Billion Dollars)], 0)</f>
        <v>29</v>
      </c>
      <c r="L21" t="str">
        <f t="shared" si="0"/>
        <v>0.5-1</v>
      </c>
    </row>
    <row r="22" spans="1:12" x14ac:dyDescent="0.35">
      <c r="A22" t="s">
        <v>86</v>
      </c>
      <c r="B22" t="s">
        <v>87</v>
      </c>
      <c r="C22">
        <v>4.45</v>
      </c>
      <c r="D22">
        <v>1E-4</v>
      </c>
      <c r="E22" t="s">
        <v>88</v>
      </c>
      <c r="F22">
        <v>58305626</v>
      </c>
      <c r="G22" t="s">
        <v>89</v>
      </c>
      <c r="H22">
        <v>1.95</v>
      </c>
      <c r="I22">
        <v>0.43630000000000002</v>
      </c>
      <c r="J22">
        <f>Crypto_Analysis[[#This Row],[Volume (24h) USD]]/Crypto_Analysis[[#This Row],[Circulating_Supply ( Billion USD )]]</f>
        <v>133636548.2466193</v>
      </c>
      <c r="K22">
        <f>RANK(Crypto_Analysis[[#This Row],[Market Capital (Billion Dollars)]], Crypto_Analysis[Market Capital (Billion Dollars)], 0)</f>
        <v>11</v>
      </c>
      <c r="L22" t="str">
        <f t="shared" si="0"/>
        <v>2-10</v>
      </c>
    </row>
    <row r="23" spans="1:12" x14ac:dyDescent="0.35">
      <c r="A23" t="s">
        <v>90</v>
      </c>
      <c r="B23" t="s">
        <v>91</v>
      </c>
      <c r="C23">
        <v>4.32</v>
      </c>
      <c r="D23">
        <v>4.4999999999999997E-3</v>
      </c>
      <c r="E23" t="s">
        <v>92</v>
      </c>
      <c r="F23">
        <v>17245756</v>
      </c>
      <c r="G23" t="s">
        <v>93</v>
      </c>
      <c r="H23">
        <v>1.49</v>
      </c>
      <c r="I23">
        <v>0.34350000000000003</v>
      </c>
      <c r="J23">
        <f>Crypto_Analysis[[#This Row],[Volume (24h) USD]]/Crypto_Analysis[[#This Row],[Circulating_Supply ( Billion USD )]]</f>
        <v>50205985.443959236</v>
      </c>
      <c r="K23">
        <f>RANK(Crypto_Analysis[[#This Row],[Market Capital (Billion Dollars)]], Crypto_Analysis[Market Capital (Billion Dollars)], 0)</f>
        <v>12</v>
      </c>
      <c r="L23" t="str">
        <f t="shared" si="0"/>
        <v>2-10</v>
      </c>
    </row>
    <row r="24" spans="1:12" x14ac:dyDescent="0.35">
      <c r="A24" t="s">
        <v>94</v>
      </c>
      <c r="B24" t="s">
        <v>95</v>
      </c>
      <c r="C24">
        <v>3.26</v>
      </c>
      <c r="D24">
        <v>5.9999999999999995E-4</v>
      </c>
      <c r="E24" t="s">
        <v>96</v>
      </c>
      <c r="F24">
        <v>486945</v>
      </c>
      <c r="G24" t="s">
        <v>97</v>
      </c>
      <c r="H24">
        <v>0.84670000000000001</v>
      </c>
      <c r="I24">
        <v>0.25900000000000001</v>
      </c>
      <c r="J24">
        <f>Crypto_Analysis[[#This Row],[Volume (24h) USD]]/Crypto_Analysis[[#This Row],[Circulating_Supply ( Billion USD )]]</f>
        <v>1880096.525096525</v>
      </c>
      <c r="K24">
        <f>RANK(Crypto_Analysis[[#This Row],[Market Capital (Billion Dollars)]], Crypto_Analysis[Market Capital (Billion Dollars)], 0)</f>
        <v>13</v>
      </c>
      <c r="L24" t="str">
        <f t="shared" si="0"/>
        <v>2-10</v>
      </c>
    </row>
    <row r="25" spans="1:12" x14ac:dyDescent="0.35">
      <c r="A25" t="s">
        <v>98</v>
      </c>
      <c r="B25" t="s">
        <v>99</v>
      </c>
      <c r="C25">
        <v>1.43</v>
      </c>
      <c r="D25">
        <v>5.1999999999999998E-3</v>
      </c>
      <c r="E25" t="s">
        <v>100</v>
      </c>
      <c r="F25">
        <v>2595867</v>
      </c>
      <c r="G25" t="s">
        <v>101</v>
      </c>
      <c r="H25">
        <v>0.67719000000000007</v>
      </c>
      <c r="I25">
        <v>0.47189999999999999</v>
      </c>
      <c r="J25">
        <f>Crypto_Analysis[[#This Row],[Volume (24h) USD]]/Crypto_Analysis[[#This Row],[Circulating_Supply ( Billion USD )]]</f>
        <v>5500883.6617927533</v>
      </c>
      <c r="K25">
        <f>RANK(Crypto_Analysis[[#This Row],[Market Capital (Billion Dollars)]], Crypto_Analysis[Market Capital (Billion Dollars)], 0)</f>
        <v>14</v>
      </c>
      <c r="L25" t="str">
        <f t="shared" si="0"/>
        <v>1-2</v>
      </c>
    </row>
    <row r="26" spans="1:12" x14ac:dyDescent="0.35">
      <c r="A26" t="s">
        <v>102</v>
      </c>
      <c r="B26" t="s">
        <v>103</v>
      </c>
      <c r="C26">
        <v>0.99770000000000003</v>
      </c>
      <c r="D26">
        <v>1E-4</v>
      </c>
      <c r="E26" t="s">
        <v>104</v>
      </c>
      <c r="F26">
        <v>6754108</v>
      </c>
      <c r="G26" t="s">
        <v>105</v>
      </c>
      <c r="H26">
        <v>0.65200999999999998</v>
      </c>
      <c r="I26">
        <v>0.65349999999999997</v>
      </c>
      <c r="J26">
        <f>Crypto_Analysis[[#This Row],[Volume (24h) USD]]/Crypto_Analysis[[#This Row],[Circulating_Supply ( Billion USD )]]</f>
        <v>10335283.856159143</v>
      </c>
      <c r="K26">
        <f>RANK(Crypto_Analysis[[#This Row],[Market Capital (Billion Dollars)]], Crypto_Analysis[Market Capital (Billion Dollars)], 0)</f>
        <v>15</v>
      </c>
      <c r="L26" t="str">
        <f t="shared" si="0"/>
        <v>0.5-1</v>
      </c>
    </row>
    <row r="27" spans="1:12" x14ac:dyDescent="0.35">
      <c r="A27" t="s">
        <v>106</v>
      </c>
      <c r="B27" t="s">
        <v>107</v>
      </c>
      <c r="C27">
        <v>1.0900000000000001</v>
      </c>
      <c r="D27">
        <v>2.9999999999999997E-4</v>
      </c>
      <c r="E27" t="s">
        <v>108</v>
      </c>
      <c r="F27">
        <v>2293702</v>
      </c>
      <c r="G27" t="s">
        <v>109</v>
      </c>
      <c r="H27">
        <v>0.63597999999999999</v>
      </c>
      <c r="I27">
        <v>0.58140000000000003</v>
      </c>
      <c r="J27">
        <f>Crypto_Analysis[[#This Row],[Volume (24h) USD]]/Crypto_Analysis[[#This Row],[Circulating_Supply ( Billion USD )]]</f>
        <v>3945135.8789129686</v>
      </c>
      <c r="K27">
        <f>RANK(Crypto_Analysis[[#This Row],[Market Capital (Billion Dollars)]], Crypto_Analysis[Market Capital (Billion Dollars)], 0)</f>
        <v>16</v>
      </c>
      <c r="L27" t="str">
        <f t="shared" si="0"/>
        <v>1-2</v>
      </c>
    </row>
    <row r="28" spans="1:12" x14ac:dyDescent="0.35">
      <c r="A28" t="s">
        <v>110</v>
      </c>
      <c r="B28" t="s">
        <v>111</v>
      </c>
      <c r="C28">
        <v>0.99970000000000003</v>
      </c>
      <c r="D28">
        <v>0</v>
      </c>
      <c r="E28" t="s">
        <v>112</v>
      </c>
      <c r="F28">
        <v>3265776</v>
      </c>
      <c r="G28" t="s">
        <v>113</v>
      </c>
      <c r="H28">
        <v>0.5635</v>
      </c>
      <c r="I28">
        <v>0.56359999999999999</v>
      </c>
      <c r="J28">
        <f>Crypto_Analysis[[#This Row],[Volume (24h) USD]]/Crypto_Analysis[[#This Row],[Circulating_Supply ( Billion USD )]]</f>
        <v>5794492.5479063168</v>
      </c>
      <c r="K28">
        <f>RANK(Crypto_Analysis[[#This Row],[Market Capital (Billion Dollars)]], Crypto_Analysis[Market Capital (Billion Dollars)], 0)</f>
        <v>19</v>
      </c>
      <c r="L28" t="str">
        <f t="shared" si="0"/>
        <v>0.5-1</v>
      </c>
    </row>
    <row r="29" spans="1:12" x14ac:dyDescent="0.35">
      <c r="A29" t="s">
        <v>114</v>
      </c>
      <c r="B29" t="s">
        <v>115</v>
      </c>
      <c r="C29">
        <v>1.6500000000000001E-2</v>
      </c>
      <c r="D29">
        <v>5.1999999999999998E-3</v>
      </c>
      <c r="E29" t="s">
        <v>116</v>
      </c>
      <c r="F29">
        <v>183208</v>
      </c>
      <c r="G29" t="s">
        <v>117</v>
      </c>
      <c r="H29">
        <v>0.54647000000000001</v>
      </c>
      <c r="I29">
        <v>33.159999999999997</v>
      </c>
      <c r="J29">
        <f>Crypto_Analysis[[#This Row],[Volume (24h) USD]]/Crypto_Analysis[[#This Row],[Circulating_Supply ( Billion USD )]]</f>
        <v>5524.96984318456</v>
      </c>
      <c r="K29">
        <f>RANK(Crypto_Analysis[[#This Row],[Market Capital (Billion Dollars)]], Crypto_Analysis[Market Capital (Billion Dollars)], 0)</f>
        <v>21</v>
      </c>
      <c r="L29" t="str">
        <f t="shared" si="0"/>
        <v>0-0.5</v>
      </c>
    </row>
    <row r="30" spans="1:12" x14ac:dyDescent="0.35">
      <c r="A30" t="s">
        <v>118</v>
      </c>
      <c r="B30" t="s">
        <v>119</v>
      </c>
      <c r="C30">
        <v>0.49459999999999998</v>
      </c>
      <c r="D30">
        <v>3.0300000000000001E-2</v>
      </c>
      <c r="E30" t="s">
        <v>120</v>
      </c>
      <c r="F30">
        <v>138536</v>
      </c>
      <c r="G30" t="s">
        <v>121</v>
      </c>
      <c r="H30">
        <v>0.49441000000000002</v>
      </c>
      <c r="I30">
        <v>0.99939999999999996</v>
      </c>
      <c r="J30">
        <f>Crypto_Analysis[[#This Row],[Volume (24h) USD]]/Crypto_Analysis[[#This Row],[Circulating_Supply ( Billion USD )]]</f>
        <v>138619.17150290174</v>
      </c>
      <c r="K30">
        <f>RANK(Crypto_Analysis[[#This Row],[Market Capital (Billion Dollars)]], Crypto_Analysis[Market Capital (Billion Dollars)], 0)</f>
        <v>27</v>
      </c>
      <c r="L30" t="str">
        <f t="shared" si="0"/>
        <v>0-0.5</v>
      </c>
    </row>
    <row r="31" spans="1:12" x14ac:dyDescent="0.35">
      <c r="A31" t="s">
        <v>122</v>
      </c>
      <c r="B31" t="s">
        <v>123</v>
      </c>
      <c r="C31">
        <v>6.9999999999999999E-4</v>
      </c>
      <c r="D31">
        <v>6.6E-3</v>
      </c>
      <c r="E31" t="s">
        <v>124</v>
      </c>
      <c r="F31">
        <v>772538</v>
      </c>
      <c r="G31" t="s">
        <v>125</v>
      </c>
      <c r="H31">
        <v>0.47811999999999999</v>
      </c>
      <c r="I31">
        <v>650</v>
      </c>
      <c r="J31">
        <f>Crypto_Analysis[[#This Row],[Volume (24h) USD]]/Crypto_Analysis[[#This Row],[Circulating_Supply ( Billion USD )]]</f>
        <v>1188.52</v>
      </c>
      <c r="K31">
        <f>RANK(Crypto_Analysis[[#This Row],[Market Capital (Billion Dollars)]], Crypto_Analysis[Market Capital (Billion Dollars)], 0)</f>
        <v>30</v>
      </c>
      <c r="L31" t="str">
        <f t="shared" si="0"/>
        <v>0-0.5</v>
      </c>
    </row>
    <row r="32" spans="1:12" x14ac:dyDescent="0.35">
      <c r="A32" t="s">
        <v>126</v>
      </c>
      <c r="B32" t="s">
        <v>127</v>
      </c>
      <c r="C32">
        <v>0.1205</v>
      </c>
      <c r="D32">
        <v>1.14E-2</v>
      </c>
      <c r="E32" t="s">
        <v>128</v>
      </c>
      <c r="F32">
        <v>4884866</v>
      </c>
      <c r="G32" t="s">
        <v>129</v>
      </c>
      <c r="H32">
        <v>0.11011</v>
      </c>
      <c r="I32">
        <v>0.91369999999999996</v>
      </c>
      <c r="J32">
        <f>Crypto_Analysis[[#This Row],[Volume (24h) USD]]/Crypto_Analysis[[#This Row],[Circulating_Supply ( Billion USD )]]</f>
        <v>5346247.1270657768</v>
      </c>
      <c r="K32">
        <f>RANK(Crypto_Analysis[[#This Row],[Market Capital (Billion Dollars)]], Crypto_Analysis[Market Capital (Billion Dollars)], 0)</f>
        <v>32</v>
      </c>
      <c r="L32" t="str">
        <f t="shared" si="0"/>
        <v>0-0.5</v>
      </c>
    </row>
    <row r="33" spans="1:12" x14ac:dyDescent="0.35">
      <c r="A33" t="s">
        <v>130</v>
      </c>
      <c r="B33" t="s">
        <v>131</v>
      </c>
      <c r="C33">
        <v>0.1336</v>
      </c>
      <c r="D33">
        <v>3.2000000000000002E-3</v>
      </c>
      <c r="E33" t="s">
        <v>132</v>
      </c>
      <c r="F33">
        <v>3268919</v>
      </c>
      <c r="G33" t="s">
        <v>133</v>
      </c>
      <c r="H33">
        <v>0.11012000000000001</v>
      </c>
      <c r="I33">
        <v>0.82420000000000004</v>
      </c>
      <c r="J33">
        <f>Crypto_Analysis[[#This Row],[Volume (24h) USD]]/Crypto_Analysis[[#This Row],[Circulating_Supply ( Billion USD )]]</f>
        <v>3966172.0456199949</v>
      </c>
      <c r="K33">
        <f>RANK(Crypto_Analysis[[#This Row],[Market Capital (Billion Dollars)]], Crypto_Analysis[Market Capital (Billion Dollars)], 0)</f>
        <v>31</v>
      </c>
      <c r="L33" t="str">
        <f t="shared" si="0"/>
        <v>0-0.5</v>
      </c>
    </row>
    <row r="34" spans="1:12" x14ac:dyDescent="0.35">
      <c r="A34" t="s">
        <v>134</v>
      </c>
      <c r="B34" t="s">
        <v>135</v>
      </c>
      <c r="C34">
        <v>0.1043</v>
      </c>
      <c r="D34">
        <v>6.3E-3</v>
      </c>
      <c r="E34" t="s">
        <v>136</v>
      </c>
      <c r="F34">
        <v>4086544</v>
      </c>
      <c r="G34" t="s">
        <v>137</v>
      </c>
      <c r="H34">
        <v>0.10984999999999999</v>
      </c>
      <c r="I34">
        <v>1.05</v>
      </c>
      <c r="J34">
        <f>Crypto_Analysis[[#This Row],[Volume (24h) USD]]/Crypto_Analysis[[#This Row],[Circulating_Supply ( Billion USD )]]</f>
        <v>3891946.6666666665</v>
      </c>
      <c r="K34">
        <f>RANK(Crypto_Analysis[[#This Row],[Market Capital (Billion Dollars)]], Crypto_Analysis[Market Capital (Billion Dollars)], 0)</f>
        <v>33</v>
      </c>
      <c r="L34" t="str">
        <f t="shared" ref="L34:L65" si="1">IF(C34&lt;=0.5,"0-0.5",
IF(C34&lt;=1,"0.5-1",
IF(C34&lt;=2,"1-2",
IF(C34&lt;=10,"2-10",
IF(C34&lt;=100,"10-100",
IF(C34&lt;=10000,"100-10000",
"10000+"))))))</f>
        <v>0-0.5</v>
      </c>
    </row>
    <row r="35" spans="1:12" x14ac:dyDescent="0.35">
      <c r="A35" t="s">
        <v>138</v>
      </c>
      <c r="B35" t="s">
        <v>138</v>
      </c>
      <c r="C35">
        <v>5.0299999999999997E-2</v>
      </c>
      <c r="D35">
        <v>9.4999999999999998E-3</v>
      </c>
      <c r="E35" t="s">
        <v>139</v>
      </c>
      <c r="F35">
        <v>5574946</v>
      </c>
      <c r="G35" t="s">
        <v>140</v>
      </c>
      <c r="H35">
        <v>0.10959000000000001</v>
      </c>
      <c r="I35">
        <v>2.17</v>
      </c>
      <c r="J35">
        <f>Crypto_Analysis[[#This Row],[Volume (24h) USD]]/Crypto_Analysis[[#This Row],[Circulating_Supply ( Billion USD )]]</f>
        <v>2569099.5391705069</v>
      </c>
      <c r="K35">
        <f>RANK(Crypto_Analysis[[#This Row],[Market Capital (Billion Dollars)]], Crypto_Analysis[Market Capital (Billion Dollars)], 0)</f>
        <v>34</v>
      </c>
      <c r="L35" t="str">
        <f t="shared" si="1"/>
        <v>0-0.5</v>
      </c>
    </row>
    <row r="36" spans="1:12" x14ac:dyDescent="0.35">
      <c r="A36" t="s">
        <v>141</v>
      </c>
      <c r="B36" t="s">
        <v>142</v>
      </c>
      <c r="C36">
        <v>1.15E-2</v>
      </c>
      <c r="D36">
        <v>1.1299999999999999E-2</v>
      </c>
      <c r="E36" t="s">
        <v>143</v>
      </c>
      <c r="F36">
        <v>6571559</v>
      </c>
      <c r="G36" t="s">
        <v>144</v>
      </c>
      <c r="H36">
        <v>0.10912999999999999</v>
      </c>
      <c r="I36">
        <v>9.5</v>
      </c>
      <c r="J36">
        <f>Crypto_Analysis[[#This Row],[Volume (24h) USD]]/Crypto_Analysis[[#This Row],[Circulating_Supply ( Billion USD )]]</f>
        <v>691743.05263157899</v>
      </c>
      <c r="K36">
        <f>RANK(Crypto_Analysis[[#This Row],[Market Capital (Billion Dollars)]], Crypto_Analysis[Market Capital (Billion Dollars)], 0)</f>
        <v>35</v>
      </c>
      <c r="L36" t="str">
        <f t="shared" si="1"/>
        <v>0-0.5</v>
      </c>
    </row>
    <row r="37" spans="1:12" x14ac:dyDescent="0.35">
      <c r="A37" t="s">
        <v>145</v>
      </c>
      <c r="B37" t="s">
        <v>146</v>
      </c>
      <c r="C37">
        <v>0.15359999999999999</v>
      </c>
      <c r="D37">
        <v>1.01E-2</v>
      </c>
      <c r="E37" t="s">
        <v>147</v>
      </c>
      <c r="F37">
        <v>11365168</v>
      </c>
      <c r="G37" t="s">
        <v>148</v>
      </c>
      <c r="H37">
        <v>0.10906</v>
      </c>
      <c r="I37">
        <v>0.71</v>
      </c>
      <c r="J37">
        <f>Crypto_Analysis[[#This Row],[Volume (24h) USD]]/Crypto_Analysis[[#This Row],[Circulating_Supply ( Billion USD )]]</f>
        <v>16007278.873239437</v>
      </c>
      <c r="K37">
        <f>RANK(Crypto_Analysis[[#This Row],[Market Capital (Billion Dollars)]], Crypto_Analysis[Market Capital (Billion Dollars)], 0)</f>
        <v>36</v>
      </c>
      <c r="L37" t="str">
        <f t="shared" si="1"/>
        <v>0-0.5</v>
      </c>
    </row>
    <row r="38" spans="1:12" x14ac:dyDescent="0.35">
      <c r="A38" t="s">
        <v>149</v>
      </c>
      <c r="B38" t="s">
        <v>150</v>
      </c>
      <c r="C38">
        <v>0.16800000000000001</v>
      </c>
      <c r="D38">
        <v>2.8999999999999998E-3</v>
      </c>
      <c r="E38" t="s">
        <v>151</v>
      </c>
      <c r="F38">
        <v>44129611</v>
      </c>
      <c r="G38" t="s">
        <v>152</v>
      </c>
      <c r="H38">
        <v>0.10868000000000001</v>
      </c>
      <c r="I38">
        <v>0.64690000000000003</v>
      </c>
      <c r="J38">
        <f>Crypto_Analysis[[#This Row],[Volume (24h) USD]]/Crypto_Analysis[[#This Row],[Circulating_Supply ( Billion USD )]]</f>
        <v>68217052.094605044</v>
      </c>
      <c r="K38">
        <f>RANK(Crypto_Analysis[[#This Row],[Market Capital (Billion Dollars)]], Crypto_Analysis[Market Capital (Billion Dollars)], 0)</f>
        <v>37</v>
      </c>
      <c r="L38" t="str">
        <f t="shared" si="1"/>
        <v>0-0.5</v>
      </c>
    </row>
    <row r="39" spans="1:12" x14ac:dyDescent="0.35">
      <c r="A39" t="s">
        <v>153</v>
      </c>
      <c r="B39" t="s">
        <v>154</v>
      </c>
      <c r="C39">
        <v>0.1111</v>
      </c>
      <c r="D39">
        <v>7.1000000000000004E-3</v>
      </c>
      <c r="E39" t="s">
        <v>155</v>
      </c>
      <c r="F39">
        <v>1068402</v>
      </c>
      <c r="G39" t="s">
        <v>156</v>
      </c>
      <c r="H39">
        <v>0.10834999999999999</v>
      </c>
      <c r="I39">
        <v>0.97489999999999999</v>
      </c>
      <c r="J39">
        <f>Crypto_Analysis[[#This Row],[Volume (24h) USD]]/Crypto_Analysis[[#This Row],[Circulating_Supply ( Billion USD )]]</f>
        <v>1095909.3240332343</v>
      </c>
      <c r="K39">
        <f>RANK(Crypto_Analysis[[#This Row],[Market Capital (Billion Dollars)]], Crypto_Analysis[Market Capital (Billion Dollars)], 0)</f>
        <v>38</v>
      </c>
      <c r="L39" t="str">
        <f t="shared" si="1"/>
        <v>0-0.5</v>
      </c>
    </row>
    <row r="40" spans="1:12" x14ac:dyDescent="0.35">
      <c r="A40" t="s">
        <v>157</v>
      </c>
      <c r="B40" t="s">
        <v>158</v>
      </c>
      <c r="C40">
        <v>0.1537</v>
      </c>
      <c r="D40">
        <v>5.4000000000000003E-3</v>
      </c>
      <c r="E40" t="s">
        <v>159</v>
      </c>
      <c r="F40">
        <v>7215924</v>
      </c>
      <c r="G40" t="s">
        <v>160</v>
      </c>
      <c r="H40">
        <v>0.10801999999999999</v>
      </c>
      <c r="I40">
        <v>0.70279999999999998</v>
      </c>
      <c r="J40">
        <f>Crypto_Analysis[[#This Row],[Volume (24h) USD]]/Crypto_Analysis[[#This Row],[Circulating_Supply ( Billion USD )]]</f>
        <v>10267393.28400683</v>
      </c>
      <c r="K40">
        <f>RANK(Crypto_Analysis[[#This Row],[Market Capital (Billion Dollars)]], Crypto_Analysis[Market Capital (Billion Dollars)], 0)</f>
        <v>39</v>
      </c>
      <c r="L40" t="str">
        <f t="shared" si="1"/>
        <v>0-0.5</v>
      </c>
    </row>
    <row r="41" spans="1:12" x14ac:dyDescent="0.35">
      <c r="A41" t="s">
        <v>161</v>
      </c>
      <c r="B41" t="s">
        <v>162</v>
      </c>
      <c r="C41">
        <v>1.8100000000000002E-2</v>
      </c>
      <c r="D41">
        <v>1.5900000000000001E-2</v>
      </c>
      <c r="E41" t="s">
        <v>163</v>
      </c>
      <c r="F41">
        <v>8143928</v>
      </c>
      <c r="G41" t="s">
        <v>164</v>
      </c>
      <c r="H41">
        <v>0.10706</v>
      </c>
      <c r="I41">
        <v>5.9</v>
      </c>
      <c r="J41">
        <f>Crypto_Analysis[[#This Row],[Volume (24h) USD]]/Crypto_Analysis[[#This Row],[Circulating_Supply ( Billion USD )]]</f>
        <v>1380326.7796610168</v>
      </c>
      <c r="K41">
        <f>RANK(Crypto_Analysis[[#This Row],[Market Capital (Billion Dollars)]], Crypto_Analysis[Market Capital (Billion Dollars)], 0)</f>
        <v>40</v>
      </c>
      <c r="L41" t="str">
        <f t="shared" si="1"/>
        <v>0-0.5</v>
      </c>
    </row>
    <row r="42" spans="1:12" x14ac:dyDescent="0.35">
      <c r="A42" t="s">
        <v>165</v>
      </c>
      <c r="B42" t="s">
        <v>166</v>
      </c>
      <c r="C42">
        <v>7.1999999999999995E-2</v>
      </c>
      <c r="D42">
        <v>1.14E-2</v>
      </c>
      <c r="E42" t="s">
        <v>167</v>
      </c>
      <c r="F42">
        <v>25758134</v>
      </c>
      <c r="G42" t="s">
        <v>168</v>
      </c>
      <c r="H42">
        <v>7.2719999999999993E-2</v>
      </c>
      <c r="I42">
        <v>1.01</v>
      </c>
      <c r="J42">
        <f>Crypto_Analysis[[#This Row],[Volume (24h) USD]]/Crypto_Analysis[[#This Row],[Circulating_Supply ( Billion USD )]]</f>
        <v>25503102.970297031</v>
      </c>
      <c r="K42">
        <f>RANK(Crypto_Analysis[[#This Row],[Market Capital (Billion Dollars)]], Crypto_Analysis[Market Capital (Billion Dollars)], 0)</f>
        <v>41</v>
      </c>
      <c r="L42" t="str">
        <f t="shared" si="1"/>
        <v>0-0.5</v>
      </c>
    </row>
    <row r="43" spans="1:12" x14ac:dyDescent="0.35">
      <c r="A43" t="s">
        <v>169</v>
      </c>
      <c r="B43" t="s">
        <v>170</v>
      </c>
      <c r="C43">
        <v>0.73740000000000006</v>
      </c>
      <c r="D43">
        <v>6.8999999999999999E-3</v>
      </c>
      <c r="E43" t="s">
        <v>171</v>
      </c>
      <c r="F43">
        <v>522812</v>
      </c>
      <c r="G43" t="s">
        <v>172</v>
      </c>
      <c r="H43">
        <v>7.2680000000000008E-2</v>
      </c>
      <c r="I43">
        <v>9.8599999999999993E-2</v>
      </c>
      <c r="J43">
        <f>Crypto_Analysis[[#This Row],[Volume (24h) USD]]/Crypto_Analysis[[#This Row],[Circulating_Supply ( Billion USD )]]</f>
        <v>5302352.9411764713</v>
      </c>
      <c r="K43">
        <f>RANK(Crypto_Analysis[[#This Row],[Market Capital (Billion Dollars)]], Crypto_Analysis[Market Capital (Billion Dollars)], 0)</f>
        <v>42</v>
      </c>
      <c r="L43" t="str">
        <f t="shared" si="1"/>
        <v>0.5-1</v>
      </c>
    </row>
    <row r="44" spans="1:12" x14ac:dyDescent="0.35">
      <c r="A44" t="s">
        <v>173</v>
      </c>
      <c r="B44" t="s">
        <v>174</v>
      </c>
      <c r="C44">
        <v>1.5E-3</v>
      </c>
      <c r="D44">
        <v>1.8800000000000001E-2</v>
      </c>
      <c r="E44" t="s">
        <v>175</v>
      </c>
      <c r="F44">
        <v>15717380</v>
      </c>
      <c r="G44" t="s">
        <v>176</v>
      </c>
      <c r="H44">
        <v>7.2349999999999998E-2</v>
      </c>
      <c r="I44">
        <v>47.67</v>
      </c>
      <c r="J44">
        <f>Crypto_Analysis[[#This Row],[Volume (24h) USD]]/Crypto_Analysis[[#This Row],[Circulating_Supply ( Billion USD )]]</f>
        <v>329712.18795888399</v>
      </c>
      <c r="K44">
        <f>RANK(Crypto_Analysis[[#This Row],[Market Capital (Billion Dollars)]], Crypto_Analysis[Market Capital (Billion Dollars)], 0)</f>
        <v>45</v>
      </c>
      <c r="L44" t="str">
        <f t="shared" si="1"/>
        <v>0-0.5</v>
      </c>
    </row>
    <row r="45" spans="1:12" x14ac:dyDescent="0.35">
      <c r="A45" t="s">
        <v>177</v>
      </c>
      <c r="B45" t="s">
        <v>178</v>
      </c>
      <c r="C45">
        <v>0.15379999999999999</v>
      </c>
      <c r="D45">
        <v>1.4E-3</v>
      </c>
      <c r="E45" t="s">
        <v>179</v>
      </c>
      <c r="F45">
        <v>4873644</v>
      </c>
      <c r="G45" t="s">
        <v>180</v>
      </c>
      <c r="H45">
        <v>7.2359999999999994E-2</v>
      </c>
      <c r="I45">
        <v>0.47039999999999998</v>
      </c>
      <c r="J45">
        <f>Crypto_Analysis[[#This Row],[Volume (24h) USD]]/Crypto_Analysis[[#This Row],[Circulating_Supply ( Billion USD )]]</f>
        <v>10360637.75510204</v>
      </c>
      <c r="K45">
        <f>RANK(Crypto_Analysis[[#This Row],[Market Capital (Billion Dollars)]], Crypto_Analysis[Market Capital (Billion Dollars)], 0)</f>
        <v>44</v>
      </c>
      <c r="L45" t="str">
        <f t="shared" si="1"/>
        <v>0-0.5</v>
      </c>
    </row>
    <row r="46" spans="1:12" x14ac:dyDescent="0.35">
      <c r="A46" t="s">
        <v>181</v>
      </c>
      <c r="B46" t="s">
        <v>182</v>
      </c>
      <c r="C46">
        <v>1.54E-2</v>
      </c>
      <c r="D46">
        <v>1.6999999999999999E-3</v>
      </c>
      <c r="E46" t="s">
        <v>183</v>
      </c>
      <c r="F46">
        <v>1356568</v>
      </c>
      <c r="G46" t="s">
        <v>184</v>
      </c>
      <c r="H46">
        <v>7.2370000000000004E-2</v>
      </c>
      <c r="I46">
        <v>4.68</v>
      </c>
      <c r="J46">
        <f>Crypto_Analysis[[#This Row],[Volume (24h) USD]]/Crypto_Analysis[[#This Row],[Circulating_Supply ( Billion USD )]]</f>
        <v>289864.95726495731</v>
      </c>
      <c r="K46">
        <f>RANK(Crypto_Analysis[[#This Row],[Market Capital (Billion Dollars)]], Crypto_Analysis[Market Capital (Billion Dollars)], 0)</f>
        <v>43</v>
      </c>
      <c r="L46" t="str">
        <f t="shared" si="1"/>
        <v>0-0.5</v>
      </c>
    </row>
    <row r="47" spans="1:12" x14ac:dyDescent="0.35">
      <c r="A47" t="s">
        <v>185</v>
      </c>
      <c r="B47" t="s">
        <v>186</v>
      </c>
      <c r="C47">
        <v>9.5699999999999993E-2</v>
      </c>
      <c r="D47">
        <v>1.09E-2</v>
      </c>
      <c r="E47" t="s">
        <v>187</v>
      </c>
      <c r="F47">
        <v>9190572</v>
      </c>
      <c r="G47" t="s">
        <v>188</v>
      </c>
      <c r="H47">
        <v>7.1809999999999999E-2</v>
      </c>
      <c r="I47">
        <v>0.75</v>
      </c>
      <c r="J47">
        <f>Crypto_Analysis[[#This Row],[Volume (24h) USD]]/Crypto_Analysis[[#This Row],[Circulating_Supply ( Billion USD )]]</f>
        <v>12254096</v>
      </c>
      <c r="K47">
        <f>RANK(Crypto_Analysis[[#This Row],[Market Capital (Billion Dollars)]], Crypto_Analysis[Market Capital (Billion Dollars)], 0)</f>
        <v>46</v>
      </c>
      <c r="L47" t="str">
        <f t="shared" si="1"/>
        <v>0-0.5</v>
      </c>
    </row>
    <row r="48" spans="1:12" x14ac:dyDescent="0.35">
      <c r="A48" t="s">
        <v>189</v>
      </c>
      <c r="B48" t="s">
        <v>190</v>
      </c>
      <c r="C48">
        <v>3.2000000000000002E-3</v>
      </c>
      <c r="D48">
        <v>3.4200000000000001E-2</v>
      </c>
      <c r="E48" t="s">
        <v>191</v>
      </c>
      <c r="F48">
        <v>7399528</v>
      </c>
      <c r="G48" t="s">
        <v>192</v>
      </c>
      <c r="H48">
        <v>7.1330000000000005E-2</v>
      </c>
      <c r="I48">
        <v>22.09</v>
      </c>
      <c r="J48">
        <f>Crypto_Analysis[[#This Row],[Volume (24h) USD]]/Crypto_Analysis[[#This Row],[Circulating_Supply ( Billion USD )]]</f>
        <v>334971.84246265277</v>
      </c>
      <c r="K48">
        <f>RANK(Crypto_Analysis[[#This Row],[Market Capital (Billion Dollars)]], Crypto_Analysis[Market Capital (Billion Dollars)], 0)</f>
        <v>49</v>
      </c>
      <c r="L48" t="str">
        <f t="shared" si="1"/>
        <v>0-0.5</v>
      </c>
    </row>
    <row r="49" spans="1:12" x14ac:dyDescent="0.35">
      <c r="A49" t="s">
        <v>193</v>
      </c>
      <c r="B49" t="s">
        <v>194</v>
      </c>
      <c r="C49">
        <v>7.8799999999999995E-2</v>
      </c>
      <c r="D49">
        <v>1.61E-2</v>
      </c>
      <c r="E49" t="s">
        <v>195</v>
      </c>
      <c r="F49">
        <v>12716009</v>
      </c>
      <c r="G49" t="s">
        <v>196</v>
      </c>
      <c r="H49">
        <v>7.127E-2</v>
      </c>
      <c r="I49">
        <v>0.90490000000000004</v>
      </c>
      <c r="J49">
        <f>Crypto_Analysis[[#This Row],[Volume (24h) USD]]/Crypto_Analysis[[#This Row],[Circulating_Supply ( Billion USD )]]</f>
        <v>14052391.424466791</v>
      </c>
      <c r="K49">
        <f>RANK(Crypto_Analysis[[#This Row],[Market Capital (Billion Dollars)]], Crypto_Analysis[Market Capital (Billion Dollars)], 0)</f>
        <v>50</v>
      </c>
      <c r="L49" t="str">
        <f t="shared" si="1"/>
        <v>0-0.5</v>
      </c>
    </row>
    <row r="50" spans="1:12" x14ac:dyDescent="0.35">
      <c r="A50" t="s">
        <v>197</v>
      </c>
      <c r="B50" t="s">
        <v>198</v>
      </c>
      <c r="C50">
        <v>4.2000000000000003E-2</v>
      </c>
      <c r="D50">
        <v>2.4400000000000002E-2</v>
      </c>
      <c r="E50" t="s">
        <v>199</v>
      </c>
      <c r="F50">
        <v>135025163</v>
      </c>
      <c r="G50" t="s">
        <v>200</v>
      </c>
      <c r="H50">
        <v>7.1499999999999994E-2</v>
      </c>
      <c r="I50">
        <v>1.7</v>
      </c>
      <c r="J50">
        <f>Crypto_Analysis[[#This Row],[Volume (24h) USD]]/Crypto_Analysis[[#This Row],[Circulating_Supply ( Billion USD )]]</f>
        <v>79426566.470588237</v>
      </c>
      <c r="K50">
        <f>RANK(Crypto_Analysis[[#This Row],[Market Capital (Billion Dollars)]], Crypto_Analysis[Market Capital (Billion Dollars)], 0)</f>
        <v>47</v>
      </c>
      <c r="L50" t="str">
        <f t="shared" si="1"/>
        <v>0-0.5</v>
      </c>
    </row>
    <row r="51" spans="1:12" x14ac:dyDescent="0.35">
      <c r="A51" t="s">
        <v>201</v>
      </c>
      <c r="B51" t="s">
        <v>202</v>
      </c>
      <c r="C51">
        <v>5.9499999999999997E-2</v>
      </c>
      <c r="D51">
        <v>2.0000000000000001E-4</v>
      </c>
      <c r="E51" t="s">
        <v>203</v>
      </c>
      <c r="F51">
        <v>12909</v>
      </c>
      <c r="G51" t="s">
        <v>204</v>
      </c>
      <c r="H51">
        <v>7.1470000000000006E-2</v>
      </c>
      <c r="I51">
        <v>1.2</v>
      </c>
      <c r="J51">
        <f>Crypto_Analysis[[#This Row],[Volume (24h) USD]]/Crypto_Analysis[[#This Row],[Circulating_Supply ( Billion USD )]]</f>
        <v>10757.5</v>
      </c>
      <c r="K51">
        <f>RANK(Crypto_Analysis[[#This Row],[Market Capital (Billion Dollars)]], Crypto_Analysis[Market Capital (Billion Dollars)], 0)</f>
        <v>48</v>
      </c>
      <c r="L51" t="str">
        <f t="shared" si="1"/>
        <v>0-0.5</v>
      </c>
    </row>
    <row r="52" spans="1:12" x14ac:dyDescent="0.35">
      <c r="A52" t="s">
        <v>205</v>
      </c>
      <c r="B52" t="s">
        <v>206</v>
      </c>
      <c r="C52">
        <v>6.3E-3</v>
      </c>
      <c r="D52">
        <v>5.3E-3</v>
      </c>
      <c r="E52" t="s">
        <v>207</v>
      </c>
      <c r="F52">
        <v>16850030</v>
      </c>
      <c r="G52" t="s">
        <v>208</v>
      </c>
      <c r="H52">
        <v>5.645E-2</v>
      </c>
      <c r="I52">
        <v>8.99</v>
      </c>
      <c r="J52">
        <f>Crypto_Analysis[[#This Row],[Volume (24h) USD]]/Crypto_Analysis[[#This Row],[Circulating_Supply ( Billion USD )]]</f>
        <v>1874308.1201334817</v>
      </c>
      <c r="K52">
        <f>RANK(Crypto_Analysis[[#This Row],[Market Capital (Billion Dollars)]], Crypto_Analysis[Market Capital (Billion Dollars)], 0)</f>
        <v>51</v>
      </c>
      <c r="L52" t="str">
        <f t="shared" si="1"/>
        <v>0-0.5</v>
      </c>
    </row>
    <row r="53" spans="1:12" x14ac:dyDescent="0.35">
      <c r="A53" t="s">
        <v>209</v>
      </c>
      <c r="B53" t="s">
        <v>210</v>
      </c>
      <c r="C53">
        <v>6.6E-3</v>
      </c>
      <c r="D53">
        <v>1.32E-2</v>
      </c>
      <c r="E53" t="s">
        <v>211</v>
      </c>
      <c r="F53">
        <v>448016</v>
      </c>
      <c r="G53" t="s">
        <v>212</v>
      </c>
      <c r="H53">
        <v>5.176E-2</v>
      </c>
      <c r="I53">
        <v>7.8</v>
      </c>
      <c r="J53">
        <f>Crypto_Analysis[[#This Row],[Volume (24h) USD]]/Crypto_Analysis[[#This Row],[Circulating_Supply ( Billion USD )]]</f>
        <v>57437.948717948719</v>
      </c>
      <c r="K53">
        <f>RANK(Crypto_Analysis[[#This Row],[Market Capital (Billion Dollars)]], Crypto_Analysis[Market Capital (Billion Dollars)], 0)</f>
        <v>52</v>
      </c>
      <c r="L53" t="str">
        <f t="shared" si="1"/>
        <v>0-0.5</v>
      </c>
    </row>
    <row r="54" spans="1:12" x14ac:dyDescent="0.35">
      <c r="A54" t="s">
        <v>213</v>
      </c>
      <c r="B54" t="s">
        <v>214</v>
      </c>
      <c r="C54">
        <v>1.18E-2</v>
      </c>
      <c r="D54">
        <v>1.8E-3</v>
      </c>
      <c r="E54" t="s">
        <v>215</v>
      </c>
      <c r="F54">
        <v>817224</v>
      </c>
      <c r="G54" t="s">
        <v>216</v>
      </c>
      <c r="H54">
        <v>5.1499999999999997E-2</v>
      </c>
      <c r="I54">
        <v>4.37</v>
      </c>
      <c r="J54">
        <f>Crypto_Analysis[[#This Row],[Volume (24h) USD]]/Crypto_Analysis[[#This Row],[Circulating_Supply ( Billion USD )]]</f>
        <v>187007.78032036612</v>
      </c>
      <c r="K54">
        <f>RANK(Crypto_Analysis[[#This Row],[Market Capital (Billion Dollars)]], Crypto_Analysis[Market Capital (Billion Dollars)], 0)</f>
        <v>53</v>
      </c>
      <c r="L54" t="str">
        <f t="shared" si="1"/>
        <v>0-0.5</v>
      </c>
    </row>
    <row r="55" spans="1:12" x14ac:dyDescent="0.35">
      <c r="A55" t="s">
        <v>217</v>
      </c>
      <c r="B55" t="s">
        <v>218</v>
      </c>
      <c r="C55">
        <v>1.2999999999999999E-3</v>
      </c>
      <c r="D55">
        <v>1.5299999999999999E-2</v>
      </c>
      <c r="E55" t="s">
        <v>219</v>
      </c>
      <c r="F55">
        <v>5590436</v>
      </c>
      <c r="G55" t="s">
        <v>220</v>
      </c>
      <c r="H55">
        <v>5.1479999999999998E-2</v>
      </c>
      <c r="I55">
        <v>41.08</v>
      </c>
      <c r="J55">
        <f>Crypto_Analysis[[#This Row],[Volume (24h) USD]]/Crypto_Analysis[[#This Row],[Circulating_Supply ( Billion USD )]]</f>
        <v>136086.56280428433</v>
      </c>
      <c r="K55">
        <f>RANK(Crypto_Analysis[[#This Row],[Market Capital (Billion Dollars)]], Crypto_Analysis[Market Capital (Billion Dollars)], 0)</f>
        <v>54</v>
      </c>
      <c r="L55" t="str">
        <f t="shared" si="1"/>
        <v>0-0.5</v>
      </c>
    </row>
    <row r="56" spans="1:12" x14ac:dyDescent="0.35">
      <c r="A56" t="s">
        <v>221</v>
      </c>
      <c r="B56" t="s">
        <v>222</v>
      </c>
      <c r="C56">
        <v>8.6300000000000002E-2</v>
      </c>
      <c r="D56">
        <v>9.1999999999999998E-3</v>
      </c>
      <c r="E56" t="s">
        <v>223</v>
      </c>
      <c r="F56">
        <v>2536218</v>
      </c>
      <c r="G56" t="s">
        <v>224</v>
      </c>
      <c r="H56">
        <v>5.1369999999999999E-2</v>
      </c>
      <c r="I56">
        <v>0.59550000000000003</v>
      </c>
      <c r="J56">
        <f>Crypto_Analysis[[#This Row],[Volume (24h) USD]]/Crypto_Analysis[[#This Row],[Circulating_Supply ( Billion USD )]]</f>
        <v>4258972.2921914356</v>
      </c>
      <c r="K56">
        <f>RANK(Crypto_Analysis[[#This Row],[Market Capital (Billion Dollars)]], Crypto_Analysis[Market Capital (Billion Dollars)], 0)</f>
        <v>55</v>
      </c>
      <c r="L56" t="str">
        <f t="shared" si="1"/>
        <v>0-0.5</v>
      </c>
    </row>
    <row r="57" spans="1:12" x14ac:dyDescent="0.35">
      <c r="A57" t="s">
        <v>225</v>
      </c>
      <c r="B57" t="s">
        <v>226</v>
      </c>
      <c r="C57">
        <v>1.1499999999999999</v>
      </c>
      <c r="D57">
        <v>6.9999999999999999E-4</v>
      </c>
      <c r="E57" t="s">
        <v>227</v>
      </c>
      <c r="F57">
        <v>22680605</v>
      </c>
      <c r="G57" t="s">
        <v>228</v>
      </c>
      <c r="H57">
        <v>5.1310000000000001E-2</v>
      </c>
      <c r="I57">
        <v>4.4499999999999998E-2</v>
      </c>
      <c r="J57">
        <f>Crypto_Analysis[[#This Row],[Volume (24h) USD]]/Crypto_Analysis[[#This Row],[Circulating_Supply ( Billion USD )]]</f>
        <v>509676516.85393262</v>
      </c>
      <c r="K57">
        <f>RANK(Crypto_Analysis[[#This Row],[Market Capital (Billion Dollars)]], Crypto_Analysis[Market Capital (Billion Dollars)], 0)</f>
        <v>56</v>
      </c>
      <c r="L57" t="str">
        <f t="shared" si="1"/>
        <v>1-2</v>
      </c>
    </row>
    <row r="58" spans="1:12" x14ac:dyDescent="0.35">
      <c r="A58" t="s">
        <v>229</v>
      </c>
      <c r="B58" t="s">
        <v>230</v>
      </c>
      <c r="C58">
        <v>1E-4</v>
      </c>
      <c r="D58">
        <v>5.7000000000000002E-3</v>
      </c>
      <c r="E58" t="s">
        <v>231</v>
      </c>
      <c r="F58">
        <v>1414981</v>
      </c>
      <c r="G58" t="s">
        <v>232</v>
      </c>
      <c r="H58">
        <v>5.126E-2</v>
      </c>
      <c r="I58">
        <v>1000</v>
      </c>
      <c r="J58">
        <f>Crypto_Analysis[[#This Row],[Volume (24h) USD]]/Crypto_Analysis[[#This Row],[Circulating_Supply ( Billion USD )]]</f>
        <v>1414.981</v>
      </c>
      <c r="K58">
        <f>RANK(Crypto_Analysis[[#This Row],[Market Capital (Billion Dollars)]], Crypto_Analysis[Market Capital (Billion Dollars)], 0)</f>
        <v>57</v>
      </c>
      <c r="L58" t="str">
        <f t="shared" si="1"/>
        <v>0-0.5</v>
      </c>
    </row>
    <row r="59" spans="1:12" x14ac:dyDescent="0.35">
      <c r="A59" t="s">
        <v>233</v>
      </c>
      <c r="B59" t="s">
        <v>234</v>
      </c>
      <c r="C59">
        <v>2.8999999999999998E-3</v>
      </c>
      <c r="D59">
        <v>4.4999999999999997E-3</v>
      </c>
      <c r="E59" t="s">
        <v>235</v>
      </c>
      <c r="F59">
        <v>3358220</v>
      </c>
      <c r="G59" t="s">
        <v>236</v>
      </c>
      <c r="H59">
        <v>5.0979999999999998E-2</v>
      </c>
      <c r="I59">
        <v>17.72</v>
      </c>
      <c r="J59">
        <f>Crypto_Analysis[[#This Row],[Volume (24h) USD]]/Crypto_Analysis[[#This Row],[Circulating_Supply ( Billion USD )]]</f>
        <v>189515.80135440183</v>
      </c>
      <c r="K59">
        <f>RANK(Crypto_Analysis[[#This Row],[Market Capital (Billion Dollars)]], Crypto_Analysis[Market Capital (Billion Dollars)], 0)</f>
        <v>58</v>
      </c>
      <c r="L59" t="str">
        <f t="shared" si="1"/>
        <v>0-0.5</v>
      </c>
    </row>
    <row r="60" spans="1:12" x14ac:dyDescent="0.35">
      <c r="A60" t="s">
        <v>237</v>
      </c>
      <c r="B60" t="s">
        <v>238</v>
      </c>
      <c r="C60">
        <v>9.67</v>
      </c>
      <c r="D60">
        <v>1E-3</v>
      </c>
      <c r="E60" t="s">
        <v>239</v>
      </c>
      <c r="F60">
        <v>101491</v>
      </c>
      <c r="G60" t="s">
        <v>240</v>
      </c>
      <c r="H60">
        <v>5.0880000000000002E-2</v>
      </c>
      <c r="I60">
        <v>5.3E-3</v>
      </c>
      <c r="J60">
        <f>Crypto_Analysis[[#This Row],[Volume (24h) USD]]/Crypto_Analysis[[#This Row],[Circulating_Supply ( Billion USD )]]</f>
        <v>19149245.283018868</v>
      </c>
      <c r="K60">
        <f>RANK(Crypto_Analysis[[#This Row],[Market Capital (Billion Dollars)]], Crypto_Analysis[Market Capital (Billion Dollars)], 0)</f>
        <v>59</v>
      </c>
      <c r="L60" t="str">
        <f t="shared" si="1"/>
        <v>2-10</v>
      </c>
    </row>
    <row r="61" spans="1:12" x14ac:dyDescent="0.35">
      <c r="A61" t="s">
        <v>241</v>
      </c>
      <c r="B61" t="s">
        <v>242</v>
      </c>
      <c r="C61">
        <v>90.45</v>
      </c>
      <c r="D61">
        <v>2.8199999999999999E-2</v>
      </c>
      <c r="E61" t="s">
        <v>243</v>
      </c>
      <c r="F61">
        <v>21125</v>
      </c>
      <c r="G61" t="s">
        <v>244</v>
      </c>
      <c r="H61">
        <v>5.0560000000000001E-2</v>
      </c>
      <c r="I61">
        <v>5.9999999999999995E-4</v>
      </c>
      <c r="J61">
        <f>Crypto_Analysis[[#This Row],[Volume (24h) USD]]/Crypto_Analysis[[#This Row],[Circulating_Supply ( Billion USD )]]</f>
        <v>35208333.333333336</v>
      </c>
      <c r="K61">
        <f>RANK(Crypto_Analysis[[#This Row],[Market Capital (Billion Dollars)]], Crypto_Analysis[Market Capital (Billion Dollars)], 0)</f>
        <v>60</v>
      </c>
      <c r="L61" t="str">
        <f t="shared" si="1"/>
        <v>10-100</v>
      </c>
    </row>
    <row r="62" spans="1:12" x14ac:dyDescent="0.35">
      <c r="A62" t="s">
        <v>245</v>
      </c>
      <c r="B62" t="s">
        <v>246</v>
      </c>
      <c r="C62">
        <v>0.30309999999999998</v>
      </c>
      <c r="D62">
        <v>1.7299999999999999E-2</v>
      </c>
      <c r="E62" t="s">
        <v>247</v>
      </c>
      <c r="F62">
        <v>17173</v>
      </c>
      <c r="G62" t="s">
        <v>248</v>
      </c>
      <c r="H62">
        <v>3.7100000000000001E-2</v>
      </c>
      <c r="I62">
        <v>0.12230000000000001</v>
      </c>
      <c r="J62">
        <f>Crypto_Analysis[[#This Row],[Volume (24h) USD]]/Crypto_Analysis[[#This Row],[Circulating_Supply ( Billion USD )]]</f>
        <v>140417.00735895339</v>
      </c>
      <c r="K62">
        <f>RANK(Crypto_Analysis[[#This Row],[Market Capital (Billion Dollars)]], Crypto_Analysis[Market Capital (Billion Dollars)], 0)</f>
        <v>61</v>
      </c>
      <c r="L62" t="str">
        <f t="shared" si="1"/>
        <v>0-0.5</v>
      </c>
    </row>
    <row r="63" spans="1:12" x14ac:dyDescent="0.35">
      <c r="A63" t="s">
        <v>249</v>
      </c>
      <c r="B63" t="s">
        <v>250</v>
      </c>
      <c r="C63">
        <v>1.26</v>
      </c>
      <c r="D63">
        <v>3.0999999999999999E-3</v>
      </c>
      <c r="E63" t="s">
        <v>251</v>
      </c>
      <c r="F63">
        <v>1913531</v>
      </c>
      <c r="G63" t="s">
        <v>252</v>
      </c>
      <c r="H63">
        <v>3.6940000000000001E-2</v>
      </c>
      <c r="I63">
        <v>2.93E-2</v>
      </c>
      <c r="J63">
        <f>Crypto_Analysis[[#This Row],[Volume (24h) USD]]/Crypto_Analysis[[#This Row],[Circulating_Supply ( Billion USD )]]</f>
        <v>65308225.255972698</v>
      </c>
      <c r="K63">
        <f>RANK(Crypto_Analysis[[#This Row],[Market Capital (Billion Dollars)]], Crypto_Analysis[Market Capital (Billion Dollars)], 0)</f>
        <v>62</v>
      </c>
      <c r="L63" t="str">
        <f t="shared" si="1"/>
        <v>1-2</v>
      </c>
    </row>
    <row r="64" spans="1:12" x14ac:dyDescent="0.35">
      <c r="A64" t="s">
        <v>253</v>
      </c>
      <c r="B64" t="s">
        <v>254</v>
      </c>
      <c r="C64">
        <v>0.53610000000000002</v>
      </c>
      <c r="D64">
        <v>4.8999999999999998E-3</v>
      </c>
      <c r="E64" t="s">
        <v>255</v>
      </c>
      <c r="F64">
        <v>5008504</v>
      </c>
      <c r="G64" t="s">
        <v>256</v>
      </c>
      <c r="H64">
        <v>3.6899999999999995E-2</v>
      </c>
      <c r="I64">
        <v>6.88E-2</v>
      </c>
      <c r="J64">
        <f>Crypto_Analysis[[#This Row],[Volume (24h) USD]]/Crypto_Analysis[[#This Row],[Circulating_Supply ( Billion USD )]]</f>
        <v>72798023.255813956</v>
      </c>
      <c r="K64">
        <f>RANK(Crypto_Analysis[[#This Row],[Market Capital (Billion Dollars)]], Crypto_Analysis[Market Capital (Billion Dollars)], 0)</f>
        <v>63</v>
      </c>
      <c r="L64" t="str">
        <f t="shared" si="1"/>
        <v>0.5-1</v>
      </c>
    </row>
    <row r="65" spans="1:12" x14ac:dyDescent="0.35">
      <c r="A65" t="s">
        <v>257</v>
      </c>
      <c r="B65" t="s">
        <v>258</v>
      </c>
      <c r="C65">
        <v>1.1999999999999999E-3</v>
      </c>
      <c r="D65">
        <v>2.5000000000000001E-3</v>
      </c>
      <c r="E65" t="s">
        <v>259</v>
      </c>
      <c r="F65">
        <v>1669915</v>
      </c>
      <c r="G65" t="s">
        <v>260</v>
      </c>
      <c r="H65">
        <v>3.678E-2</v>
      </c>
      <c r="I65">
        <v>29.54</v>
      </c>
      <c r="J65">
        <f>Crypto_Analysis[[#This Row],[Volume (24h) USD]]/Crypto_Analysis[[#This Row],[Circulating_Supply ( Billion USD )]]</f>
        <v>56530.636425186189</v>
      </c>
      <c r="K65">
        <f>RANK(Crypto_Analysis[[#This Row],[Market Capital (Billion Dollars)]], Crypto_Analysis[Market Capital (Billion Dollars)], 0)</f>
        <v>64</v>
      </c>
      <c r="L65" t="str">
        <f t="shared" si="1"/>
        <v>0-0.5</v>
      </c>
    </row>
    <row r="66" spans="1:12" x14ac:dyDescent="0.35">
      <c r="A66" t="s">
        <v>261</v>
      </c>
      <c r="B66" t="s">
        <v>262</v>
      </c>
      <c r="C66">
        <v>1.4999999999999999E-2</v>
      </c>
      <c r="D66">
        <v>4.0000000000000002E-4</v>
      </c>
      <c r="E66" t="s">
        <v>263</v>
      </c>
      <c r="F66">
        <v>260802</v>
      </c>
      <c r="G66" t="s">
        <v>264</v>
      </c>
      <c r="H66">
        <v>3.6729999999999999E-2</v>
      </c>
      <c r="I66">
        <v>2.4500000000000002</v>
      </c>
      <c r="J66">
        <f>Crypto_Analysis[[#This Row],[Volume (24h) USD]]/Crypto_Analysis[[#This Row],[Circulating_Supply ( Billion USD )]]</f>
        <v>106449.79591836734</v>
      </c>
      <c r="K66">
        <f>RANK(Crypto_Analysis[[#This Row],[Market Capital (Billion Dollars)]], Crypto_Analysis[Market Capital (Billion Dollars)], 0)</f>
        <v>65</v>
      </c>
      <c r="L66" t="str">
        <f t="shared" ref="L66:L97" si="2">IF(C66&lt;=0.5,"0-0.5",
IF(C66&lt;=1,"0.5-1",
IF(C66&lt;=2,"1-2",
IF(C66&lt;=10,"2-10",
IF(C66&lt;=100,"10-100",
IF(C66&lt;=10000,"100-10000",
"10000+"))))))</f>
        <v>0-0.5</v>
      </c>
    </row>
    <row r="67" spans="1:12" x14ac:dyDescent="0.35">
      <c r="A67" t="s">
        <v>265</v>
      </c>
      <c r="B67" t="s">
        <v>266</v>
      </c>
      <c r="C67">
        <v>2.13</v>
      </c>
      <c r="D67">
        <v>5.0000000000000001E-4</v>
      </c>
      <c r="E67" t="s">
        <v>267</v>
      </c>
      <c r="F67">
        <v>867656</v>
      </c>
      <c r="G67" t="s">
        <v>268</v>
      </c>
      <c r="H67">
        <v>3.6400000000000002E-2</v>
      </c>
      <c r="I67">
        <v>1.7100000000000001E-2</v>
      </c>
      <c r="J67">
        <f>Crypto_Analysis[[#This Row],[Volume (24h) USD]]/Crypto_Analysis[[#This Row],[Circulating_Supply ( Billion USD )]]</f>
        <v>50740116.959064327</v>
      </c>
      <c r="K67">
        <f>RANK(Crypto_Analysis[[#This Row],[Market Capital (Billion Dollars)]], Crypto_Analysis[Market Capital (Billion Dollars)], 0)</f>
        <v>66</v>
      </c>
      <c r="L67" t="str">
        <f t="shared" si="2"/>
        <v>2-10</v>
      </c>
    </row>
    <row r="68" spans="1:12" x14ac:dyDescent="0.35">
      <c r="A68" t="s">
        <v>269</v>
      </c>
      <c r="B68" t="s">
        <v>270</v>
      </c>
      <c r="C68">
        <v>2.5299999999999998</v>
      </c>
      <c r="D68">
        <v>4.4000000000000003E-3</v>
      </c>
      <c r="E68" t="s">
        <v>271</v>
      </c>
      <c r="F68">
        <v>2914375</v>
      </c>
      <c r="G68" t="s">
        <v>272</v>
      </c>
      <c r="H68">
        <v>3.637E-2</v>
      </c>
      <c r="I68">
        <v>1.43E-2</v>
      </c>
      <c r="J68">
        <f>Crypto_Analysis[[#This Row],[Volume (24h) USD]]/Crypto_Analysis[[#This Row],[Circulating_Supply ( Billion USD )]]</f>
        <v>203802447.55244756</v>
      </c>
      <c r="K68">
        <f>RANK(Crypto_Analysis[[#This Row],[Market Capital (Billion Dollars)]], Crypto_Analysis[Market Capital (Billion Dollars)], 0)</f>
        <v>67</v>
      </c>
      <c r="L68" t="str">
        <f t="shared" si="2"/>
        <v>2-10</v>
      </c>
    </row>
    <row r="69" spans="1:12" x14ac:dyDescent="0.35">
      <c r="A69" t="s">
        <v>273</v>
      </c>
      <c r="B69" t="s">
        <v>274</v>
      </c>
      <c r="C69">
        <v>2.1000000000000001E-2</v>
      </c>
      <c r="D69">
        <v>8.0000000000000004E-4</v>
      </c>
      <c r="E69" t="s">
        <v>275</v>
      </c>
      <c r="F69">
        <v>252063</v>
      </c>
      <c r="G69" t="s">
        <v>276</v>
      </c>
      <c r="H69">
        <v>3.5979999999999998E-2</v>
      </c>
      <c r="I69">
        <v>1.71</v>
      </c>
      <c r="J69">
        <f>Crypto_Analysis[[#This Row],[Volume (24h) USD]]/Crypto_Analysis[[#This Row],[Circulating_Supply ( Billion USD )]]</f>
        <v>147405.26315789475</v>
      </c>
      <c r="K69">
        <f>RANK(Crypto_Analysis[[#This Row],[Market Capital (Billion Dollars)]], Crypto_Analysis[Market Capital (Billion Dollars)], 0)</f>
        <v>68</v>
      </c>
      <c r="L69" t="str">
        <f t="shared" si="2"/>
        <v>0-0.5</v>
      </c>
    </row>
    <row r="70" spans="1:12" x14ac:dyDescent="0.35">
      <c r="A70" t="s">
        <v>277</v>
      </c>
      <c r="B70" t="s">
        <v>278</v>
      </c>
      <c r="C70">
        <v>0.2442</v>
      </c>
      <c r="D70">
        <v>3.2000000000000002E-3</v>
      </c>
      <c r="E70" t="s">
        <v>279</v>
      </c>
      <c r="F70">
        <v>3564164</v>
      </c>
      <c r="G70" t="s">
        <v>280</v>
      </c>
      <c r="H70">
        <v>3.5959999999999999E-2</v>
      </c>
      <c r="I70">
        <v>0.1472</v>
      </c>
      <c r="J70">
        <f>Crypto_Analysis[[#This Row],[Volume (24h) USD]]/Crypto_Analysis[[#This Row],[Circulating_Supply ( Billion USD )]]</f>
        <v>24213070.652173914</v>
      </c>
      <c r="K70">
        <f>RANK(Crypto_Analysis[[#This Row],[Market Capital (Billion Dollars)]], Crypto_Analysis[Market Capital (Billion Dollars)], 0)</f>
        <v>69</v>
      </c>
      <c r="L70" t="str">
        <f t="shared" si="2"/>
        <v>0-0.5</v>
      </c>
    </row>
    <row r="71" spans="1:12" x14ac:dyDescent="0.35">
      <c r="A71" t="s">
        <v>281</v>
      </c>
      <c r="B71" t="s">
        <v>282</v>
      </c>
      <c r="C71">
        <v>0.33879999999999999</v>
      </c>
      <c r="D71">
        <v>6.8999999999999999E-3</v>
      </c>
      <c r="E71" t="s">
        <v>283</v>
      </c>
      <c r="F71">
        <v>8693511</v>
      </c>
      <c r="G71" t="s">
        <v>284</v>
      </c>
      <c r="H71">
        <v>3.5840000000000004E-2</v>
      </c>
      <c r="I71">
        <v>0.10580000000000001</v>
      </c>
      <c r="J71">
        <f>Crypto_Analysis[[#This Row],[Volume (24h) USD]]/Crypto_Analysis[[#This Row],[Circulating_Supply ( Billion USD )]]</f>
        <v>82169291.115311906</v>
      </c>
      <c r="K71">
        <f>RANK(Crypto_Analysis[[#This Row],[Market Capital (Billion Dollars)]], Crypto_Analysis[Market Capital (Billion Dollars)], 0)</f>
        <v>70</v>
      </c>
      <c r="L71" t="str">
        <f t="shared" si="2"/>
        <v>0-0.5</v>
      </c>
    </row>
    <row r="72" spans="1:12" x14ac:dyDescent="0.35">
      <c r="A72" t="s">
        <v>285</v>
      </c>
      <c r="B72" t="s">
        <v>286</v>
      </c>
      <c r="C72">
        <v>0.29930000000000001</v>
      </c>
      <c r="D72">
        <v>1.5E-3</v>
      </c>
      <c r="E72" t="s">
        <v>287</v>
      </c>
      <c r="F72">
        <v>254347</v>
      </c>
      <c r="G72" t="s">
        <v>288</v>
      </c>
      <c r="H72">
        <v>2.6280000000000001E-2</v>
      </c>
      <c r="I72">
        <v>8.7800000000000003E-2</v>
      </c>
      <c r="J72">
        <f>Crypto_Analysis[[#This Row],[Volume (24h) USD]]/Crypto_Analysis[[#This Row],[Circulating_Supply ( Billion USD )]]</f>
        <v>2896890.6605922552</v>
      </c>
      <c r="K72">
        <f>RANK(Crypto_Analysis[[#This Row],[Market Capital (Billion Dollars)]], Crypto_Analysis[Market Capital (Billion Dollars)], 0)</f>
        <v>71</v>
      </c>
      <c r="L72" t="str">
        <f t="shared" si="2"/>
        <v>0-0.5</v>
      </c>
    </row>
    <row r="73" spans="1:12" x14ac:dyDescent="0.35">
      <c r="A73" t="s">
        <v>289</v>
      </c>
      <c r="B73" t="s">
        <v>290</v>
      </c>
      <c r="C73">
        <v>0.1401</v>
      </c>
      <c r="D73">
        <v>1.77E-2</v>
      </c>
      <c r="E73" t="s">
        <v>291</v>
      </c>
      <c r="F73">
        <v>2161326</v>
      </c>
      <c r="G73" t="s">
        <v>292</v>
      </c>
      <c r="H73">
        <v>2.622E-2</v>
      </c>
      <c r="I73">
        <v>0.18709999999999999</v>
      </c>
      <c r="J73">
        <f>Crypto_Analysis[[#This Row],[Volume (24h) USD]]/Crypto_Analysis[[#This Row],[Circulating_Supply ( Billion USD )]]</f>
        <v>11551715.660074826</v>
      </c>
      <c r="K73">
        <f>RANK(Crypto_Analysis[[#This Row],[Market Capital (Billion Dollars)]], Crypto_Analysis[Market Capital (Billion Dollars)], 0)</f>
        <v>72</v>
      </c>
      <c r="L73" t="str">
        <f t="shared" si="2"/>
        <v>0-0.5</v>
      </c>
    </row>
    <row r="74" spans="1:12" x14ac:dyDescent="0.35">
      <c r="A74" t="s">
        <v>293</v>
      </c>
      <c r="B74" t="s">
        <v>294</v>
      </c>
      <c r="C74">
        <v>0.12790000000000001</v>
      </c>
      <c r="D74">
        <v>7.6E-3</v>
      </c>
      <c r="E74" t="s">
        <v>295</v>
      </c>
      <c r="F74">
        <v>33236555</v>
      </c>
      <c r="G74" t="s">
        <v>296</v>
      </c>
      <c r="H74">
        <v>2.6069999999999999E-2</v>
      </c>
      <c r="I74">
        <v>0.20380000000000001</v>
      </c>
      <c r="J74">
        <f>Crypto_Analysis[[#This Row],[Volume (24h) USD]]/Crypto_Analysis[[#This Row],[Circulating_Supply ( Billion USD )]]</f>
        <v>163084175.66241413</v>
      </c>
      <c r="K74">
        <f>RANK(Crypto_Analysis[[#This Row],[Market Capital (Billion Dollars)]], Crypto_Analysis[Market Capital (Billion Dollars)], 0)</f>
        <v>74</v>
      </c>
      <c r="L74" t="str">
        <f t="shared" si="2"/>
        <v>0-0.5</v>
      </c>
    </row>
    <row r="75" spans="1:12" x14ac:dyDescent="0.35">
      <c r="A75" t="s">
        <v>297</v>
      </c>
      <c r="B75" t="s">
        <v>298</v>
      </c>
      <c r="C75">
        <v>0.5232</v>
      </c>
      <c r="D75">
        <v>2.1899999999999999E-2</v>
      </c>
      <c r="E75" t="s">
        <v>299</v>
      </c>
      <c r="F75">
        <v>5485485</v>
      </c>
      <c r="G75" t="s">
        <v>300</v>
      </c>
      <c r="H75">
        <v>2.615E-2</v>
      </c>
      <c r="I75">
        <v>0.05</v>
      </c>
      <c r="J75">
        <f>Crypto_Analysis[[#This Row],[Volume (24h) USD]]/Crypto_Analysis[[#This Row],[Circulating_Supply ( Billion USD )]]</f>
        <v>109709700</v>
      </c>
      <c r="K75">
        <f>RANK(Crypto_Analysis[[#This Row],[Market Capital (Billion Dollars)]], Crypto_Analysis[Market Capital (Billion Dollars)], 0)</f>
        <v>73</v>
      </c>
      <c r="L75" t="str">
        <f t="shared" si="2"/>
        <v>0.5-1</v>
      </c>
    </row>
    <row r="76" spans="1:12" x14ac:dyDescent="0.35">
      <c r="A76" t="s">
        <v>301</v>
      </c>
      <c r="B76" t="s">
        <v>302</v>
      </c>
      <c r="C76">
        <v>3.8999999999999998E-3</v>
      </c>
      <c r="D76">
        <v>9.4000000000000004E-3</v>
      </c>
      <c r="E76" t="s">
        <v>303</v>
      </c>
      <c r="F76">
        <v>4157460</v>
      </c>
      <c r="G76" t="s">
        <v>304</v>
      </c>
      <c r="H76">
        <v>2.5940000000000001E-2</v>
      </c>
      <c r="I76">
        <v>6.6</v>
      </c>
      <c r="J76">
        <f>Crypto_Analysis[[#This Row],[Volume (24h) USD]]/Crypto_Analysis[[#This Row],[Circulating_Supply ( Billion USD )]]</f>
        <v>629918.18181818188</v>
      </c>
      <c r="K76">
        <f>RANK(Crypto_Analysis[[#This Row],[Market Capital (Billion Dollars)]], Crypto_Analysis[Market Capital (Billion Dollars)], 0)</f>
        <v>76</v>
      </c>
      <c r="L76" t="str">
        <f t="shared" si="2"/>
        <v>0-0.5</v>
      </c>
    </row>
    <row r="77" spans="1:12" x14ac:dyDescent="0.35">
      <c r="A77" t="s">
        <v>305</v>
      </c>
      <c r="B77" t="s">
        <v>306</v>
      </c>
      <c r="C77">
        <v>5.6500000000000002E-2</v>
      </c>
      <c r="D77">
        <v>1.46E-2</v>
      </c>
      <c r="E77" t="s">
        <v>307</v>
      </c>
      <c r="F77">
        <v>3148017</v>
      </c>
      <c r="G77" t="s">
        <v>308</v>
      </c>
      <c r="H77">
        <v>2.5850000000000001E-2</v>
      </c>
      <c r="I77">
        <v>0.45729999999999998</v>
      </c>
      <c r="J77">
        <f>Crypto_Analysis[[#This Row],[Volume (24h) USD]]/Crypto_Analysis[[#This Row],[Circulating_Supply ( Billion USD )]]</f>
        <v>6883920.8397113495</v>
      </c>
      <c r="K77">
        <f>RANK(Crypto_Analysis[[#This Row],[Market Capital (Billion Dollars)]], Crypto_Analysis[Market Capital (Billion Dollars)], 0)</f>
        <v>78</v>
      </c>
      <c r="L77" t="str">
        <f t="shared" si="2"/>
        <v>0-0.5</v>
      </c>
    </row>
    <row r="78" spans="1:12" x14ac:dyDescent="0.35">
      <c r="A78" t="s">
        <v>309</v>
      </c>
      <c r="B78" t="s">
        <v>310</v>
      </c>
      <c r="C78">
        <v>8.3999999999999995E-3</v>
      </c>
      <c r="D78">
        <v>4.2700000000000002E-2</v>
      </c>
      <c r="E78" t="s">
        <v>311</v>
      </c>
      <c r="F78">
        <v>40860347</v>
      </c>
      <c r="G78" t="s">
        <v>312</v>
      </c>
      <c r="H78">
        <v>2.597E-2</v>
      </c>
      <c r="I78">
        <v>3.1</v>
      </c>
      <c r="J78">
        <f>Crypto_Analysis[[#This Row],[Volume (24h) USD]]/Crypto_Analysis[[#This Row],[Circulating_Supply ( Billion USD )]]</f>
        <v>13180757.096774193</v>
      </c>
      <c r="K78">
        <f>RANK(Crypto_Analysis[[#This Row],[Market Capital (Billion Dollars)]], Crypto_Analysis[Market Capital (Billion Dollars)], 0)</f>
        <v>75</v>
      </c>
      <c r="L78" t="str">
        <f t="shared" si="2"/>
        <v>0-0.5</v>
      </c>
    </row>
    <row r="79" spans="1:12" x14ac:dyDescent="0.35">
      <c r="A79" t="s">
        <v>313</v>
      </c>
      <c r="B79" t="s">
        <v>314</v>
      </c>
      <c r="C79">
        <v>2.6499999999999999E-2</v>
      </c>
      <c r="D79">
        <v>3.3E-3</v>
      </c>
      <c r="E79" t="s">
        <v>315</v>
      </c>
      <c r="F79">
        <v>2231412</v>
      </c>
      <c r="G79" t="s">
        <v>316</v>
      </c>
      <c r="H79">
        <v>2.588E-2</v>
      </c>
      <c r="I79">
        <v>0.97489999999999999</v>
      </c>
      <c r="J79">
        <f>Crypto_Analysis[[#This Row],[Volume (24h) USD]]/Crypto_Analysis[[#This Row],[Circulating_Supply ( Billion USD )]]</f>
        <v>2288862.4474305059</v>
      </c>
      <c r="K79">
        <f>RANK(Crypto_Analysis[[#This Row],[Market Capital (Billion Dollars)]], Crypto_Analysis[Market Capital (Billion Dollars)], 0)</f>
        <v>77</v>
      </c>
      <c r="L79" t="str">
        <f t="shared" si="2"/>
        <v>0-0.5</v>
      </c>
    </row>
    <row r="80" spans="1:12" x14ac:dyDescent="0.35">
      <c r="A80" t="s">
        <v>317</v>
      </c>
      <c r="B80" t="s">
        <v>318</v>
      </c>
      <c r="C80">
        <v>0.18410000000000001</v>
      </c>
      <c r="D80">
        <v>1.8E-3</v>
      </c>
      <c r="E80" t="s">
        <v>319</v>
      </c>
      <c r="F80">
        <v>3675488</v>
      </c>
      <c r="G80" t="s">
        <v>320</v>
      </c>
      <c r="H80">
        <v>2.5829999999999999E-2</v>
      </c>
      <c r="I80">
        <v>0.14019999999999999</v>
      </c>
      <c r="J80">
        <f>Crypto_Analysis[[#This Row],[Volume (24h) USD]]/Crypto_Analysis[[#This Row],[Circulating_Supply ( Billion USD )]]</f>
        <v>26216034.236804567</v>
      </c>
      <c r="K80">
        <f>RANK(Crypto_Analysis[[#This Row],[Market Capital (Billion Dollars)]], Crypto_Analysis[Market Capital (Billion Dollars)], 0)</f>
        <v>79</v>
      </c>
      <c r="L80" t="str">
        <f t="shared" si="2"/>
        <v>0-0.5</v>
      </c>
    </row>
    <row r="81" spans="1:12" x14ac:dyDescent="0.35">
      <c r="A81" t="s">
        <v>321</v>
      </c>
      <c r="B81" t="s">
        <v>322</v>
      </c>
      <c r="C81">
        <v>2.0799999999999999E-2</v>
      </c>
      <c r="D81">
        <v>1.26E-2</v>
      </c>
      <c r="E81" t="s">
        <v>323</v>
      </c>
      <c r="F81">
        <v>5290020</v>
      </c>
      <c r="G81" t="s">
        <v>324</v>
      </c>
      <c r="H81">
        <v>2.5729999999999999E-2</v>
      </c>
      <c r="I81">
        <v>1.23</v>
      </c>
      <c r="J81">
        <f>Crypto_Analysis[[#This Row],[Volume (24h) USD]]/Crypto_Analysis[[#This Row],[Circulating_Supply ( Billion USD )]]</f>
        <v>4300829.2682926832</v>
      </c>
      <c r="K81">
        <f>RANK(Crypto_Analysis[[#This Row],[Market Capital (Billion Dollars)]], Crypto_Analysis[Market Capital (Billion Dollars)], 0)</f>
        <v>80</v>
      </c>
      <c r="L81" t="str">
        <f t="shared" si="2"/>
        <v>0-0.5</v>
      </c>
    </row>
    <row r="82" spans="1:12" x14ac:dyDescent="0.35">
      <c r="A82" t="s">
        <v>325</v>
      </c>
      <c r="B82" t="s">
        <v>326</v>
      </c>
      <c r="C82">
        <v>2.2000000000000001E-3</v>
      </c>
      <c r="D82">
        <v>4.1999999999999997E-3</v>
      </c>
      <c r="E82" t="s">
        <v>327</v>
      </c>
      <c r="F82">
        <v>2554402</v>
      </c>
      <c r="G82" t="s">
        <v>328</v>
      </c>
      <c r="H82">
        <v>1.9940000000000003E-2</v>
      </c>
      <c r="I82">
        <v>8.8800000000000008</v>
      </c>
      <c r="J82">
        <f>Crypto_Analysis[[#This Row],[Volume (24h) USD]]/Crypto_Analysis[[#This Row],[Circulating_Supply ( Billion USD )]]</f>
        <v>287657.88288288284</v>
      </c>
      <c r="K82">
        <f>RANK(Crypto_Analysis[[#This Row],[Market Capital (Billion Dollars)]], Crypto_Analysis[Market Capital (Billion Dollars)], 0)</f>
        <v>81</v>
      </c>
      <c r="L82" t="str">
        <f t="shared" si="2"/>
        <v>0-0.5</v>
      </c>
    </row>
    <row r="83" spans="1:12" x14ac:dyDescent="0.35">
      <c r="A83" t="s">
        <v>329</v>
      </c>
      <c r="B83" t="s">
        <v>330</v>
      </c>
      <c r="C83">
        <v>2.0400000000000001E-2</v>
      </c>
      <c r="D83">
        <v>4.24E-2</v>
      </c>
      <c r="E83" t="s">
        <v>331</v>
      </c>
      <c r="F83">
        <v>174082</v>
      </c>
      <c r="G83" t="s">
        <v>332</v>
      </c>
      <c r="H83">
        <v>1.9769999999999999E-2</v>
      </c>
      <c r="I83">
        <v>0.96840000000000004</v>
      </c>
      <c r="J83">
        <f>Crypto_Analysis[[#This Row],[Volume (24h) USD]]/Crypto_Analysis[[#This Row],[Circulating_Supply ( Billion USD )]]</f>
        <v>179762.49483684427</v>
      </c>
      <c r="K83">
        <f>RANK(Crypto_Analysis[[#This Row],[Market Capital (Billion Dollars)]], Crypto_Analysis[Market Capital (Billion Dollars)], 0)</f>
        <v>82</v>
      </c>
      <c r="L83" t="str">
        <f t="shared" si="2"/>
        <v>0-0.5</v>
      </c>
    </row>
    <row r="84" spans="1:12" x14ac:dyDescent="0.35">
      <c r="A84" t="s">
        <v>333</v>
      </c>
      <c r="B84" t="s">
        <v>334</v>
      </c>
      <c r="C84">
        <v>1.1999999999999999E-3</v>
      </c>
      <c r="D84">
        <v>2.0000000000000001E-4</v>
      </c>
      <c r="E84" t="s">
        <v>335</v>
      </c>
      <c r="F84">
        <v>362962</v>
      </c>
      <c r="G84" t="s">
        <v>336</v>
      </c>
      <c r="H84">
        <v>1.9739999999999997E-2</v>
      </c>
      <c r="I84">
        <v>16.13</v>
      </c>
      <c r="J84">
        <f>Crypto_Analysis[[#This Row],[Volume (24h) USD]]/Crypto_Analysis[[#This Row],[Circulating_Supply ( Billion USD )]]</f>
        <v>22502.29386236826</v>
      </c>
      <c r="K84">
        <f>RANK(Crypto_Analysis[[#This Row],[Market Capital (Billion Dollars)]], Crypto_Analysis[Market Capital (Billion Dollars)], 0)</f>
        <v>84</v>
      </c>
      <c r="L84" t="str">
        <f t="shared" si="2"/>
        <v>0-0.5</v>
      </c>
    </row>
    <row r="85" spans="1:12" x14ac:dyDescent="0.35">
      <c r="A85" t="s">
        <v>337</v>
      </c>
      <c r="B85" t="s">
        <v>338</v>
      </c>
      <c r="C85">
        <v>2.5000000000000001E-3</v>
      </c>
      <c r="D85">
        <v>1.24E-2</v>
      </c>
      <c r="E85" t="s">
        <v>339</v>
      </c>
      <c r="F85">
        <v>268389</v>
      </c>
      <c r="G85" t="s">
        <v>340</v>
      </c>
      <c r="H85">
        <v>1.9760000000000003E-2</v>
      </c>
      <c r="I85">
        <v>7.82</v>
      </c>
      <c r="J85">
        <f>Crypto_Analysis[[#This Row],[Volume (24h) USD]]/Crypto_Analysis[[#This Row],[Circulating_Supply ( Billion USD )]]</f>
        <v>34320.843989769819</v>
      </c>
      <c r="K85">
        <f>RANK(Crypto_Analysis[[#This Row],[Market Capital (Billion Dollars)]], Crypto_Analysis[Market Capital (Billion Dollars)], 0)</f>
        <v>83</v>
      </c>
      <c r="L85" t="str">
        <f t="shared" si="2"/>
        <v>0-0.5</v>
      </c>
    </row>
    <row r="86" spans="1:12" x14ac:dyDescent="0.35">
      <c r="A86" t="s">
        <v>341</v>
      </c>
      <c r="B86" t="s">
        <v>342</v>
      </c>
      <c r="C86">
        <v>3.2899999999999999E-2</v>
      </c>
      <c r="D86">
        <v>1E-4</v>
      </c>
      <c r="E86" t="s">
        <v>343</v>
      </c>
      <c r="F86">
        <v>999710</v>
      </c>
      <c r="G86" t="s">
        <v>344</v>
      </c>
      <c r="H86">
        <v>1.9719999999999998E-2</v>
      </c>
      <c r="I86">
        <v>0.59960000000000002</v>
      </c>
      <c r="J86">
        <f>Crypto_Analysis[[#This Row],[Volume (24h) USD]]/Crypto_Analysis[[#This Row],[Circulating_Supply ( Billion USD )]]</f>
        <v>1667294.8632421615</v>
      </c>
      <c r="K86">
        <f>RANK(Crypto_Analysis[[#This Row],[Market Capital (Billion Dollars)]], Crypto_Analysis[Market Capital (Billion Dollars)], 0)</f>
        <v>85</v>
      </c>
      <c r="L86" t="str">
        <f t="shared" si="2"/>
        <v>0-0.5</v>
      </c>
    </row>
    <row r="87" spans="1:12" x14ac:dyDescent="0.35">
      <c r="A87" t="s">
        <v>345</v>
      </c>
      <c r="B87" t="s">
        <v>346</v>
      </c>
      <c r="C87">
        <v>2.8799999999999999E-2</v>
      </c>
      <c r="D87">
        <v>2.9999999999999997E-4</v>
      </c>
      <c r="E87" t="s">
        <v>347</v>
      </c>
      <c r="F87">
        <v>47</v>
      </c>
      <c r="G87" t="s">
        <v>348</v>
      </c>
      <c r="H87">
        <v>1.9600000000000003E-2</v>
      </c>
      <c r="I87">
        <v>0.68</v>
      </c>
      <c r="J87">
        <f>Crypto_Analysis[[#This Row],[Volume (24h) USD]]/Crypto_Analysis[[#This Row],[Circulating_Supply ( Billion USD )]]</f>
        <v>69.117647058823522</v>
      </c>
      <c r="K87">
        <f>RANK(Crypto_Analysis[[#This Row],[Market Capital (Billion Dollars)]], Crypto_Analysis[Market Capital (Billion Dollars)], 0)</f>
        <v>86</v>
      </c>
      <c r="L87" t="str">
        <f t="shared" si="2"/>
        <v>0-0.5</v>
      </c>
    </row>
    <row r="88" spans="1:12" x14ac:dyDescent="0.35">
      <c r="A88" t="s">
        <v>349</v>
      </c>
      <c r="B88" t="s">
        <v>350</v>
      </c>
      <c r="C88">
        <v>5.1999999999999998E-2</v>
      </c>
      <c r="D88">
        <v>1.04E-2</v>
      </c>
      <c r="E88" t="s">
        <v>351</v>
      </c>
      <c r="F88">
        <v>2452497</v>
      </c>
      <c r="G88" t="s">
        <v>352</v>
      </c>
      <c r="H88">
        <v>1.9559999999999998E-2</v>
      </c>
      <c r="I88">
        <v>0.37640000000000001</v>
      </c>
      <c r="J88">
        <f>Crypto_Analysis[[#This Row],[Volume (24h) USD]]/Crypto_Analysis[[#This Row],[Circulating_Supply ( Billion USD )]]</f>
        <v>6515666.8437832091</v>
      </c>
      <c r="K88">
        <f>RANK(Crypto_Analysis[[#This Row],[Market Capital (Billion Dollars)]], Crypto_Analysis[Market Capital (Billion Dollars)], 0)</f>
        <v>87</v>
      </c>
      <c r="L88" t="str">
        <f t="shared" si="2"/>
        <v>0-0.5</v>
      </c>
    </row>
    <row r="89" spans="1:12" x14ac:dyDescent="0.35">
      <c r="A89" t="s">
        <v>353</v>
      </c>
      <c r="B89" t="s">
        <v>354</v>
      </c>
      <c r="C89">
        <v>1.7500000000000002E-2</v>
      </c>
      <c r="D89">
        <v>5.4999999999999997E-3</v>
      </c>
      <c r="E89" t="s">
        <v>355</v>
      </c>
      <c r="F89">
        <v>45</v>
      </c>
      <c r="G89" t="s">
        <v>77</v>
      </c>
      <c r="H89">
        <v>1.9550000000000001E-2</v>
      </c>
      <c r="I89">
        <v>1.1100000000000001</v>
      </c>
      <c r="J89">
        <f>Crypto_Analysis[[#This Row],[Volume (24h) USD]]/Crypto_Analysis[[#This Row],[Circulating_Supply ( Billion USD )]]</f>
        <v>40.54054054054054</v>
      </c>
      <c r="K89">
        <f>RANK(Crypto_Analysis[[#This Row],[Market Capital (Billion Dollars)]], Crypto_Analysis[Market Capital (Billion Dollars)], 0)</f>
        <v>88</v>
      </c>
      <c r="L89" t="str">
        <f t="shared" si="2"/>
        <v>0-0.5</v>
      </c>
    </row>
    <row r="90" spans="1:12" x14ac:dyDescent="0.35">
      <c r="A90" t="s">
        <v>356</v>
      </c>
      <c r="B90" t="s">
        <v>357</v>
      </c>
      <c r="C90">
        <v>3.0099999999999998E-2</v>
      </c>
      <c r="D90">
        <v>1.5800000000000002E-2</v>
      </c>
      <c r="E90" t="s">
        <v>358</v>
      </c>
      <c r="F90">
        <v>2760725</v>
      </c>
      <c r="G90" t="s">
        <v>359</v>
      </c>
      <c r="H90">
        <v>1.9510000000000003E-2</v>
      </c>
      <c r="I90">
        <v>0.64790000000000003</v>
      </c>
      <c r="J90">
        <f>Crypto_Analysis[[#This Row],[Volume (24h) USD]]/Crypto_Analysis[[#This Row],[Circulating_Supply ( Billion USD )]]</f>
        <v>4261035.653650254</v>
      </c>
      <c r="K90">
        <f>RANK(Crypto_Analysis[[#This Row],[Market Capital (Billion Dollars)]], Crypto_Analysis[Market Capital (Billion Dollars)], 0)</f>
        <v>89</v>
      </c>
      <c r="L90" t="str">
        <f t="shared" si="2"/>
        <v>0-0.5</v>
      </c>
    </row>
    <row r="91" spans="1:12" x14ac:dyDescent="0.35">
      <c r="A91" t="s">
        <v>360</v>
      </c>
      <c r="B91" t="s">
        <v>361</v>
      </c>
      <c r="C91">
        <v>1.3899999999999999E-2</v>
      </c>
      <c r="D91">
        <v>5.4999999999999997E-3</v>
      </c>
      <c r="E91" t="s">
        <v>362</v>
      </c>
      <c r="F91">
        <v>7675089</v>
      </c>
      <c r="G91" t="s">
        <v>363</v>
      </c>
      <c r="H91">
        <v>1.9469999999999998E-2</v>
      </c>
      <c r="I91">
        <v>1.4</v>
      </c>
      <c r="J91">
        <f>Crypto_Analysis[[#This Row],[Volume (24h) USD]]/Crypto_Analysis[[#This Row],[Circulating_Supply ( Billion USD )]]</f>
        <v>5482206.4285714291</v>
      </c>
      <c r="K91">
        <f>RANK(Crypto_Analysis[[#This Row],[Market Capital (Billion Dollars)]], Crypto_Analysis[Market Capital (Billion Dollars)], 0)</f>
        <v>90</v>
      </c>
      <c r="L91" t="str">
        <f t="shared" si="2"/>
        <v>0-0.5</v>
      </c>
    </row>
    <row r="92" spans="1:12" x14ac:dyDescent="0.35">
      <c r="A92" t="s">
        <v>364</v>
      </c>
      <c r="B92" t="s">
        <v>365</v>
      </c>
      <c r="C92">
        <v>4.41E-2</v>
      </c>
      <c r="D92">
        <v>9.5999999999999992E-3</v>
      </c>
      <c r="E92" t="s">
        <v>366</v>
      </c>
      <c r="F92">
        <v>4797522</v>
      </c>
      <c r="G92" t="s">
        <v>367</v>
      </c>
      <c r="H92">
        <v>1.5609999999999999E-2</v>
      </c>
      <c r="I92">
        <v>0.35399999999999998</v>
      </c>
      <c r="J92">
        <f>Crypto_Analysis[[#This Row],[Volume (24h) USD]]/Crypto_Analysis[[#This Row],[Circulating_Supply ( Billion USD )]]</f>
        <v>13552322.033898305</v>
      </c>
      <c r="K92">
        <f>RANK(Crypto_Analysis[[#This Row],[Market Capital (Billion Dollars)]], Crypto_Analysis[Market Capital (Billion Dollars)], 0)</f>
        <v>92</v>
      </c>
      <c r="L92" t="str">
        <f t="shared" si="2"/>
        <v>0-0.5</v>
      </c>
    </row>
    <row r="93" spans="1:12" x14ac:dyDescent="0.35">
      <c r="A93" t="s">
        <v>368</v>
      </c>
      <c r="B93" t="s">
        <v>369</v>
      </c>
      <c r="C93">
        <v>1.84E-2</v>
      </c>
      <c r="D93">
        <v>4.0000000000000001E-3</v>
      </c>
      <c r="E93" t="s">
        <v>370</v>
      </c>
      <c r="F93">
        <v>884405</v>
      </c>
      <c r="G93" t="s">
        <v>371</v>
      </c>
      <c r="H93">
        <v>1.5630000000000002E-2</v>
      </c>
      <c r="I93">
        <v>0.85099999999999998</v>
      </c>
      <c r="J93">
        <f>Crypto_Analysis[[#This Row],[Volume (24h) USD]]/Crypto_Analysis[[#This Row],[Circulating_Supply ( Billion USD )]]</f>
        <v>1039253.8190364278</v>
      </c>
      <c r="K93">
        <f>RANK(Crypto_Analysis[[#This Row],[Market Capital (Billion Dollars)]], Crypto_Analysis[Market Capital (Billion Dollars)], 0)</f>
        <v>91</v>
      </c>
      <c r="L93" t="str">
        <f t="shared" si="2"/>
        <v>0-0.5</v>
      </c>
    </row>
    <row r="94" spans="1:12" x14ac:dyDescent="0.35">
      <c r="A94" t="s">
        <v>372</v>
      </c>
      <c r="B94" t="s">
        <v>373</v>
      </c>
      <c r="C94">
        <v>5.3600000000000002E-2</v>
      </c>
      <c r="D94">
        <v>2.0000000000000001E-4</v>
      </c>
      <c r="E94" t="s">
        <v>374</v>
      </c>
      <c r="F94">
        <v>191600</v>
      </c>
      <c r="G94" t="s">
        <v>375</v>
      </c>
      <c r="H94">
        <v>1.5599999999999999E-2</v>
      </c>
      <c r="I94">
        <v>4310</v>
      </c>
      <c r="J94">
        <f>Crypto_Analysis[[#This Row],[Volume (24h) USD]]/Crypto_Analysis[[#This Row],[Circulating_Supply ( Billion USD )]]</f>
        <v>44.454756380510439</v>
      </c>
      <c r="K94">
        <f>RANK(Crypto_Analysis[[#This Row],[Market Capital (Billion Dollars)]], Crypto_Analysis[Market Capital (Billion Dollars)], 0)</f>
        <v>93</v>
      </c>
      <c r="L94" t="str">
        <f t="shared" si="2"/>
        <v>0-0.5</v>
      </c>
    </row>
    <row r="95" spans="1:12" x14ac:dyDescent="0.35">
      <c r="A95" t="s">
        <v>376</v>
      </c>
      <c r="B95" t="s">
        <v>377</v>
      </c>
      <c r="C95">
        <v>7.1999999999999995E-2</v>
      </c>
      <c r="D95">
        <v>2.9999999999999997E-4</v>
      </c>
      <c r="E95" t="s">
        <v>378</v>
      </c>
      <c r="F95">
        <v>326498</v>
      </c>
      <c r="G95" t="s">
        <v>379</v>
      </c>
      <c r="H95">
        <v>1.5349999999999999E-2</v>
      </c>
      <c r="I95">
        <v>769860</v>
      </c>
      <c r="J95">
        <f>Crypto_Analysis[[#This Row],[Volume (24h) USD]]/Crypto_Analysis[[#This Row],[Circulating_Supply ( Billion USD )]]</f>
        <v>0.42410048580261345</v>
      </c>
      <c r="K95">
        <f>RANK(Crypto_Analysis[[#This Row],[Market Capital (Billion Dollars)]], Crypto_Analysis[Market Capital (Billion Dollars)], 0)</f>
        <v>95</v>
      </c>
      <c r="L95" t="str">
        <f t="shared" si="2"/>
        <v>0-0.5</v>
      </c>
    </row>
    <row r="96" spans="1:12" x14ac:dyDescent="0.35">
      <c r="A96" t="s">
        <v>380</v>
      </c>
      <c r="B96" t="s">
        <v>381</v>
      </c>
      <c r="C96">
        <v>6.6699999999999995E-2</v>
      </c>
      <c r="D96">
        <v>1.1000000000000001E-3</v>
      </c>
      <c r="E96" t="s">
        <v>382</v>
      </c>
      <c r="F96">
        <v>3645223</v>
      </c>
      <c r="G96" t="s">
        <v>383</v>
      </c>
      <c r="H96">
        <v>1.5359999999999999E-2</v>
      </c>
      <c r="I96">
        <v>0.23039999999999999</v>
      </c>
      <c r="J96">
        <f>Crypto_Analysis[[#This Row],[Volume (24h) USD]]/Crypto_Analysis[[#This Row],[Circulating_Supply ( Billion USD )]]</f>
        <v>15821280.381944444</v>
      </c>
      <c r="K96">
        <f>RANK(Crypto_Analysis[[#This Row],[Market Capital (Billion Dollars)]], Crypto_Analysis[Market Capital (Billion Dollars)], 0)</f>
        <v>94</v>
      </c>
      <c r="L96" t="str">
        <f t="shared" si="2"/>
        <v>0-0.5</v>
      </c>
    </row>
    <row r="97" spans="1:12" x14ac:dyDescent="0.35">
      <c r="A97" t="s">
        <v>384</v>
      </c>
      <c r="B97" t="s">
        <v>385</v>
      </c>
      <c r="C97">
        <v>1.6</v>
      </c>
      <c r="D97">
        <v>1.8E-3</v>
      </c>
      <c r="E97" t="s">
        <v>386</v>
      </c>
      <c r="F97">
        <v>3216530</v>
      </c>
      <c r="G97" t="s">
        <v>387</v>
      </c>
      <c r="H97">
        <v>1.5310000000000001E-2</v>
      </c>
      <c r="I97">
        <v>9.5999999999999992E-3</v>
      </c>
      <c r="J97">
        <f>Crypto_Analysis[[#This Row],[Volume (24h) USD]]/Crypto_Analysis[[#This Row],[Circulating_Supply ( Billion USD )]]</f>
        <v>335055208.33333337</v>
      </c>
      <c r="K97">
        <f>RANK(Crypto_Analysis[[#This Row],[Market Capital (Billion Dollars)]], Crypto_Analysis[Market Capital (Billion Dollars)], 0)</f>
        <v>96</v>
      </c>
      <c r="L97" t="str">
        <f t="shared" si="2"/>
        <v>1-2</v>
      </c>
    </row>
    <row r="98" spans="1:12" x14ac:dyDescent="0.35">
      <c r="A98" t="s">
        <v>388</v>
      </c>
      <c r="B98" t="s">
        <v>389</v>
      </c>
      <c r="C98">
        <v>108.17</v>
      </c>
      <c r="D98">
        <v>5.9999999999999995E-4</v>
      </c>
      <c r="E98" t="s">
        <v>390</v>
      </c>
      <c r="F98">
        <v>1639272</v>
      </c>
      <c r="G98" t="s">
        <v>391</v>
      </c>
      <c r="H98">
        <v>1.525E-2</v>
      </c>
      <c r="I98">
        <v>1E-4</v>
      </c>
      <c r="J98">
        <f>Crypto_Analysis[[#This Row],[Volume (24h) USD]]/Crypto_Analysis[[#This Row],[Circulating_Supply ( Billion USD )]]</f>
        <v>16392720000</v>
      </c>
      <c r="K98">
        <f>RANK(Crypto_Analysis[[#This Row],[Market Capital (Billion Dollars)]], Crypto_Analysis[Market Capital (Billion Dollars)], 0)</f>
        <v>97</v>
      </c>
      <c r="L98" t="str">
        <f t="shared" ref="L98:L129" si="3">IF(C98&lt;=0.5,"0-0.5",
IF(C98&lt;=1,"0.5-1",
IF(C98&lt;=2,"1-2",
IF(C98&lt;=10,"2-10",
IF(C98&lt;=100,"10-100",
IF(C98&lt;=10000,"100-10000",
"10000+"))))))</f>
        <v>100-10000</v>
      </c>
    </row>
    <row r="99" spans="1:12" x14ac:dyDescent="0.35">
      <c r="A99" t="s">
        <v>392</v>
      </c>
      <c r="B99" t="s">
        <v>393</v>
      </c>
      <c r="C99">
        <v>7.51E-2</v>
      </c>
      <c r="D99">
        <v>6.9999999999999999E-4</v>
      </c>
      <c r="E99" t="s">
        <v>390</v>
      </c>
      <c r="F99">
        <v>1739142</v>
      </c>
      <c r="G99" t="s">
        <v>394</v>
      </c>
      <c r="H99">
        <v>1.525E-2</v>
      </c>
      <c r="I99">
        <v>0.20300000000000001</v>
      </c>
      <c r="J99">
        <f>Crypto_Analysis[[#This Row],[Volume (24h) USD]]/Crypto_Analysis[[#This Row],[Circulating_Supply ( Billion USD )]]</f>
        <v>8567201.9704433493</v>
      </c>
      <c r="K99">
        <f>RANK(Crypto_Analysis[[#This Row],[Market Capital (Billion Dollars)]], Crypto_Analysis[Market Capital (Billion Dollars)], 0)</f>
        <v>97</v>
      </c>
      <c r="L99" t="str">
        <f t="shared" si="3"/>
        <v>0-0.5</v>
      </c>
    </row>
    <row r="100" spans="1:12" x14ac:dyDescent="0.35">
      <c r="A100" t="s">
        <v>395</v>
      </c>
      <c r="B100" t="s">
        <v>396</v>
      </c>
      <c r="C100">
        <v>2.8999999999999998E-3</v>
      </c>
      <c r="D100">
        <v>7.3000000000000001E-3</v>
      </c>
      <c r="E100" t="s">
        <v>397</v>
      </c>
      <c r="F100">
        <v>2771456</v>
      </c>
      <c r="G100" t="s">
        <v>398</v>
      </c>
      <c r="H100">
        <v>1.5189999999999999E-2</v>
      </c>
      <c r="I100">
        <v>5.17</v>
      </c>
      <c r="J100">
        <f>Crypto_Analysis[[#This Row],[Volume (24h) USD]]/Crypto_Analysis[[#This Row],[Circulating_Supply ( Billion USD )]]</f>
        <v>536064.99032882007</v>
      </c>
      <c r="K100">
        <f>RANK(Crypto_Analysis[[#This Row],[Market Capital (Billion Dollars)]], Crypto_Analysis[Market Capital (Billion Dollars)], 0)</f>
        <v>99</v>
      </c>
      <c r="L100" t="str">
        <f t="shared" si="3"/>
        <v>0-0.5</v>
      </c>
    </row>
    <row r="101" spans="1:12" x14ac:dyDescent="0.35">
      <c r="A101" t="s">
        <v>399</v>
      </c>
      <c r="B101" t="s">
        <v>400</v>
      </c>
      <c r="C101">
        <v>6.8400000000000002E-2</v>
      </c>
      <c r="D101">
        <v>2.5100000000000001E-2</v>
      </c>
      <c r="E101" t="s">
        <v>401</v>
      </c>
      <c r="F101">
        <v>128760</v>
      </c>
      <c r="G101" t="s">
        <v>402</v>
      </c>
      <c r="H101">
        <v>1.515E-2</v>
      </c>
      <c r="I101">
        <v>0.22140000000000001</v>
      </c>
      <c r="J101">
        <f>Crypto_Analysis[[#This Row],[Volume (24h) USD]]/Crypto_Analysis[[#This Row],[Circulating_Supply ( Billion USD )]]</f>
        <v>581571.8157181571</v>
      </c>
      <c r="K101">
        <f>RANK(Crypto_Analysis[[#This Row],[Market Capital (Billion Dollars)]], Crypto_Analysis[Market Capital (Billion Dollars)], 0)</f>
        <v>100</v>
      </c>
      <c r="L101" t="str">
        <f t="shared" si="3"/>
        <v>0-0.5</v>
      </c>
    </row>
    <row r="102" spans="1:12" x14ac:dyDescent="0.35">
      <c r="A102" t="s">
        <v>403</v>
      </c>
      <c r="B102" t="s">
        <v>404</v>
      </c>
      <c r="C102">
        <v>0.3211</v>
      </c>
      <c r="D102">
        <v>3.0999999999999999E-3</v>
      </c>
      <c r="E102" t="s">
        <v>405</v>
      </c>
      <c r="F102">
        <v>654812</v>
      </c>
      <c r="G102" t="s">
        <v>406</v>
      </c>
      <c r="H102">
        <v>1.1949999999999999E-2</v>
      </c>
      <c r="I102">
        <v>3.7199999999999997E-2</v>
      </c>
      <c r="J102">
        <f>Crypto_Analysis[[#This Row],[Volume (24h) USD]]/Crypto_Analysis[[#This Row],[Circulating_Supply ( Billion USD )]]</f>
        <v>17602473.118279573</v>
      </c>
      <c r="K102">
        <f>RANK(Crypto_Analysis[[#This Row],[Market Capital (Billion Dollars)]], Crypto_Analysis[Market Capital (Billion Dollars)], 0)</f>
        <v>103</v>
      </c>
      <c r="L102" t="str">
        <f t="shared" si="3"/>
        <v>0-0.5</v>
      </c>
    </row>
    <row r="103" spans="1:12" x14ac:dyDescent="0.35">
      <c r="A103" t="s">
        <v>407</v>
      </c>
      <c r="B103" t="s">
        <v>408</v>
      </c>
      <c r="C103">
        <v>0.18229999999999999</v>
      </c>
      <c r="D103">
        <v>1E-4</v>
      </c>
      <c r="E103" t="s">
        <v>409</v>
      </c>
      <c r="F103">
        <v>3185</v>
      </c>
      <c r="G103" t="s">
        <v>410</v>
      </c>
      <c r="H103">
        <v>1.196E-2</v>
      </c>
      <c r="I103">
        <v>6.5600000000000006E-2</v>
      </c>
      <c r="J103">
        <f>Crypto_Analysis[[#This Row],[Volume (24h) USD]]/Crypto_Analysis[[#This Row],[Circulating_Supply ( Billion USD )]]</f>
        <v>48551.829268292677</v>
      </c>
      <c r="K103">
        <f>RANK(Crypto_Analysis[[#This Row],[Market Capital (Billion Dollars)]], Crypto_Analysis[Market Capital (Billion Dollars)], 0)</f>
        <v>101</v>
      </c>
      <c r="L103" t="str">
        <f t="shared" si="3"/>
        <v>0-0.5</v>
      </c>
    </row>
    <row r="104" spans="1:12" x14ac:dyDescent="0.35">
      <c r="A104" t="s">
        <v>411</v>
      </c>
      <c r="B104" t="s">
        <v>412</v>
      </c>
      <c r="C104">
        <v>5.0000000000000001E-4</v>
      </c>
      <c r="D104">
        <v>4.0500000000000001E-2</v>
      </c>
      <c r="E104" t="s">
        <v>409</v>
      </c>
      <c r="F104">
        <v>4772</v>
      </c>
      <c r="G104" t="s">
        <v>413</v>
      </c>
      <c r="H104">
        <v>1.196E-2</v>
      </c>
      <c r="I104">
        <v>24.15</v>
      </c>
      <c r="J104">
        <f>Crypto_Analysis[[#This Row],[Volume (24h) USD]]/Crypto_Analysis[[#This Row],[Circulating_Supply ( Billion USD )]]</f>
        <v>197.59834368530022</v>
      </c>
      <c r="K104">
        <f>RANK(Crypto_Analysis[[#This Row],[Market Capital (Billion Dollars)]], Crypto_Analysis[Market Capital (Billion Dollars)], 0)</f>
        <v>101</v>
      </c>
      <c r="L104" t="str">
        <f t="shared" si="3"/>
        <v>0-0.5</v>
      </c>
    </row>
    <row r="105" spans="1:12" x14ac:dyDescent="0.35">
      <c r="A105" t="s">
        <v>414</v>
      </c>
      <c r="B105" t="s">
        <v>415</v>
      </c>
      <c r="C105">
        <v>7.7999999999999996E-3</v>
      </c>
      <c r="D105">
        <v>5.1000000000000004E-3</v>
      </c>
      <c r="E105" t="s">
        <v>405</v>
      </c>
      <c r="F105">
        <v>680959</v>
      </c>
      <c r="G105" t="s">
        <v>416</v>
      </c>
      <c r="H105">
        <v>1.1949999999999999E-2</v>
      </c>
      <c r="I105">
        <v>1.52</v>
      </c>
      <c r="J105">
        <f>Crypto_Analysis[[#This Row],[Volume (24h) USD]]/Crypto_Analysis[[#This Row],[Circulating_Supply ( Billion USD )]]</f>
        <v>447999.34210526315</v>
      </c>
      <c r="K105">
        <f>RANK(Crypto_Analysis[[#This Row],[Market Capital (Billion Dollars)]], Crypto_Analysis[Market Capital (Billion Dollars)], 0)</f>
        <v>103</v>
      </c>
      <c r="L105" t="str">
        <f t="shared" si="3"/>
        <v>0-0.5</v>
      </c>
    </row>
    <row r="106" spans="1:12" x14ac:dyDescent="0.35">
      <c r="A106" t="s">
        <v>417</v>
      </c>
      <c r="B106" t="s">
        <v>418</v>
      </c>
      <c r="C106">
        <v>5.6000000000000001E-2</v>
      </c>
      <c r="D106">
        <v>2.9999999999999997E-4</v>
      </c>
      <c r="E106" t="s">
        <v>405</v>
      </c>
      <c r="F106">
        <v>2332177</v>
      </c>
      <c r="G106" t="s">
        <v>419</v>
      </c>
      <c r="H106">
        <v>1.1949999999999999E-2</v>
      </c>
      <c r="I106">
        <v>0.21340000000000001</v>
      </c>
      <c r="J106">
        <f>Crypto_Analysis[[#This Row],[Volume (24h) USD]]/Crypto_Analysis[[#This Row],[Circulating_Supply ( Billion USD )]]</f>
        <v>10928664.479850046</v>
      </c>
      <c r="K106">
        <f>RANK(Crypto_Analysis[[#This Row],[Market Capital (Billion Dollars)]], Crypto_Analysis[Market Capital (Billion Dollars)], 0)</f>
        <v>103</v>
      </c>
      <c r="L106" t="str">
        <f t="shared" si="3"/>
        <v>0-0.5</v>
      </c>
    </row>
    <row r="107" spans="1:12" x14ac:dyDescent="0.35">
      <c r="A107" t="s">
        <v>420</v>
      </c>
      <c r="B107" t="s">
        <v>421</v>
      </c>
      <c r="C107">
        <v>1.1900000000000001E-2</v>
      </c>
      <c r="D107">
        <v>5.0000000000000001E-4</v>
      </c>
      <c r="E107" t="s">
        <v>422</v>
      </c>
      <c r="F107">
        <v>2707699</v>
      </c>
      <c r="G107" t="s">
        <v>423</v>
      </c>
      <c r="H107">
        <v>1.192E-2</v>
      </c>
      <c r="I107">
        <v>0.999</v>
      </c>
      <c r="J107">
        <f>Crypto_Analysis[[#This Row],[Volume (24h) USD]]/Crypto_Analysis[[#This Row],[Circulating_Supply ( Billion USD )]]</f>
        <v>2710409.4094094094</v>
      </c>
      <c r="K107">
        <f>RANK(Crypto_Analysis[[#This Row],[Market Capital (Billion Dollars)]], Crypto_Analysis[Market Capital (Billion Dollars)], 0)</f>
        <v>106</v>
      </c>
      <c r="L107" t="str">
        <f t="shared" si="3"/>
        <v>0-0.5</v>
      </c>
    </row>
    <row r="108" spans="1:12" x14ac:dyDescent="0.35">
      <c r="A108" t="s">
        <v>424</v>
      </c>
      <c r="B108" t="s">
        <v>425</v>
      </c>
      <c r="C108">
        <v>0.42120000000000002</v>
      </c>
      <c r="D108">
        <v>2.2000000000000001E-3</v>
      </c>
      <c r="E108" t="s">
        <v>426</v>
      </c>
      <c r="F108">
        <v>708276</v>
      </c>
      <c r="G108" t="s">
        <v>427</v>
      </c>
      <c r="H108">
        <v>1.1849999999999999E-2</v>
      </c>
      <c r="I108">
        <v>2.81E-2</v>
      </c>
      <c r="J108">
        <f>Crypto_Analysis[[#This Row],[Volume (24h) USD]]/Crypto_Analysis[[#This Row],[Circulating_Supply ( Billion USD )]]</f>
        <v>25205551.601423487</v>
      </c>
      <c r="K108">
        <f>RANK(Crypto_Analysis[[#This Row],[Market Capital (Billion Dollars)]], Crypto_Analysis[Market Capital (Billion Dollars)], 0)</f>
        <v>107</v>
      </c>
      <c r="L108" t="str">
        <f t="shared" si="3"/>
        <v>0-0.5</v>
      </c>
    </row>
    <row r="109" spans="1:12" x14ac:dyDescent="0.35">
      <c r="A109" t="s">
        <v>428</v>
      </c>
      <c r="B109" t="s">
        <v>429</v>
      </c>
      <c r="C109">
        <v>2.1999999999999999E-2</v>
      </c>
      <c r="D109">
        <v>1.41E-2</v>
      </c>
      <c r="E109" t="s">
        <v>430</v>
      </c>
      <c r="F109">
        <v>1407422</v>
      </c>
      <c r="G109" t="s">
        <v>431</v>
      </c>
      <c r="H109">
        <v>1.1810000000000001E-2</v>
      </c>
      <c r="I109">
        <v>0.5373</v>
      </c>
      <c r="J109">
        <f>Crypto_Analysis[[#This Row],[Volume (24h) USD]]/Crypto_Analysis[[#This Row],[Circulating_Supply ( Billion USD )]]</f>
        <v>2619434.2080774242</v>
      </c>
      <c r="K109">
        <f>RANK(Crypto_Analysis[[#This Row],[Market Capital (Billion Dollars)]], Crypto_Analysis[Market Capital (Billion Dollars)], 0)</f>
        <v>108</v>
      </c>
      <c r="L109" t="str">
        <f t="shared" si="3"/>
        <v>0-0.5</v>
      </c>
    </row>
    <row r="110" spans="1:12" x14ac:dyDescent="0.35">
      <c r="A110" t="s">
        <v>432</v>
      </c>
      <c r="B110" t="s">
        <v>433</v>
      </c>
      <c r="C110">
        <v>1.1599999999999999E-2</v>
      </c>
      <c r="D110">
        <v>4.1999999999999997E-3</v>
      </c>
      <c r="E110" t="s">
        <v>434</v>
      </c>
      <c r="F110">
        <v>1737116</v>
      </c>
      <c r="G110" t="s">
        <v>435</v>
      </c>
      <c r="H110">
        <v>1.1609999999999999E-2</v>
      </c>
      <c r="I110">
        <v>0.998</v>
      </c>
      <c r="J110">
        <f>Crypto_Analysis[[#This Row],[Volume (24h) USD]]/Crypto_Analysis[[#This Row],[Circulating_Supply ( Billion USD )]]</f>
        <v>1740597.1943887775</v>
      </c>
      <c r="K110">
        <f>RANK(Crypto_Analysis[[#This Row],[Market Capital (Billion Dollars)]], Crypto_Analysis[Market Capital (Billion Dollars)], 0)</f>
        <v>110</v>
      </c>
      <c r="L110" t="str">
        <f t="shared" si="3"/>
        <v>0-0.5</v>
      </c>
    </row>
    <row r="111" spans="1:12" x14ac:dyDescent="0.35">
      <c r="A111" t="s">
        <v>436</v>
      </c>
      <c r="B111" t="s">
        <v>437</v>
      </c>
      <c r="C111">
        <v>146.91999999999999</v>
      </c>
      <c r="D111">
        <v>1.6000000000000001E-3</v>
      </c>
      <c r="E111" t="s">
        <v>438</v>
      </c>
      <c r="F111">
        <v>525209</v>
      </c>
      <c r="G111" t="s">
        <v>439</v>
      </c>
      <c r="H111">
        <v>1.175E-2</v>
      </c>
      <c r="I111">
        <v>1E-4</v>
      </c>
      <c r="J111">
        <f>Crypto_Analysis[[#This Row],[Volume (24h) USD]]/Crypto_Analysis[[#This Row],[Circulating_Supply ( Billion USD )]]</f>
        <v>5252090000</v>
      </c>
      <c r="K111">
        <f>RANK(Crypto_Analysis[[#This Row],[Market Capital (Billion Dollars)]], Crypto_Analysis[Market Capital (Billion Dollars)], 0)</f>
        <v>109</v>
      </c>
      <c r="L111" t="str">
        <f t="shared" si="3"/>
        <v>100-10000</v>
      </c>
    </row>
    <row r="112" spans="1:12" x14ac:dyDescent="0.35">
      <c r="A112" t="s">
        <v>440</v>
      </c>
      <c r="B112" t="s">
        <v>441</v>
      </c>
      <c r="C112">
        <v>1E-4</v>
      </c>
      <c r="D112">
        <v>2.5000000000000001E-3</v>
      </c>
      <c r="E112" t="s">
        <v>442</v>
      </c>
      <c r="F112">
        <v>202163</v>
      </c>
      <c r="G112" t="s">
        <v>443</v>
      </c>
      <c r="H112">
        <v>9.2800000000000001E-3</v>
      </c>
      <c r="I112">
        <v>66.64</v>
      </c>
      <c r="J112">
        <f>Crypto_Analysis[[#This Row],[Volume (24h) USD]]/Crypto_Analysis[[#This Row],[Circulating_Supply ( Billion USD )]]</f>
        <v>3033.658463385354</v>
      </c>
      <c r="K112">
        <f>RANK(Crypto_Analysis[[#This Row],[Market Capital (Billion Dollars)]], Crypto_Analysis[Market Capital (Billion Dollars)], 0)</f>
        <v>111</v>
      </c>
      <c r="L112" t="str">
        <f t="shared" si="3"/>
        <v>0-0.5</v>
      </c>
    </row>
    <row r="113" spans="1:12" x14ac:dyDescent="0.35">
      <c r="A113" t="s">
        <v>444</v>
      </c>
      <c r="B113" t="s">
        <v>445</v>
      </c>
      <c r="C113">
        <v>0.1065</v>
      </c>
      <c r="D113">
        <v>0</v>
      </c>
      <c r="E113" t="s">
        <v>446</v>
      </c>
      <c r="F113">
        <v>0</v>
      </c>
      <c r="G113" t="s">
        <v>447</v>
      </c>
      <c r="H113">
        <v>9.2599999999999991E-3</v>
      </c>
      <c r="I113">
        <v>8.6900000000000005E-2</v>
      </c>
      <c r="J113">
        <f>Crypto_Analysis[[#This Row],[Volume (24h) USD]]/Crypto_Analysis[[#This Row],[Circulating_Supply ( Billion USD )]]</f>
        <v>0</v>
      </c>
      <c r="K113">
        <f>RANK(Crypto_Analysis[[#This Row],[Market Capital (Billion Dollars)]], Crypto_Analysis[Market Capital (Billion Dollars)], 0)</f>
        <v>112</v>
      </c>
      <c r="L113" t="str">
        <f t="shared" si="3"/>
        <v>0-0.5</v>
      </c>
    </row>
    <row r="114" spans="1:12" x14ac:dyDescent="0.35">
      <c r="A114" t="s">
        <v>448</v>
      </c>
      <c r="B114" t="s">
        <v>449</v>
      </c>
      <c r="C114">
        <v>1.9E-3</v>
      </c>
      <c r="D114">
        <v>1.1999999999999999E-3</v>
      </c>
      <c r="E114" t="s">
        <v>450</v>
      </c>
      <c r="F114">
        <v>7687892</v>
      </c>
      <c r="G114" t="s">
        <v>451</v>
      </c>
      <c r="H114">
        <v>9.1699999999999993E-3</v>
      </c>
      <c r="I114">
        <v>4.87</v>
      </c>
      <c r="J114">
        <f>Crypto_Analysis[[#This Row],[Volume (24h) USD]]/Crypto_Analysis[[#This Row],[Circulating_Supply ( Billion USD )]]</f>
        <v>1578622.5872689937</v>
      </c>
      <c r="K114">
        <f>RANK(Crypto_Analysis[[#This Row],[Market Capital (Billion Dollars)]], Crypto_Analysis[Market Capital (Billion Dollars)], 0)</f>
        <v>115</v>
      </c>
      <c r="L114" t="str">
        <f t="shared" si="3"/>
        <v>0-0.5</v>
      </c>
    </row>
    <row r="115" spans="1:12" x14ac:dyDescent="0.35">
      <c r="A115" t="s">
        <v>452</v>
      </c>
      <c r="B115" t="s">
        <v>453</v>
      </c>
      <c r="C115">
        <v>9.1000000000000004E-3</v>
      </c>
      <c r="D115">
        <v>8.8000000000000005E-3</v>
      </c>
      <c r="E115" t="s">
        <v>446</v>
      </c>
      <c r="F115">
        <v>75137</v>
      </c>
      <c r="G115" t="s">
        <v>454</v>
      </c>
      <c r="H115">
        <v>9.2599999999999991E-3</v>
      </c>
      <c r="I115">
        <v>1.02</v>
      </c>
      <c r="J115">
        <f>Crypto_Analysis[[#This Row],[Volume (24h) USD]]/Crypto_Analysis[[#This Row],[Circulating_Supply ( Billion USD )]]</f>
        <v>73663.725490196084</v>
      </c>
      <c r="K115">
        <f>RANK(Crypto_Analysis[[#This Row],[Market Capital (Billion Dollars)]], Crypto_Analysis[Market Capital (Billion Dollars)], 0)</f>
        <v>112</v>
      </c>
      <c r="L115" t="str">
        <f t="shared" si="3"/>
        <v>0-0.5</v>
      </c>
    </row>
    <row r="116" spans="1:12" x14ac:dyDescent="0.35">
      <c r="A116" t="s">
        <v>455</v>
      </c>
      <c r="B116" t="s">
        <v>39</v>
      </c>
      <c r="C116">
        <v>9.4000000000000004E-3</v>
      </c>
      <c r="D116">
        <v>1.3899999999999999E-2</v>
      </c>
      <c r="E116" t="s">
        <v>456</v>
      </c>
      <c r="F116">
        <v>1315522</v>
      </c>
      <c r="G116" t="s">
        <v>457</v>
      </c>
      <c r="H116">
        <v>9.2499999999999995E-3</v>
      </c>
      <c r="I116">
        <v>0.97909999999999997</v>
      </c>
      <c r="J116">
        <f>Crypto_Analysis[[#This Row],[Volume (24h) USD]]/Crypto_Analysis[[#This Row],[Circulating_Supply ( Billion USD )]]</f>
        <v>1343603.3091614749</v>
      </c>
      <c r="K116">
        <f>RANK(Crypto_Analysis[[#This Row],[Market Capital (Billion Dollars)]], Crypto_Analysis[Market Capital (Billion Dollars)], 0)</f>
        <v>114</v>
      </c>
      <c r="L116" t="str">
        <f t="shared" si="3"/>
        <v>0-0.5</v>
      </c>
    </row>
    <row r="117" spans="1:12" x14ac:dyDescent="0.35">
      <c r="A117" t="s">
        <v>458</v>
      </c>
      <c r="B117" t="s">
        <v>459</v>
      </c>
      <c r="C117">
        <v>9.1000000000000004E-3</v>
      </c>
      <c r="D117">
        <v>1.26E-2</v>
      </c>
      <c r="E117" t="s">
        <v>460</v>
      </c>
      <c r="F117">
        <v>8504736</v>
      </c>
      <c r="G117" t="s">
        <v>461</v>
      </c>
      <c r="H117">
        <v>9.0799999999999995E-3</v>
      </c>
      <c r="I117">
        <v>0.99990000000000001</v>
      </c>
      <c r="J117">
        <f>Crypto_Analysis[[#This Row],[Volume (24h) USD]]/Crypto_Analysis[[#This Row],[Circulating_Supply ( Billion USD )]]</f>
        <v>8505586.5586558655</v>
      </c>
      <c r="K117">
        <f>RANK(Crypto_Analysis[[#This Row],[Market Capital (Billion Dollars)]], Crypto_Analysis[Market Capital (Billion Dollars)], 0)</f>
        <v>117</v>
      </c>
      <c r="L117" t="str">
        <f t="shared" si="3"/>
        <v>0-0.5</v>
      </c>
    </row>
    <row r="118" spans="1:12" x14ac:dyDescent="0.35">
      <c r="A118" t="s">
        <v>462</v>
      </c>
      <c r="B118" t="s">
        <v>463</v>
      </c>
      <c r="C118">
        <v>9.4000000000000004E-3</v>
      </c>
      <c r="D118">
        <v>1.7999999999999999E-2</v>
      </c>
      <c r="E118" t="s">
        <v>464</v>
      </c>
      <c r="F118">
        <v>232710</v>
      </c>
      <c r="G118" t="s">
        <v>465</v>
      </c>
      <c r="H118">
        <v>9.1199999999999996E-3</v>
      </c>
      <c r="I118">
        <v>0.97</v>
      </c>
      <c r="J118">
        <f>Crypto_Analysis[[#This Row],[Volume (24h) USD]]/Crypto_Analysis[[#This Row],[Circulating_Supply ( Billion USD )]]</f>
        <v>239907.21649484537</v>
      </c>
      <c r="K118">
        <f>RANK(Crypto_Analysis[[#This Row],[Market Capital (Billion Dollars)]], Crypto_Analysis[Market Capital (Billion Dollars)], 0)</f>
        <v>116</v>
      </c>
      <c r="L118" t="str">
        <f t="shared" si="3"/>
        <v>0-0.5</v>
      </c>
    </row>
    <row r="119" spans="1:12" x14ac:dyDescent="0.35">
      <c r="A119" t="s">
        <v>466</v>
      </c>
      <c r="B119" t="s">
        <v>467</v>
      </c>
      <c r="C119">
        <v>1.41E-2</v>
      </c>
      <c r="D119">
        <v>4.4999999999999997E-3</v>
      </c>
      <c r="E119" t="s">
        <v>460</v>
      </c>
      <c r="F119">
        <v>351905</v>
      </c>
      <c r="G119" t="s">
        <v>468</v>
      </c>
      <c r="H119">
        <v>9.0799999999999995E-3</v>
      </c>
      <c r="I119">
        <v>0.64249999999999996</v>
      </c>
      <c r="J119">
        <f>Crypto_Analysis[[#This Row],[Volume (24h) USD]]/Crypto_Analysis[[#This Row],[Circulating_Supply ( Billion USD )]]</f>
        <v>547712.06225680932</v>
      </c>
      <c r="K119">
        <f>RANK(Crypto_Analysis[[#This Row],[Market Capital (Billion Dollars)]], Crypto_Analysis[Market Capital (Billion Dollars)], 0)</f>
        <v>117</v>
      </c>
      <c r="L119" t="str">
        <f t="shared" si="3"/>
        <v>0-0.5</v>
      </c>
    </row>
    <row r="120" spans="1:12" x14ac:dyDescent="0.35">
      <c r="A120" t="s">
        <v>469</v>
      </c>
      <c r="B120" t="s">
        <v>470</v>
      </c>
      <c r="C120">
        <v>1.66E-2</v>
      </c>
      <c r="D120">
        <v>2.18E-2</v>
      </c>
      <c r="E120" t="s">
        <v>471</v>
      </c>
      <c r="F120">
        <v>1959456</v>
      </c>
      <c r="G120" t="s">
        <v>472</v>
      </c>
      <c r="H120">
        <v>9.0699999999999999E-3</v>
      </c>
      <c r="I120">
        <v>0.54600000000000004</v>
      </c>
      <c r="J120">
        <f>Crypto_Analysis[[#This Row],[Volume (24h) USD]]/Crypto_Analysis[[#This Row],[Circulating_Supply ( Billion USD )]]</f>
        <v>3588747.2527472526</v>
      </c>
      <c r="K120">
        <f>RANK(Crypto_Analysis[[#This Row],[Market Capital (Billion Dollars)]], Crypto_Analysis[Market Capital (Billion Dollars)], 0)</f>
        <v>119</v>
      </c>
      <c r="L120" t="str">
        <f t="shared" si="3"/>
        <v>0-0.5</v>
      </c>
    </row>
    <row r="121" spans="1:12" x14ac:dyDescent="0.35">
      <c r="A121" t="s">
        <v>473</v>
      </c>
      <c r="B121" t="s">
        <v>474</v>
      </c>
      <c r="C121">
        <v>9.2299999999999993E-2</v>
      </c>
      <c r="D121">
        <v>1.4200000000000001E-2</v>
      </c>
      <c r="E121" t="s">
        <v>471</v>
      </c>
      <c r="F121">
        <v>196385</v>
      </c>
      <c r="G121" t="s">
        <v>475</v>
      </c>
      <c r="H121">
        <v>9.0699999999999999E-3</v>
      </c>
      <c r="I121">
        <v>40190000</v>
      </c>
      <c r="J121">
        <f>Crypto_Analysis[[#This Row],[Volume (24h) USD]]/Crypto_Analysis[[#This Row],[Circulating_Supply ( Billion USD )]]</f>
        <v>4.8864145309778549E-3</v>
      </c>
      <c r="K121">
        <f>RANK(Crypto_Analysis[[#This Row],[Market Capital (Billion Dollars)]], Crypto_Analysis[Market Capital (Billion Dollars)], 0)</f>
        <v>119</v>
      </c>
      <c r="L121" t="str">
        <f t="shared" si="3"/>
        <v>0-0.5</v>
      </c>
    </row>
    <row r="122" spans="1:12" x14ac:dyDescent="0.35">
      <c r="A122" t="s">
        <v>476</v>
      </c>
      <c r="B122" t="s">
        <v>477</v>
      </c>
      <c r="C122">
        <v>1.69</v>
      </c>
      <c r="D122">
        <v>4.4999999999999997E-3</v>
      </c>
      <c r="E122" t="s">
        <v>478</v>
      </c>
      <c r="F122">
        <v>0</v>
      </c>
      <c r="G122" t="s">
        <v>479</v>
      </c>
      <c r="H122">
        <v>7.0400000000000003E-3</v>
      </c>
      <c r="I122">
        <v>4.1000000000000003E-3</v>
      </c>
      <c r="J122">
        <f>Crypto_Analysis[[#This Row],[Volume (24h) USD]]/Crypto_Analysis[[#This Row],[Circulating_Supply ( Billion USD )]]</f>
        <v>0</v>
      </c>
      <c r="K122">
        <f>RANK(Crypto_Analysis[[#This Row],[Market Capital (Billion Dollars)]], Crypto_Analysis[Market Capital (Billion Dollars)], 0)</f>
        <v>121</v>
      </c>
      <c r="L122" t="str">
        <f t="shared" si="3"/>
        <v>1-2</v>
      </c>
    </row>
    <row r="123" spans="1:12" x14ac:dyDescent="0.35">
      <c r="A123" t="s">
        <v>480</v>
      </c>
      <c r="B123" t="s">
        <v>480</v>
      </c>
      <c r="C123">
        <v>3.49E-2</v>
      </c>
      <c r="D123">
        <v>1.09E-2</v>
      </c>
      <c r="E123" t="s">
        <v>478</v>
      </c>
      <c r="F123">
        <v>3410421</v>
      </c>
      <c r="G123" t="s">
        <v>481</v>
      </c>
      <c r="H123">
        <v>7.0400000000000003E-3</v>
      </c>
      <c r="I123">
        <v>0.20130000000000001</v>
      </c>
      <c r="J123">
        <f>Crypto_Analysis[[#This Row],[Volume (24h) USD]]/Crypto_Analysis[[#This Row],[Circulating_Supply ( Billion USD )]]</f>
        <v>16941982.116244409</v>
      </c>
      <c r="K123">
        <f>RANK(Crypto_Analysis[[#This Row],[Market Capital (Billion Dollars)]], Crypto_Analysis[Market Capital (Billion Dollars)], 0)</f>
        <v>121</v>
      </c>
      <c r="L123" t="str">
        <f t="shared" si="3"/>
        <v>0-0.5</v>
      </c>
    </row>
    <row r="124" spans="1:12" x14ac:dyDescent="0.35">
      <c r="A124" t="s">
        <v>482</v>
      </c>
      <c r="B124" t="s">
        <v>483</v>
      </c>
      <c r="C124">
        <v>4.7999999999999996E-3</v>
      </c>
      <c r="D124">
        <v>2.5000000000000001E-3</v>
      </c>
      <c r="E124" t="s">
        <v>484</v>
      </c>
      <c r="F124">
        <v>191443</v>
      </c>
      <c r="G124" t="s">
        <v>485</v>
      </c>
      <c r="H124">
        <v>7.0300000000000007E-3</v>
      </c>
      <c r="I124">
        <v>1.46</v>
      </c>
      <c r="J124">
        <f>Crypto_Analysis[[#This Row],[Volume (24h) USD]]/Crypto_Analysis[[#This Row],[Circulating_Supply ( Billion USD )]]</f>
        <v>131125.34246575343</v>
      </c>
      <c r="K124">
        <f>RANK(Crypto_Analysis[[#This Row],[Market Capital (Billion Dollars)]], Crypto_Analysis[Market Capital (Billion Dollars)], 0)</f>
        <v>123</v>
      </c>
      <c r="L124" t="str">
        <f t="shared" si="3"/>
        <v>0-0.5</v>
      </c>
    </row>
    <row r="125" spans="1:12" x14ac:dyDescent="0.35">
      <c r="A125" t="s">
        <v>486</v>
      </c>
      <c r="B125" t="s">
        <v>487</v>
      </c>
      <c r="C125">
        <v>1.84E-2</v>
      </c>
      <c r="D125">
        <v>5.3E-3</v>
      </c>
      <c r="E125" t="s">
        <v>488</v>
      </c>
      <c r="F125">
        <v>166190</v>
      </c>
      <c r="G125" t="s">
        <v>489</v>
      </c>
      <c r="H125">
        <v>7.0199999999999993E-3</v>
      </c>
      <c r="I125">
        <v>0.38179999999999997</v>
      </c>
      <c r="J125">
        <f>Crypto_Analysis[[#This Row],[Volume (24h) USD]]/Crypto_Analysis[[#This Row],[Circulating_Supply ( Billion USD )]]</f>
        <v>435280.25144054485</v>
      </c>
      <c r="K125">
        <f>RANK(Crypto_Analysis[[#This Row],[Market Capital (Billion Dollars)]], Crypto_Analysis[Market Capital (Billion Dollars)], 0)</f>
        <v>126</v>
      </c>
      <c r="L125" t="str">
        <f t="shared" si="3"/>
        <v>0-0.5</v>
      </c>
    </row>
    <row r="126" spans="1:12" x14ac:dyDescent="0.35">
      <c r="A126" t="s">
        <v>490</v>
      </c>
      <c r="B126" t="s">
        <v>491</v>
      </c>
      <c r="C126">
        <v>3.6700000000000003E-2</v>
      </c>
      <c r="D126">
        <v>4.0000000000000001E-3</v>
      </c>
      <c r="E126" t="s">
        <v>484</v>
      </c>
      <c r="F126">
        <v>43739</v>
      </c>
      <c r="G126" t="s">
        <v>492</v>
      </c>
      <c r="H126">
        <v>7.0300000000000007E-3</v>
      </c>
      <c r="I126">
        <v>0.1913</v>
      </c>
      <c r="J126">
        <f>Crypto_Analysis[[#This Row],[Volume (24h) USD]]/Crypto_Analysis[[#This Row],[Circulating_Supply ( Billion USD )]]</f>
        <v>228640.87820177732</v>
      </c>
      <c r="K126">
        <f>RANK(Crypto_Analysis[[#This Row],[Market Capital (Billion Dollars)]], Crypto_Analysis[Market Capital (Billion Dollars)], 0)</f>
        <v>123</v>
      </c>
      <c r="L126" t="str">
        <f t="shared" si="3"/>
        <v>0-0.5</v>
      </c>
    </row>
    <row r="127" spans="1:12" x14ac:dyDescent="0.35">
      <c r="A127" t="s">
        <v>493</v>
      </c>
      <c r="B127" t="s">
        <v>494</v>
      </c>
      <c r="C127">
        <v>7.7999999999999996E-3</v>
      </c>
      <c r="D127">
        <v>1.4200000000000001E-2</v>
      </c>
      <c r="E127" t="s">
        <v>484</v>
      </c>
      <c r="F127">
        <v>2191863</v>
      </c>
      <c r="G127" t="s">
        <v>495</v>
      </c>
      <c r="H127">
        <v>7.0300000000000007E-3</v>
      </c>
      <c r="I127">
        <v>0.90249999999999997</v>
      </c>
      <c r="J127">
        <f>Crypto_Analysis[[#This Row],[Volume (24h) USD]]/Crypto_Analysis[[#This Row],[Circulating_Supply ( Billion USD )]]</f>
        <v>2428657.0637119114</v>
      </c>
      <c r="K127">
        <f>RANK(Crypto_Analysis[[#This Row],[Market Capital (Billion Dollars)]], Crypto_Analysis[Market Capital (Billion Dollars)], 0)</f>
        <v>123</v>
      </c>
      <c r="L127" t="str">
        <f t="shared" si="3"/>
        <v>0-0.5</v>
      </c>
    </row>
    <row r="128" spans="1:12" x14ac:dyDescent="0.35">
      <c r="A128" t="s">
        <v>496</v>
      </c>
      <c r="B128" t="s">
        <v>497</v>
      </c>
      <c r="C128">
        <v>1.5100000000000001E-2</v>
      </c>
      <c r="D128">
        <v>7.0000000000000001E-3</v>
      </c>
      <c r="E128" t="s">
        <v>498</v>
      </c>
      <c r="F128">
        <v>495661</v>
      </c>
      <c r="G128" t="s">
        <v>499</v>
      </c>
      <c r="H128">
        <v>6.9900000000000006E-3</v>
      </c>
      <c r="I128">
        <v>0.46360000000000001</v>
      </c>
      <c r="J128">
        <f>Crypto_Analysis[[#This Row],[Volume (24h) USD]]/Crypto_Analysis[[#This Row],[Circulating_Supply ( Billion USD )]]</f>
        <v>1069156.6005176876</v>
      </c>
      <c r="K128">
        <f>RANK(Crypto_Analysis[[#This Row],[Market Capital (Billion Dollars)]], Crypto_Analysis[Market Capital (Billion Dollars)], 0)</f>
        <v>127</v>
      </c>
      <c r="L128" t="str">
        <f t="shared" si="3"/>
        <v>0-0.5</v>
      </c>
    </row>
    <row r="129" spans="1:12" x14ac:dyDescent="0.35">
      <c r="A129" t="s">
        <v>500</v>
      </c>
      <c r="B129" t="s">
        <v>501</v>
      </c>
      <c r="C129">
        <v>2.53E-2</v>
      </c>
      <c r="D129">
        <v>0</v>
      </c>
      <c r="E129" t="s">
        <v>502</v>
      </c>
      <c r="F129">
        <v>0</v>
      </c>
      <c r="G129" t="s">
        <v>503</v>
      </c>
      <c r="H129">
        <v>6.96E-3</v>
      </c>
      <c r="I129">
        <v>0.27450000000000002</v>
      </c>
      <c r="J129">
        <f>Crypto_Analysis[[#This Row],[Volume (24h) USD]]/Crypto_Analysis[[#This Row],[Circulating_Supply ( Billion USD )]]</f>
        <v>0</v>
      </c>
      <c r="K129">
        <f>RANK(Crypto_Analysis[[#This Row],[Market Capital (Billion Dollars)]], Crypto_Analysis[Market Capital (Billion Dollars)], 0)</f>
        <v>128</v>
      </c>
      <c r="L129" t="str">
        <f t="shared" si="3"/>
        <v>0-0.5</v>
      </c>
    </row>
    <row r="130" spans="1:12" x14ac:dyDescent="0.35">
      <c r="A130" t="s">
        <v>504</v>
      </c>
      <c r="B130" t="s">
        <v>505</v>
      </c>
      <c r="C130">
        <v>0.33090000000000003</v>
      </c>
      <c r="D130">
        <v>1.5E-3</v>
      </c>
      <c r="E130" t="s">
        <v>506</v>
      </c>
      <c r="F130">
        <v>721629</v>
      </c>
      <c r="G130" t="s">
        <v>507</v>
      </c>
      <c r="H130">
        <v>6.9500000000000004E-3</v>
      </c>
      <c r="I130">
        <v>2.1000000000000001E-2</v>
      </c>
      <c r="J130">
        <f>Crypto_Analysis[[#This Row],[Volume (24h) USD]]/Crypto_Analysis[[#This Row],[Circulating_Supply ( Billion USD )]]</f>
        <v>34363285.714285709</v>
      </c>
      <c r="K130">
        <f>RANK(Crypto_Analysis[[#This Row],[Market Capital (Billion Dollars)]], Crypto_Analysis[Market Capital (Billion Dollars)], 0)</f>
        <v>129</v>
      </c>
      <c r="L130" t="str">
        <f t="shared" ref="L130:L161" si="4">IF(C130&lt;=0.5,"0-0.5",
IF(C130&lt;=1,"0.5-1",
IF(C130&lt;=2,"1-2",
IF(C130&lt;=10,"2-10",
IF(C130&lt;=100,"10-100",
IF(C130&lt;=10000,"100-10000",
"10000+"))))))</f>
        <v>0-0.5</v>
      </c>
    </row>
    <row r="131" spans="1:12" x14ac:dyDescent="0.35">
      <c r="A131" t="s">
        <v>508</v>
      </c>
      <c r="B131" t="s">
        <v>509</v>
      </c>
      <c r="C131">
        <v>3.9600000000000003E-2</v>
      </c>
      <c r="D131">
        <v>1.9699999999999999E-2</v>
      </c>
      <c r="E131" t="s">
        <v>510</v>
      </c>
      <c r="F131">
        <v>2431321</v>
      </c>
      <c r="G131" t="s">
        <v>511</v>
      </c>
      <c r="H131">
        <v>6.9100000000000003E-3</v>
      </c>
      <c r="I131">
        <v>0.17449999999999999</v>
      </c>
      <c r="J131">
        <f>Crypto_Analysis[[#This Row],[Volume (24h) USD]]/Crypto_Analysis[[#This Row],[Circulating_Supply ( Billion USD )]]</f>
        <v>13933071.633237824</v>
      </c>
      <c r="K131">
        <f>RANK(Crypto_Analysis[[#This Row],[Market Capital (Billion Dollars)]], Crypto_Analysis[Market Capital (Billion Dollars)], 0)</f>
        <v>130</v>
      </c>
      <c r="L131" t="str">
        <f t="shared" si="4"/>
        <v>0-0.5</v>
      </c>
    </row>
    <row r="132" spans="1:12" x14ac:dyDescent="0.35">
      <c r="A132" t="s">
        <v>512</v>
      </c>
      <c r="B132" t="s">
        <v>513</v>
      </c>
      <c r="C132">
        <v>5.4999999999999997E-3</v>
      </c>
      <c r="D132">
        <v>1.26E-2</v>
      </c>
      <c r="E132" t="s">
        <v>514</v>
      </c>
      <c r="F132">
        <v>973654</v>
      </c>
      <c r="G132" t="s">
        <v>515</v>
      </c>
      <c r="H132">
        <v>5.2500000000000003E-3</v>
      </c>
      <c r="I132">
        <v>0.95</v>
      </c>
      <c r="J132">
        <f>Crypto_Analysis[[#This Row],[Volume (24h) USD]]/Crypto_Analysis[[#This Row],[Circulating_Supply ( Billion USD )]]</f>
        <v>1024898.9473684211</v>
      </c>
      <c r="K132">
        <f>RANK(Crypto_Analysis[[#This Row],[Market Capital (Billion Dollars)]], Crypto_Analysis[Market Capital (Billion Dollars)], 0)</f>
        <v>131</v>
      </c>
      <c r="L132" t="str">
        <f t="shared" si="4"/>
        <v>0-0.5</v>
      </c>
    </row>
    <row r="133" spans="1:12" x14ac:dyDescent="0.35">
      <c r="A133" t="s">
        <v>516</v>
      </c>
      <c r="B133" t="s">
        <v>517</v>
      </c>
      <c r="C133">
        <v>0.09</v>
      </c>
      <c r="D133">
        <v>2.2000000000000001E-3</v>
      </c>
      <c r="E133" t="s">
        <v>518</v>
      </c>
      <c r="F133">
        <v>955799</v>
      </c>
      <c r="G133" t="s">
        <v>519</v>
      </c>
      <c r="H133">
        <v>5.2399999999999999E-3</v>
      </c>
      <c r="I133">
        <v>5.8200000000000002E-2</v>
      </c>
      <c r="J133">
        <f>Crypto_Analysis[[#This Row],[Volume (24h) USD]]/Crypto_Analysis[[#This Row],[Circulating_Supply ( Billion USD )]]</f>
        <v>16422663.23024055</v>
      </c>
      <c r="K133">
        <f>RANK(Crypto_Analysis[[#This Row],[Market Capital (Billion Dollars)]], Crypto_Analysis[Market Capital (Billion Dollars)], 0)</f>
        <v>132</v>
      </c>
      <c r="L133" t="str">
        <f t="shared" si="4"/>
        <v>0-0.5</v>
      </c>
    </row>
    <row r="134" spans="1:12" x14ac:dyDescent="0.35">
      <c r="A134" t="s">
        <v>520</v>
      </c>
      <c r="B134" t="s">
        <v>521</v>
      </c>
      <c r="C134">
        <v>5.4000000000000003E-3</v>
      </c>
      <c r="D134">
        <v>0</v>
      </c>
      <c r="E134" t="s">
        <v>522</v>
      </c>
      <c r="F134">
        <v>1056108</v>
      </c>
      <c r="G134" t="s">
        <v>523</v>
      </c>
      <c r="H134">
        <v>5.1799999999999997E-3</v>
      </c>
      <c r="I134">
        <v>0.95030000000000003</v>
      </c>
      <c r="J134">
        <f>Crypto_Analysis[[#This Row],[Volume (24h) USD]]/Crypto_Analysis[[#This Row],[Circulating_Supply ( Billion USD )]]</f>
        <v>1111341.6815742396</v>
      </c>
      <c r="K134">
        <f>RANK(Crypto_Analysis[[#This Row],[Market Capital (Billion Dollars)]], Crypto_Analysis[Market Capital (Billion Dollars)], 0)</f>
        <v>133</v>
      </c>
      <c r="L134" t="str">
        <f t="shared" si="4"/>
        <v>0-0.5</v>
      </c>
    </row>
    <row r="135" spans="1:12" x14ac:dyDescent="0.35">
      <c r="A135" t="s">
        <v>524</v>
      </c>
      <c r="B135" t="s">
        <v>525</v>
      </c>
      <c r="C135">
        <v>2.9499999999999998E-2</v>
      </c>
      <c r="D135">
        <v>2.2000000000000001E-3</v>
      </c>
      <c r="E135" t="s">
        <v>526</v>
      </c>
      <c r="F135">
        <v>153889</v>
      </c>
      <c r="G135" t="s">
        <v>527</v>
      </c>
      <c r="H135">
        <v>5.1700000000000001E-3</v>
      </c>
      <c r="I135">
        <v>0.17480000000000001</v>
      </c>
      <c r="J135">
        <f>Crypto_Analysis[[#This Row],[Volume (24h) USD]]/Crypto_Analysis[[#This Row],[Circulating_Supply ( Billion USD )]]</f>
        <v>880371.85354691069</v>
      </c>
      <c r="K135">
        <f>RANK(Crypto_Analysis[[#This Row],[Market Capital (Billion Dollars)]], Crypto_Analysis[Market Capital (Billion Dollars)], 0)</f>
        <v>134</v>
      </c>
      <c r="L135" t="str">
        <f t="shared" si="4"/>
        <v>0-0.5</v>
      </c>
    </row>
    <row r="136" spans="1:12" x14ac:dyDescent="0.35">
      <c r="A136" t="s">
        <v>528</v>
      </c>
      <c r="B136" t="s">
        <v>529</v>
      </c>
      <c r="C136">
        <v>2.3E-3</v>
      </c>
      <c r="D136">
        <v>3.5000000000000001E-3</v>
      </c>
      <c r="E136" t="s">
        <v>530</v>
      </c>
      <c r="F136">
        <v>130770</v>
      </c>
      <c r="G136" t="s">
        <v>531</v>
      </c>
      <c r="H136">
        <v>5.1600000000000005E-3</v>
      </c>
      <c r="I136">
        <v>2.25</v>
      </c>
      <c r="J136">
        <f>Crypto_Analysis[[#This Row],[Volume (24h) USD]]/Crypto_Analysis[[#This Row],[Circulating_Supply ( Billion USD )]]</f>
        <v>58120</v>
      </c>
      <c r="K136">
        <f>RANK(Crypto_Analysis[[#This Row],[Market Capital (Billion Dollars)]], Crypto_Analysis[Market Capital (Billion Dollars)], 0)</f>
        <v>135</v>
      </c>
      <c r="L136" t="str">
        <f t="shared" si="4"/>
        <v>0-0.5</v>
      </c>
    </row>
    <row r="137" spans="1:12" x14ac:dyDescent="0.35">
      <c r="A137" t="s">
        <v>532</v>
      </c>
      <c r="B137" t="s">
        <v>533</v>
      </c>
      <c r="C137">
        <v>1E-3</v>
      </c>
      <c r="D137">
        <v>2E-3</v>
      </c>
      <c r="E137" t="s">
        <v>534</v>
      </c>
      <c r="F137">
        <v>432080</v>
      </c>
      <c r="G137" t="s">
        <v>535</v>
      </c>
      <c r="H137">
        <v>5.1500000000000001E-3</v>
      </c>
      <c r="I137">
        <v>5.09</v>
      </c>
      <c r="J137">
        <f>Crypto_Analysis[[#This Row],[Volume (24h) USD]]/Crypto_Analysis[[#This Row],[Circulating_Supply ( Billion USD )]]</f>
        <v>84888.015717092334</v>
      </c>
      <c r="K137">
        <f>RANK(Crypto_Analysis[[#This Row],[Market Capital (Billion Dollars)]], Crypto_Analysis[Market Capital (Billion Dollars)], 0)</f>
        <v>136</v>
      </c>
      <c r="L137" t="str">
        <f t="shared" si="4"/>
        <v>0-0.5</v>
      </c>
    </row>
    <row r="138" spans="1:12" x14ac:dyDescent="0.35">
      <c r="A138" t="s">
        <v>536</v>
      </c>
      <c r="B138" t="s">
        <v>537</v>
      </c>
      <c r="C138">
        <v>0.53059999999999996</v>
      </c>
      <c r="D138">
        <v>5.9999999999999995E-4</v>
      </c>
      <c r="E138" t="s">
        <v>534</v>
      </c>
      <c r="F138">
        <v>697351</v>
      </c>
      <c r="G138" t="s">
        <v>538</v>
      </c>
      <c r="H138">
        <v>5.1500000000000001E-3</v>
      </c>
      <c r="I138">
        <v>9.7000000000000003E-3</v>
      </c>
      <c r="J138">
        <f>Crypto_Analysis[[#This Row],[Volume (24h) USD]]/Crypto_Analysis[[#This Row],[Circulating_Supply ( Billion USD )]]</f>
        <v>71891855.670103088</v>
      </c>
      <c r="K138">
        <f>RANK(Crypto_Analysis[[#This Row],[Market Capital (Billion Dollars)]], Crypto_Analysis[Market Capital (Billion Dollars)], 0)</f>
        <v>136</v>
      </c>
      <c r="L138" t="str">
        <f t="shared" si="4"/>
        <v>0.5-1</v>
      </c>
    </row>
    <row r="139" spans="1:12" x14ac:dyDescent="0.35">
      <c r="A139" t="s">
        <v>539</v>
      </c>
      <c r="B139" t="s">
        <v>540</v>
      </c>
      <c r="C139">
        <v>5.1999999999999998E-3</v>
      </c>
      <c r="D139">
        <v>3.7000000000000002E-3</v>
      </c>
      <c r="E139" t="s">
        <v>541</v>
      </c>
      <c r="F139">
        <v>17403</v>
      </c>
      <c r="G139" t="s">
        <v>542</v>
      </c>
      <c r="H139">
        <v>5.1399999999999996E-3</v>
      </c>
      <c r="I139">
        <v>0.99180000000000001</v>
      </c>
      <c r="J139">
        <f>Crypto_Analysis[[#This Row],[Volume (24h) USD]]/Crypto_Analysis[[#This Row],[Circulating_Supply ( Billion USD )]]</f>
        <v>17546.884452510585</v>
      </c>
      <c r="K139">
        <f>RANK(Crypto_Analysis[[#This Row],[Market Capital (Billion Dollars)]], Crypto_Analysis[Market Capital (Billion Dollars)], 0)</f>
        <v>138</v>
      </c>
      <c r="L139" t="str">
        <f t="shared" si="4"/>
        <v>0-0.5</v>
      </c>
    </row>
    <row r="140" spans="1:12" x14ac:dyDescent="0.35">
      <c r="A140" t="s">
        <v>543</v>
      </c>
      <c r="B140" t="s">
        <v>544</v>
      </c>
      <c r="C140">
        <v>1.9E-3</v>
      </c>
      <c r="D140">
        <v>1E-4</v>
      </c>
      <c r="E140" t="s">
        <v>541</v>
      </c>
      <c r="F140">
        <v>392111</v>
      </c>
      <c r="G140" t="s">
        <v>545</v>
      </c>
      <c r="H140">
        <v>5.1399999999999996E-3</v>
      </c>
      <c r="I140">
        <v>2.72</v>
      </c>
      <c r="J140">
        <f>Crypto_Analysis[[#This Row],[Volume (24h) USD]]/Crypto_Analysis[[#This Row],[Circulating_Supply ( Billion USD )]]</f>
        <v>144158.45588235292</v>
      </c>
      <c r="K140">
        <f>RANK(Crypto_Analysis[[#This Row],[Market Capital (Billion Dollars)]], Crypto_Analysis[Market Capital (Billion Dollars)], 0)</f>
        <v>138</v>
      </c>
      <c r="L140" t="str">
        <f t="shared" si="4"/>
        <v>0-0.5</v>
      </c>
    </row>
    <row r="141" spans="1:12" x14ac:dyDescent="0.35">
      <c r="A141" t="s">
        <v>546</v>
      </c>
      <c r="B141" t="s">
        <v>547</v>
      </c>
      <c r="C141">
        <v>4.9799999999999997E-2</v>
      </c>
      <c r="D141">
        <v>6.1999999999999998E-3</v>
      </c>
      <c r="E141" t="s">
        <v>548</v>
      </c>
      <c r="F141">
        <v>75107</v>
      </c>
      <c r="G141" t="s">
        <v>549</v>
      </c>
      <c r="H141">
        <v>5.11E-3</v>
      </c>
      <c r="I141">
        <v>0.1026</v>
      </c>
      <c r="J141">
        <f>Crypto_Analysis[[#This Row],[Volume (24h) USD]]/Crypto_Analysis[[#This Row],[Circulating_Supply ( Billion USD )]]</f>
        <v>732037.03703703708</v>
      </c>
      <c r="K141">
        <f>RANK(Crypto_Analysis[[#This Row],[Market Capital (Billion Dollars)]], Crypto_Analysis[Market Capital (Billion Dollars)], 0)</f>
        <v>140</v>
      </c>
      <c r="L141" t="str">
        <f t="shared" si="4"/>
        <v>0-0.5</v>
      </c>
    </row>
    <row r="142" spans="1:12" x14ac:dyDescent="0.35">
      <c r="A142" t="s">
        <v>550</v>
      </c>
      <c r="B142" t="s">
        <v>551</v>
      </c>
      <c r="C142">
        <v>2.0000000000000001E-4</v>
      </c>
      <c r="D142">
        <v>1.5E-3</v>
      </c>
      <c r="E142" t="s">
        <v>552</v>
      </c>
      <c r="F142">
        <v>193524</v>
      </c>
      <c r="G142" t="s">
        <v>553</v>
      </c>
      <c r="H142">
        <v>4.0999999999999995E-3</v>
      </c>
      <c r="I142">
        <v>18.21</v>
      </c>
      <c r="J142">
        <f>Crypto_Analysis[[#This Row],[Volume (24h) USD]]/Crypto_Analysis[[#This Row],[Circulating_Supply ( Billion USD )]]</f>
        <v>10627.347611202635</v>
      </c>
      <c r="K142">
        <f>RANK(Crypto_Analysis[[#This Row],[Market Capital (Billion Dollars)]], Crypto_Analysis[Market Capital (Billion Dollars)], 0)</f>
        <v>141</v>
      </c>
      <c r="L142" t="str">
        <f t="shared" si="4"/>
        <v>0-0.5</v>
      </c>
    </row>
    <row r="143" spans="1:12" x14ac:dyDescent="0.35">
      <c r="A143" t="s">
        <v>554</v>
      </c>
      <c r="B143" t="s">
        <v>555</v>
      </c>
      <c r="C143">
        <v>5.1499999999999997E-2</v>
      </c>
      <c r="D143">
        <v>4.6399999999999997E-2</v>
      </c>
      <c r="E143" t="s">
        <v>556</v>
      </c>
      <c r="F143">
        <v>168650</v>
      </c>
      <c r="G143" t="s">
        <v>557</v>
      </c>
      <c r="H143">
        <v>4.0599999999999994E-3</v>
      </c>
      <c r="I143">
        <v>2750</v>
      </c>
      <c r="J143">
        <f>Crypto_Analysis[[#This Row],[Volume (24h) USD]]/Crypto_Analysis[[#This Row],[Circulating_Supply ( Billion USD )]]</f>
        <v>61.327272727272728</v>
      </c>
      <c r="K143">
        <f>RANK(Crypto_Analysis[[#This Row],[Market Capital (Billion Dollars)]], Crypto_Analysis[Market Capital (Billion Dollars)], 0)</f>
        <v>142</v>
      </c>
      <c r="L143" t="str">
        <f t="shared" si="4"/>
        <v>0-0.5</v>
      </c>
    </row>
    <row r="144" spans="1:12" x14ac:dyDescent="0.35">
      <c r="A144" t="s">
        <v>558</v>
      </c>
      <c r="B144" t="s">
        <v>559</v>
      </c>
      <c r="C144">
        <v>1.9099999999999999E-2</v>
      </c>
      <c r="D144">
        <v>5.7000000000000002E-3</v>
      </c>
      <c r="E144" t="s">
        <v>560</v>
      </c>
      <c r="F144">
        <v>4760489</v>
      </c>
      <c r="G144" t="s">
        <v>561</v>
      </c>
      <c r="H144">
        <v>4.0400000000000002E-3</v>
      </c>
      <c r="I144">
        <v>0.2117</v>
      </c>
      <c r="J144">
        <f>Crypto_Analysis[[#This Row],[Volume (24h) USD]]/Crypto_Analysis[[#This Row],[Circulating_Supply ( Billion USD )]]</f>
        <v>22486957.959376477</v>
      </c>
      <c r="K144">
        <f>RANK(Crypto_Analysis[[#This Row],[Market Capital (Billion Dollars)]], Crypto_Analysis[Market Capital (Billion Dollars)], 0)</f>
        <v>143</v>
      </c>
      <c r="L144" t="str">
        <f t="shared" si="4"/>
        <v>0-0.5</v>
      </c>
    </row>
    <row r="145" spans="1:12" x14ac:dyDescent="0.35">
      <c r="A145" t="s">
        <v>562</v>
      </c>
      <c r="B145" t="s">
        <v>563</v>
      </c>
      <c r="C145">
        <v>1.95E-2</v>
      </c>
      <c r="D145">
        <v>2.9999999999999997E-4</v>
      </c>
      <c r="E145" t="s">
        <v>564</v>
      </c>
      <c r="F145">
        <v>4951893</v>
      </c>
      <c r="G145" t="s">
        <v>565</v>
      </c>
      <c r="H145">
        <v>4.0199999999999993E-3</v>
      </c>
      <c r="I145">
        <v>0.20599999999999999</v>
      </c>
      <c r="J145">
        <f>Crypto_Analysis[[#This Row],[Volume (24h) USD]]/Crypto_Analysis[[#This Row],[Circulating_Supply ( Billion USD )]]</f>
        <v>24038315.533980586</v>
      </c>
      <c r="K145">
        <f>RANK(Crypto_Analysis[[#This Row],[Market Capital (Billion Dollars)]], Crypto_Analysis[Market Capital (Billion Dollars)], 0)</f>
        <v>144</v>
      </c>
      <c r="L145" t="str">
        <f t="shared" si="4"/>
        <v>0-0.5</v>
      </c>
    </row>
    <row r="146" spans="1:12" x14ac:dyDescent="0.35">
      <c r="A146" t="s">
        <v>566</v>
      </c>
      <c r="B146" t="s">
        <v>566</v>
      </c>
      <c r="C146">
        <v>5.3999999999999999E-2</v>
      </c>
      <c r="D146">
        <v>1.04E-2</v>
      </c>
      <c r="E146" t="s">
        <v>567</v>
      </c>
      <c r="F146">
        <v>727913</v>
      </c>
      <c r="G146" t="s">
        <v>568</v>
      </c>
      <c r="H146">
        <v>3.98E-3</v>
      </c>
      <c r="I146">
        <v>999.97</v>
      </c>
      <c r="J146">
        <f>Crypto_Analysis[[#This Row],[Volume (24h) USD]]/Crypto_Analysis[[#This Row],[Circulating_Supply ( Billion USD )]]</f>
        <v>727.9348380451413</v>
      </c>
      <c r="K146">
        <f>RANK(Crypto_Analysis[[#This Row],[Market Capital (Billion Dollars)]], Crypto_Analysis[Market Capital (Billion Dollars)], 0)</f>
        <v>147</v>
      </c>
      <c r="L146" t="str">
        <f t="shared" si="4"/>
        <v>0-0.5</v>
      </c>
    </row>
    <row r="147" spans="1:12" x14ac:dyDescent="0.35">
      <c r="A147" t="s">
        <v>569</v>
      </c>
      <c r="B147" t="s">
        <v>570</v>
      </c>
      <c r="C147">
        <v>2.34</v>
      </c>
      <c r="D147">
        <v>1.1999999999999999E-3</v>
      </c>
      <c r="E147" t="s">
        <v>571</v>
      </c>
      <c r="F147">
        <v>49144</v>
      </c>
      <c r="G147" t="s">
        <v>572</v>
      </c>
      <c r="H147">
        <v>4.0000000000000001E-3</v>
      </c>
      <c r="I147">
        <v>1.6999999999999999E-3</v>
      </c>
      <c r="J147">
        <f>Crypto_Analysis[[#This Row],[Volume (24h) USD]]/Crypto_Analysis[[#This Row],[Circulating_Supply ( Billion USD )]]</f>
        <v>28908235.294117648</v>
      </c>
      <c r="K147">
        <f>RANK(Crypto_Analysis[[#This Row],[Market Capital (Billion Dollars)]], Crypto_Analysis[Market Capital (Billion Dollars)], 0)</f>
        <v>145</v>
      </c>
      <c r="L147" t="str">
        <f t="shared" si="4"/>
        <v>2-10</v>
      </c>
    </row>
    <row r="148" spans="1:12" x14ac:dyDescent="0.35">
      <c r="A148" t="s">
        <v>573</v>
      </c>
      <c r="B148" t="s">
        <v>574</v>
      </c>
      <c r="C148">
        <v>3.32E-2</v>
      </c>
      <c r="D148">
        <v>8.9999999999999993E-3</v>
      </c>
      <c r="E148" t="s">
        <v>575</v>
      </c>
      <c r="F148">
        <v>14376</v>
      </c>
      <c r="G148" t="s">
        <v>576</v>
      </c>
      <c r="H148">
        <v>3.9900000000000005E-3</v>
      </c>
      <c r="I148">
        <v>0.12</v>
      </c>
      <c r="J148">
        <f>Crypto_Analysis[[#This Row],[Volume (24h) USD]]/Crypto_Analysis[[#This Row],[Circulating_Supply ( Billion USD )]]</f>
        <v>119800</v>
      </c>
      <c r="K148">
        <f>RANK(Crypto_Analysis[[#This Row],[Market Capital (Billion Dollars)]], Crypto_Analysis[Market Capital (Billion Dollars)], 0)</f>
        <v>146</v>
      </c>
      <c r="L148" t="str">
        <f t="shared" si="4"/>
        <v>0-0.5</v>
      </c>
    </row>
    <row r="149" spans="1:12" hidden="1" x14ac:dyDescent="0.35">
      <c r="A149" t="s">
        <v>577</v>
      </c>
      <c r="B149" t="s">
        <v>578</v>
      </c>
      <c r="C149">
        <v>0</v>
      </c>
      <c r="D149">
        <v>1E-3</v>
      </c>
      <c r="E149" t="s">
        <v>567</v>
      </c>
      <c r="F149">
        <v>658</v>
      </c>
      <c r="G149" t="s">
        <v>579</v>
      </c>
      <c r="H149">
        <v>3.98E-3</v>
      </c>
      <c r="I149">
        <v>184.06</v>
      </c>
      <c r="J149">
        <f>Crypto_Analysis[[#This Row],[Volume (24h) USD]]/Crypto_Analysis[[#This Row],[Circulating_Supply ( Billion USD )]]</f>
        <v>3.5749212213408672</v>
      </c>
      <c r="K149">
        <f>RANK(Crypto_Analysis[[#This Row],[Market Capital (Billion Dollars)]], Crypto_Analysis[Market Capital (Billion Dollars)], 0)</f>
        <v>147</v>
      </c>
      <c r="L149" t="str">
        <f t="shared" si="4"/>
        <v>0-0.5</v>
      </c>
    </row>
    <row r="150" spans="1:12" x14ac:dyDescent="0.35">
      <c r="A150" t="s">
        <v>580</v>
      </c>
      <c r="B150" t="s">
        <v>581</v>
      </c>
      <c r="C150">
        <v>8.2799999999999999E-2</v>
      </c>
      <c r="D150">
        <v>1.72E-2</v>
      </c>
      <c r="E150" t="s">
        <v>582</v>
      </c>
      <c r="F150">
        <v>5822</v>
      </c>
      <c r="G150" t="s">
        <v>583</v>
      </c>
      <c r="H150">
        <v>3.9700000000000004E-3</v>
      </c>
      <c r="I150">
        <v>4.7899999999999998E-2</v>
      </c>
      <c r="J150">
        <f>Crypto_Analysis[[#This Row],[Volume (24h) USD]]/Crypto_Analysis[[#This Row],[Circulating_Supply ( Billion USD )]]</f>
        <v>121544.88517745303</v>
      </c>
      <c r="K150">
        <f>RANK(Crypto_Analysis[[#This Row],[Market Capital (Billion Dollars)]], Crypto_Analysis[Market Capital (Billion Dollars)], 0)</f>
        <v>149</v>
      </c>
      <c r="L150" t="str">
        <f t="shared" si="4"/>
        <v>0-0.5</v>
      </c>
    </row>
    <row r="151" spans="1:12" x14ac:dyDescent="0.35">
      <c r="A151" t="s">
        <v>584</v>
      </c>
      <c r="B151" t="s">
        <v>584</v>
      </c>
      <c r="C151">
        <v>0.53049999999999997</v>
      </c>
      <c r="D151">
        <v>6.7999999999999996E-3</v>
      </c>
      <c r="E151" t="s">
        <v>585</v>
      </c>
      <c r="F151">
        <v>85411</v>
      </c>
      <c r="G151" t="s">
        <v>586</v>
      </c>
      <c r="H151">
        <v>3.9399999999999999E-3</v>
      </c>
      <c r="I151">
        <v>7.4000000000000003E-3</v>
      </c>
      <c r="J151">
        <f>Crypto_Analysis[[#This Row],[Volume (24h) USD]]/Crypto_Analysis[[#This Row],[Circulating_Supply ( Billion USD )]]</f>
        <v>11542027.027027026</v>
      </c>
      <c r="K151">
        <f>RANK(Crypto_Analysis[[#This Row],[Market Capital (Billion Dollars)]], Crypto_Analysis[Market Capital (Billion Dollars)], 0)</f>
        <v>150</v>
      </c>
      <c r="L151" t="str">
        <f t="shared" si="4"/>
        <v>0.5-1</v>
      </c>
    </row>
    <row r="152" spans="1:12" x14ac:dyDescent="0.35">
      <c r="A152" t="s">
        <v>587</v>
      </c>
      <c r="B152" t="s">
        <v>588</v>
      </c>
      <c r="C152">
        <v>8.3999999999999995E-3</v>
      </c>
      <c r="D152">
        <v>2.0000000000000001E-4</v>
      </c>
      <c r="E152" t="s">
        <v>589</v>
      </c>
      <c r="F152">
        <v>2100</v>
      </c>
      <c r="G152" t="s">
        <v>590</v>
      </c>
      <c r="H152">
        <v>3.2299999999999998E-3</v>
      </c>
      <c r="I152">
        <v>0.38300000000000001</v>
      </c>
      <c r="J152">
        <f>Crypto_Analysis[[#This Row],[Volume (24h) USD]]/Crypto_Analysis[[#This Row],[Circulating_Supply ( Billion USD )]]</f>
        <v>5483.0287206266321</v>
      </c>
      <c r="K152">
        <f>RANK(Crypto_Analysis[[#This Row],[Market Capital (Billion Dollars)]], Crypto_Analysis[Market Capital (Billion Dollars)], 0)</f>
        <v>151</v>
      </c>
      <c r="L152" t="str">
        <f t="shared" si="4"/>
        <v>0-0.5</v>
      </c>
    </row>
    <row r="153" spans="1:12" hidden="1" x14ac:dyDescent="0.35">
      <c r="A153" t="s">
        <v>591</v>
      </c>
      <c r="B153" t="s">
        <v>592</v>
      </c>
      <c r="C153">
        <v>0</v>
      </c>
      <c r="D153">
        <v>3.7000000000000002E-3</v>
      </c>
      <c r="E153" t="s">
        <v>589</v>
      </c>
      <c r="F153">
        <v>157680</v>
      </c>
      <c r="G153" t="s">
        <v>593</v>
      </c>
      <c r="H153">
        <v>3.2299999999999998E-3</v>
      </c>
      <c r="I153">
        <v>113.75</v>
      </c>
      <c r="J153">
        <f>Crypto_Analysis[[#This Row],[Volume (24h) USD]]/Crypto_Analysis[[#This Row],[Circulating_Supply ( Billion USD )]]</f>
        <v>1386.1978021978023</v>
      </c>
      <c r="K153">
        <f>RANK(Crypto_Analysis[[#This Row],[Market Capital (Billion Dollars)]], Crypto_Analysis[Market Capital (Billion Dollars)], 0)</f>
        <v>151</v>
      </c>
      <c r="L153" t="str">
        <f t="shared" si="4"/>
        <v>0-0.5</v>
      </c>
    </row>
    <row r="154" spans="1:12" x14ac:dyDescent="0.35">
      <c r="A154" t="s">
        <v>594</v>
      </c>
      <c r="B154" t="s">
        <v>595</v>
      </c>
      <c r="C154">
        <v>8.0000000000000004E-4</v>
      </c>
      <c r="D154">
        <v>2.0000000000000001E-4</v>
      </c>
      <c r="E154" t="s">
        <v>589</v>
      </c>
      <c r="F154">
        <v>72433</v>
      </c>
      <c r="G154" t="s">
        <v>596</v>
      </c>
      <c r="H154">
        <v>3.2299999999999998E-3</v>
      </c>
      <c r="I154">
        <v>4.0199999999999996</v>
      </c>
      <c r="J154">
        <f>Crypto_Analysis[[#This Row],[Volume (24h) USD]]/Crypto_Analysis[[#This Row],[Circulating_Supply ( Billion USD )]]</f>
        <v>18018.1592039801</v>
      </c>
      <c r="K154">
        <f>RANK(Crypto_Analysis[[#This Row],[Market Capital (Billion Dollars)]], Crypto_Analysis[Market Capital (Billion Dollars)], 0)</f>
        <v>151</v>
      </c>
      <c r="L154" t="str">
        <f t="shared" si="4"/>
        <v>0-0.5</v>
      </c>
    </row>
    <row r="155" spans="1:12" x14ac:dyDescent="0.35">
      <c r="A155" t="s">
        <v>597</v>
      </c>
      <c r="B155" t="s">
        <v>598</v>
      </c>
      <c r="C155">
        <v>1.09E-2</v>
      </c>
      <c r="D155">
        <v>1.18E-2</v>
      </c>
      <c r="E155" t="s">
        <v>599</v>
      </c>
      <c r="F155">
        <v>117948</v>
      </c>
      <c r="G155" t="s">
        <v>600</v>
      </c>
      <c r="H155">
        <v>3.2200000000000002E-3</v>
      </c>
      <c r="I155">
        <v>0.29459999999999997</v>
      </c>
      <c r="J155">
        <f>Crypto_Analysis[[#This Row],[Volume (24h) USD]]/Crypto_Analysis[[#This Row],[Circulating_Supply ( Billion USD )]]</f>
        <v>400366.59877800412</v>
      </c>
      <c r="K155">
        <f>RANK(Crypto_Analysis[[#This Row],[Market Capital (Billion Dollars)]], Crypto_Analysis[Market Capital (Billion Dollars)], 0)</f>
        <v>156</v>
      </c>
      <c r="L155" t="str">
        <f t="shared" si="4"/>
        <v>0-0.5</v>
      </c>
    </row>
    <row r="156" spans="1:12" x14ac:dyDescent="0.35">
      <c r="A156" t="s">
        <v>601</v>
      </c>
      <c r="B156" t="s">
        <v>602</v>
      </c>
      <c r="C156">
        <v>0.17610000000000001</v>
      </c>
      <c r="D156">
        <v>3.3399999999999999E-2</v>
      </c>
      <c r="E156" t="s">
        <v>589</v>
      </c>
      <c r="F156">
        <v>1614</v>
      </c>
      <c r="G156" t="s">
        <v>603</v>
      </c>
      <c r="H156">
        <v>3.2299999999999998E-3</v>
      </c>
      <c r="I156">
        <v>1.83E-2</v>
      </c>
      <c r="J156">
        <f>Crypto_Analysis[[#This Row],[Volume (24h) USD]]/Crypto_Analysis[[#This Row],[Circulating_Supply ( Billion USD )]]</f>
        <v>88196.721311475412</v>
      </c>
      <c r="K156">
        <f>RANK(Crypto_Analysis[[#This Row],[Market Capital (Billion Dollars)]], Crypto_Analysis[Market Capital (Billion Dollars)], 0)</f>
        <v>151</v>
      </c>
      <c r="L156" t="str">
        <f t="shared" si="4"/>
        <v>0-0.5</v>
      </c>
    </row>
    <row r="157" spans="1:12" x14ac:dyDescent="0.35">
      <c r="A157" t="s">
        <v>604</v>
      </c>
      <c r="B157" t="s">
        <v>605</v>
      </c>
      <c r="C157">
        <v>1.29E-2</v>
      </c>
      <c r="D157">
        <v>2.0000000000000001E-4</v>
      </c>
      <c r="E157" t="s">
        <v>589</v>
      </c>
      <c r="F157">
        <v>1659</v>
      </c>
      <c r="G157" t="s">
        <v>606</v>
      </c>
      <c r="H157">
        <v>3.2299999999999998E-3</v>
      </c>
      <c r="I157">
        <v>0.25080000000000002</v>
      </c>
      <c r="J157">
        <f>Crypto_Analysis[[#This Row],[Volume (24h) USD]]/Crypto_Analysis[[#This Row],[Circulating_Supply ( Billion USD )]]</f>
        <v>6614.8325358851671</v>
      </c>
      <c r="K157">
        <f>RANK(Crypto_Analysis[[#This Row],[Market Capital (Billion Dollars)]], Crypto_Analysis[Market Capital (Billion Dollars)], 0)</f>
        <v>151</v>
      </c>
      <c r="L157" t="str">
        <f t="shared" si="4"/>
        <v>0-0.5</v>
      </c>
    </row>
    <row r="158" spans="1:12" x14ac:dyDescent="0.35">
      <c r="A158" t="s">
        <v>607</v>
      </c>
      <c r="B158" t="s">
        <v>608</v>
      </c>
      <c r="C158">
        <v>7.7000000000000002E-3</v>
      </c>
      <c r="D158">
        <v>8.9999999999999998E-4</v>
      </c>
      <c r="E158" t="s">
        <v>609</v>
      </c>
      <c r="F158">
        <v>220065</v>
      </c>
      <c r="G158" t="s">
        <v>610</v>
      </c>
      <c r="H158">
        <v>3.2100000000000002E-3</v>
      </c>
      <c r="I158">
        <v>0.41660000000000003</v>
      </c>
      <c r="J158">
        <f>Crypto_Analysis[[#This Row],[Volume (24h) USD]]/Crypto_Analysis[[#This Row],[Circulating_Supply ( Billion USD )]]</f>
        <v>528240.51848295727</v>
      </c>
      <c r="K158">
        <f>RANK(Crypto_Analysis[[#This Row],[Market Capital (Billion Dollars)]], Crypto_Analysis[Market Capital (Billion Dollars)], 0)</f>
        <v>157</v>
      </c>
      <c r="L158" t="str">
        <f t="shared" si="4"/>
        <v>0-0.5</v>
      </c>
    </row>
    <row r="159" spans="1:12" x14ac:dyDescent="0.35">
      <c r="A159" t="s">
        <v>611</v>
      </c>
      <c r="B159" t="s">
        <v>612</v>
      </c>
      <c r="C159">
        <v>1.06E-2</v>
      </c>
      <c r="D159">
        <v>1.61E-2</v>
      </c>
      <c r="E159" t="s">
        <v>609</v>
      </c>
      <c r="F159">
        <v>155287</v>
      </c>
      <c r="G159" t="s">
        <v>613</v>
      </c>
      <c r="H159">
        <v>3.2100000000000002E-3</v>
      </c>
      <c r="I159">
        <v>0.30270000000000002</v>
      </c>
      <c r="J159">
        <f>Crypto_Analysis[[#This Row],[Volume (24h) USD]]/Crypto_Analysis[[#This Row],[Circulating_Supply ( Billion USD )]]</f>
        <v>513006.27684175747</v>
      </c>
      <c r="K159">
        <f>RANK(Crypto_Analysis[[#This Row],[Market Capital (Billion Dollars)]], Crypto_Analysis[Market Capital (Billion Dollars)], 0)</f>
        <v>157</v>
      </c>
      <c r="L159" t="str">
        <f t="shared" si="4"/>
        <v>0-0.5</v>
      </c>
    </row>
    <row r="160" spans="1:12" x14ac:dyDescent="0.35">
      <c r="A160" t="s">
        <v>614</v>
      </c>
      <c r="B160" t="s">
        <v>615</v>
      </c>
      <c r="C160">
        <v>7.4700000000000003E-2</v>
      </c>
      <c r="D160">
        <v>1.1000000000000001E-3</v>
      </c>
      <c r="E160" t="s">
        <v>616</v>
      </c>
      <c r="F160">
        <v>239395</v>
      </c>
      <c r="G160" t="s">
        <v>617</v>
      </c>
      <c r="H160">
        <v>3.2000000000000002E-3</v>
      </c>
      <c r="I160">
        <v>68070</v>
      </c>
      <c r="J160">
        <f>Crypto_Analysis[[#This Row],[Volume (24h) USD]]/Crypto_Analysis[[#This Row],[Circulating_Supply ( Billion USD )]]</f>
        <v>3.5168943734391069</v>
      </c>
      <c r="K160">
        <f>RANK(Crypto_Analysis[[#This Row],[Market Capital (Billion Dollars)]], Crypto_Analysis[Market Capital (Billion Dollars)], 0)</f>
        <v>159</v>
      </c>
      <c r="L160" t="str">
        <f t="shared" si="4"/>
        <v>0-0.5</v>
      </c>
    </row>
    <row r="161" spans="1:12" x14ac:dyDescent="0.35">
      <c r="A161" t="s">
        <v>618</v>
      </c>
      <c r="B161" t="s">
        <v>619</v>
      </c>
      <c r="C161">
        <v>6.8999999999999999E-3</v>
      </c>
      <c r="D161">
        <v>1.1999999999999999E-3</v>
      </c>
      <c r="E161" t="s">
        <v>620</v>
      </c>
      <c r="F161">
        <v>977333</v>
      </c>
      <c r="G161" t="s">
        <v>621</v>
      </c>
      <c r="H161">
        <v>3.1800000000000001E-3</v>
      </c>
      <c r="I161">
        <v>0.46039999999999998</v>
      </c>
      <c r="J161">
        <f>Crypto_Analysis[[#This Row],[Volume (24h) USD]]/Crypto_Analysis[[#This Row],[Circulating_Supply ( Billion USD )]]</f>
        <v>2122791.0512597742</v>
      </c>
      <c r="K161">
        <f>RANK(Crypto_Analysis[[#This Row],[Market Capital (Billion Dollars)]], Crypto_Analysis[Market Capital (Billion Dollars)], 0)</f>
        <v>160</v>
      </c>
      <c r="L161" t="str">
        <f t="shared" si="4"/>
        <v>0-0.5</v>
      </c>
    </row>
    <row r="162" spans="1:12" x14ac:dyDescent="0.35">
      <c r="A162" t="s">
        <v>622</v>
      </c>
      <c r="B162" t="s">
        <v>623</v>
      </c>
      <c r="C162">
        <v>2.63E-2</v>
      </c>
      <c r="D162">
        <v>2.6700000000000002E-2</v>
      </c>
      <c r="E162" t="s">
        <v>624</v>
      </c>
      <c r="F162">
        <v>721481</v>
      </c>
      <c r="G162" t="s">
        <v>625</v>
      </c>
      <c r="H162">
        <v>2.5800000000000003E-3</v>
      </c>
      <c r="I162">
        <v>9.8000000000000004E-2</v>
      </c>
      <c r="J162">
        <f>Crypto_Analysis[[#This Row],[Volume (24h) USD]]/Crypto_Analysis[[#This Row],[Circulating_Supply ( Billion USD )]]</f>
        <v>7362051.0204081628</v>
      </c>
      <c r="K162">
        <f>RANK(Crypto_Analysis[[#This Row],[Market Capital (Billion Dollars)]], Crypto_Analysis[Market Capital (Billion Dollars)], 0)</f>
        <v>161</v>
      </c>
      <c r="L162" t="str">
        <f t="shared" ref="L162:L193" si="5">IF(C162&lt;=0.5,"0-0.5",
IF(C162&lt;=1,"0.5-1",
IF(C162&lt;=2,"1-2",
IF(C162&lt;=10,"2-10",
IF(C162&lt;=100,"10-100",
IF(C162&lt;=10000,"100-10000",
"10000+"))))))</f>
        <v>0-0.5</v>
      </c>
    </row>
    <row r="163" spans="1:12" x14ac:dyDescent="0.35">
      <c r="A163" t="s">
        <v>626</v>
      </c>
      <c r="B163" t="s">
        <v>627</v>
      </c>
      <c r="C163">
        <v>4.0000000000000002E-4</v>
      </c>
      <c r="D163">
        <v>9.7000000000000003E-3</v>
      </c>
      <c r="E163" t="s">
        <v>624</v>
      </c>
      <c r="F163">
        <v>1422530</v>
      </c>
      <c r="G163" t="s">
        <v>628</v>
      </c>
      <c r="H163">
        <v>2.5800000000000003E-3</v>
      </c>
      <c r="I163">
        <v>6.08</v>
      </c>
      <c r="J163">
        <f>Crypto_Analysis[[#This Row],[Volume (24h) USD]]/Crypto_Analysis[[#This Row],[Circulating_Supply ( Billion USD )]]</f>
        <v>233968.75</v>
      </c>
      <c r="K163">
        <f>RANK(Crypto_Analysis[[#This Row],[Market Capital (Billion Dollars)]], Crypto_Analysis[Market Capital (Billion Dollars)], 0)</f>
        <v>161</v>
      </c>
      <c r="L163" t="str">
        <f t="shared" si="5"/>
        <v>0-0.5</v>
      </c>
    </row>
    <row r="164" spans="1:12" x14ac:dyDescent="0.35">
      <c r="A164" t="s">
        <v>629</v>
      </c>
      <c r="B164" t="s">
        <v>630</v>
      </c>
      <c r="C164">
        <v>8.6699999999999999E-2</v>
      </c>
      <c r="D164">
        <v>0</v>
      </c>
      <c r="E164" t="s">
        <v>631</v>
      </c>
      <c r="F164">
        <v>0</v>
      </c>
      <c r="G164" t="s">
        <v>632</v>
      </c>
      <c r="H164">
        <v>2.5699999999999998E-3</v>
      </c>
      <c r="I164">
        <v>382550</v>
      </c>
      <c r="J164">
        <f>Crypto_Analysis[[#This Row],[Volume (24h) USD]]/Crypto_Analysis[[#This Row],[Circulating_Supply ( Billion USD )]]</f>
        <v>0</v>
      </c>
      <c r="K164">
        <f>RANK(Crypto_Analysis[[#This Row],[Market Capital (Billion Dollars)]], Crypto_Analysis[Market Capital (Billion Dollars)], 0)</f>
        <v>163</v>
      </c>
      <c r="L164" t="str">
        <f t="shared" si="5"/>
        <v>0-0.5</v>
      </c>
    </row>
    <row r="165" spans="1:12" x14ac:dyDescent="0.35">
      <c r="A165" t="s">
        <v>633</v>
      </c>
      <c r="B165" t="s">
        <v>633</v>
      </c>
      <c r="C165">
        <v>2.3E-3</v>
      </c>
      <c r="D165">
        <v>1E-3</v>
      </c>
      <c r="E165" t="s">
        <v>631</v>
      </c>
      <c r="F165">
        <v>107281</v>
      </c>
      <c r="G165" t="s">
        <v>77</v>
      </c>
      <c r="H165">
        <v>2.5699999999999998E-3</v>
      </c>
      <c r="I165">
        <v>1.1100000000000001</v>
      </c>
      <c r="J165">
        <f>Crypto_Analysis[[#This Row],[Volume (24h) USD]]/Crypto_Analysis[[#This Row],[Circulating_Supply ( Billion USD )]]</f>
        <v>96649.549549549542</v>
      </c>
      <c r="K165">
        <f>RANK(Crypto_Analysis[[#This Row],[Market Capital (Billion Dollars)]], Crypto_Analysis[Market Capital (Billion Dollars)], 0)</f>
        <v>163</v>
      </c>
      <c r="L165" t="str">
        <f t="shared" si="5"/>
        <v>0-0.5</v>
      </c>
    </row>
    <row r="166" spans="1:12" x14ac:dyDescent="0.35">
      <c r="A166" t="s">
        <v>634</v>
      </c>
      <c r="B166" t="s">
        <v>635</v>
      </c>
      <c r="C166">
        <v>5.6399999999999999E-2</v>
      </c>
      <c r="D166">
        <v>2.4799999999999999E-2</v>
      </c>
      <c r="E166" t="s">
        <v>636</v>
      </c>
      <c r="F166">
        <v>465</v>
      </c>
      <c r="G166" t="s">
        <v>637</v>
      </c>
      <c r="H166">
        <v>2.5099999999999996E-3</v>
      </c>
      <c r="I166">
        <v>393.4</v>
      </c>
      <c r="J166">
        <f>Crypto_Analysis[[#This Row],[Volume (24h) USD]]/Crypto_Analysis[[#This Row],[Circulating_Supply ( Billion USD )]]</f>
        <v>1.1820030503304526</v>
      </c>
      <c r="K166">
        <f>RANK(Crypto_Analysis[[#This Row],[Market Capital (Billion Dollars)]], Crypto_Analysis[Market Capital (Billion Dollars)], 0)</f>
        <v>170</v>
      </c>
      <c r="L166" t="str">
        <f t="shared" si="5"/>
        <v>0-0.5</v>
      </c>
    </row>
    <row r="167" spans="1:12" x14ac:dyDescent="0.35">
      <c r="A167" t="s">
        <v>638</v>
      </c>
      <c r="B167" t="s">
        <v>639</v>
      </c>
      <c r="C167">
        <v>4.8399999999999999E-2</v>
      </c>
      <c r="D167">
        <v>1.1000000000000001E-3</v>
      </c>
      <c r="E167" t="s">
        <v>640</v>
      </c>
      <c r="F167">
        <v>174927</v>
      </c>
      <c r="G167" t="s">
        <v>641</v>
      </c>
      <c r="H167">
        <v>2.5600000000000002E-3</v>
      </c>
      <c r="I167">
        <v>5.28E-2</v>
      </c>
      <c r="J167">
        <f>Crypto_Analysis[[#This Row],[Volume (24h) USD]]/Crypto_Analysis[[#This Row],[Circulating_Supply ( Billion USD )]]</f>
        <v>3313011.3636363638</v>
      </c>
      <c r="K167">
        <f>RANK(Crypto_Analysis[[#This Row],[Market Capital (Billion Dollars)]], Crypto_Analysis[Market Capital (Billion Dollars)], 0)</f>
        <v>165</v>
      </c>
      <c r="L167" t="str">
        <f t="shared" si="5"/>
        <v>0-0.5</v>
      </c>
    </row>
    <row r="168" spans="1:12" x14ac:dyDescent="0.35">
      <c r="A168" t="s">
        <v>642</v>
      </c>
      <c r="B168" t="s">
        <v>643</v>
      </c>
      <c r="C168">
        <v>5.2600000000000001E-2</v>
      </c>
      <c r="D168">
        <v>4.0000000000000002E-4</v>
      </c>
      <c r="E168" t="s">
        <v>644</v>
      </c>
      <c r="F168">
        <v>287</v>
      </c>
      <c r="G168" t="s">
        <v>645</v>
      </c>
      <c r="H168">
        <v>2.5299999999999997E-3</v>
      </c>
      <c r="I168">
        <v>964.46</v>
      </c>
      <c r="J168">
        <f>Crypto_Analysis[[#This Row],[Volume (24h) USD]]/Crypto_Analysis[[#This Row],[Circulating_Supply ( Billion USD )]]</f>
        <v>0.29757584555087818</v>
      </c>
      <c r="K168">
        <f>RANK(Crypto_Analysis[[#This Row],[Market Capital (Billion Dollars)]], Crypto_Analysis[Market Capital (Billion Dollars)], 0)</f>
        <v>166</v>
      </c>
      <c r="L168" t="str">
        <f t="shared" si="5"/>
        <v>0-0.5</v>
      </c>
    </row>
    <row r="169" spans="1:12" x14ac:dyDescent="0.35">
      <c r="A169" t="s">
        <v>646</v>
      </c>
      <c r="B169" t="s">
        <v>647</v>
      </c>
      <c r="C169">
        <v>2.5000000000000001E-3</v>
      </c>
      <c r="D169">
        <v>5.8999999999999999E-3</v>
      </c>
      <c r="E169" t="s">
        <v>644</v>
      </c>
      <c r="F169">
        <v>274603</v>
      </c>
      <c r="G169" t="s">
        <v>61</v>
      </c>
      <c r="H169">
        <v>2.5299999999999997E-3</v>
      </c>
      <c r="I169">
        <v>1</v>
      </c>
      <c r="J169">
        <f>Crypto_Analysis[[#This Row],[Volume (24h) USD]]/Crypto_Analysis[[#This Row],[Circulating_Supply ( Billion USD )]]</f>
        <v>274603</v>
      </c>
      <c r="K169">
        <f>RANK(Crypto_Analysis[[#This Row],[Market Capital (Billion Dollars)]], Crypto_Analysis[Market Capital (Billion Dollars)], 0)</f>
        <v>166</v>
      </c>
      <c r="L169" t="str">
        <f t="shared" si="5"/>
        <v>0-0.5</v>
      </c>
    </row>
    <row r="170" spans="1:12" x14ac:dyDescent="0.35">
      <c r="A170" t="s">
        <v>648</v>
      </c>
      <c r="B170" t="s">
        <v>649</v>
      </c>
      <c r="C170">
        <v>2.2800000000000001E-2</v>
      </c>
      <c r="D170">
        <v>3.2000000000000002E-3</v>
      </c>
      <c r="E170" t="s">
        <v>650</v>
      </c>
      <c r="F170">
        <v>69191</v>
      </c>
      <c r="G170" t="s">
        <v>651</v>
      </c>
      <c r="H170">
        <v>2.5200000000000001E-3</v>
      </c>
      <c r="I170">
        <v>0.1104</v>
      </c>
      <c r="J170">
        <f>Crypto_Analysis[[#This Row],[Volume (24h) USD]]/Crypto_Analysis[[#This Row],[Circulating_Supply ( Billion USD )]]</f>
        <v>626730.07246376807</v>
      </c>
      <c r="K170">
        <f>RANK(Crypto_Analysis[[#This Row],[Market Capital (Billion Dollars)]], Crypto_Analysis[Market Capital (Billion Dollars)], 0)</f>
        <v>168</v>
      </c>
      <c r="L170" t="str">
        <f t="shared" si="5"/>
        <v>0-0.5</v>
      </c>
    </row>
    <row r="171" spans="1:12" x14ac:dyDescent="0.35">
      <c r="A171" t="s">
        <v>652</v>
      </c>
      <c r="B171" t="s">
        <v>652</v>
      </c>
      <c r="C171">
        <v>2.5999999999999999E-3</v>
      </c>
      <c r="D171">
        <v>8.0000000000000002E-3</v>
      </c>
      <c r="E171" t="s">
        <v>650</v>
      </c>
      <c r="F171">
        <v>34103</v>
      </c>
      <c r="G171" t="s">
        <v>653</v>
      </c>
      <c r="H171">
        <v>2.5200000000000001E-3</v>
      </c>
      <c r="I171">
        <v>0.96719999999999995</v>
      </c>
      <c r="J171">
        <f>Crypto_Analysis[[#This Row],[Volume (24h) USD]]/Crypto_Analysis[[#This Row],[Circulating_Supply ( Billion USD )]]</f>
        <v>35259.511993382963</v>
      </c>
      <c r="K171">
        <f>RANK(Crypto_Analysis[[#This Row],[Market Capital (Billion Dollars)]], Crypto_Analysis[Market Capital (Billion Dollars)], 0)</f>
        <v>168</v>
      </c>
      <c r="L171" t="str">
        <f t="shared" si="5"/>
        <v>0-0.5</v>
      </c>
    </row>
    <row r="172" spans="1:12" x14ac:dyDescent="0.35">
      <c r="A172" t="s">
        <v>654</v>
      </c>
      <c r="B172" t="s">
        <v>654</v>
      </c>
      <c r="C172">
        <v>1.77E-2</v>
      </c>
      <c r="D172">
        <v>8.0999999999999996E-3</v>
      </c>
      <c r="E172" t="s">
        <v>655</v>
      </c>
      <c r="F172">
        <v>1983713</v>
      </c>
      <c r="G172" t="s">
        <v>656</v>
      </c>
      <c r="H172">
        <v>2E-3</v>
      </c>
      <c r="I172">
        <v>0.1129</v>
      </c>
      <c r="J172">
        <f>Crypto_Analysis[[#This Row],[Volume (24h) USD]]/Crypto_Analysis[[#This Row],[Circulating_Supply ( Billion USD )]]</f>
        <v>17570531.443755537</v>
      </c>
      <c r="K172">
        <f>RANK(Crypto_Analysis[[#This Row],[Market Capital (Billion Dollars)]], Crypto_Analysis[Market Capital (Billion Dollars)], 0)</f>
        <v>171</v>
      </c>
      <c r="L172" t="str">
        <f t="shared" si="5"/>
        <v>0-0.5</v>
      </c>
    </row>
    <row r="173" spans="1:12" x14ac:dyDescent="0.35">
      <c r="A173" t="s">
        <v>657</v>
      </c>
      <c r="B173" t="s">
        <v>658</v>
      </c>
      <c r="C173">
        <v>2E-3</v>
      </c>
      <c r="D173">
        <v>1.5800000000000002E-2</v>
      </c>
      <c r="E173" t="s">
        <v>655</v>
      </c>
      <c r="F173">
        <v>944920</v>
      </c>
      <c r="G173" t="s">
        <v>61</v>
      </c>
      <c r="H173">
        <v>2E-3</v>
      </c>
      <c r="I173">
        <v>1</v>
      </c>
      <c r="J173">
        <f>Crypto_Analysis[[#This Row],[Volume (24h) USD]]/Crypto_Analysis[[#This Row],[Circulating_Supply ( Billion USD )]]</f>
        <v>944920</v>
      </c>
      <c r="K173">
        <f>RANK(Crypto_Analysis[[#This Row],[Market Capital (Billion Dollars)]], Crypto_Analysis[Market Capital (Billion Dollars)], 0)</f>
        <v>171</v>
      </c>
      <c r="L173" t="str">
        <f t="shared" si="5"/>
        <v>0-0.5</v>
      </c>
    </row>
    <row r="174" spans="1:12" x14ac:dyDescent="0.35">
      <c r="A174" t="s">
        <v>659</v>
      </c>
      <c r="B174" t="s">
        <v>660</v>
      </c>
      <c r="C174">
        <v>0.73839999999999995</v>
      </c>
      <c r="D174">
        <v>8.9999999999999998E-4</v>
      </c>
      <c r="E174" t="s">
        <v>661</v>
      </c>
      <c r="F174">
        <v>0</v>
      </c>
      <c r="G174" t="s">
        <v>662</v>
      </c>
      <c r="H174">
        <v>1.99E-3</v>
      </c>
      <c r="I174">
        <v>2.7000000000000001E-3</v>
      </c>
      <c r="J174">
        <f>Crypto_Analysis[[#This Row],[Volume (24h) USD]]/Crypto_Analysis[[#This Row],[Circulating_Supply ( Billion USD )]]</f>
        <v>0</v>
      </c>
      <c r="K174">
        <f>RANK(Crypto_Analysis[[#This Row],[Market Capital (Billion Dollars)]], Crypto_Analysis[Market Capital (Billion Dollars)], 0)</f>
        <v>173</v>
      </c>
      <c r="L174" t="str">
        <f t="shared" si="5"/>
        <v>0.5-1</v>
      </c>
    </row>
    <row r="175" spans="1:12" x14ac:dyDescent="0.35">
      <c r="A175" t="s">
        <v>663</v>
      </c>
      <c r="B175" t="s">
        <v>663</v>
      </c>
      <c r="C175">
        <v>2E-3</v>
      </c>
      <c r="D175">
        <v>1.5599999999999999E-2</v>
      </c>
      <c r="E175" t="s">
        <v>661</v>
      </c>
      <c r="F175">
        <v>25840</v>
      </c>
      <c r="G175" t="s">
        <v>664</v>
      </c>
      <c r="H175">
        <v>1.99E-3</v>
      </c>
      <c r="I175">
        <v>0.97899999999999998</v>
      </c>
      <c r="J175">
        <f>Crypto_Analysis[[#This Row],[Volume (24h) USD]]/Crypto_Analysis[[#This Row],[Circulating_Supply ( Billion USD )]]</f>
        <v>26394.279877425946</v>
      </c>
      <c r="K175">
        <f>RANK(Crypto_Analysis[[#This Row],[Market Capital (Billion Dollars)]], Crypto_Analysis[Market Capital (Billion Dollars)], 0)</f>
        <v>173</v>
      </c>
      <c r="L175" t="str">
        <f t="shared" si="5"/>
        <v>0-0.5</v>
      </c>
    </row>
    <row r="176" spans="1:12" x14ac:dyDescent="0.35">
      <c r="A176" t="s">
        <v>665</v>
      </c>
      <c r="B176" t="s">
        <v>666</v>
      </c>
      <c r="C176">
        <v>4.5999999999999999E-3</v>
      </c>
      <c r="D176">
        <v>1E-3</v>
      </c>
      <c r="E176" t="s">
        <v>661</v>
      </c>
      <c r="F176">
        <v>290910</v>
      </c>
      <c r="G176" t="s">
        <v>667</v>
      </c>
      <c r="H176">
        <v>1.99E-3</v>
      </c>
      <c r="I176">
        <v>0.43609999999999999</v>
      </c>
      <c r="J176">
        <f>Crypto_Analysis[[#This Row],[Volume (24h) USD]]/Crypto_Analysis[[#This Row],[Circulating_Supply ( Billion USD )]]</f>
        <v>667071.77252923639</v>
      </c>
      <c r="K176">
        <f>RANK(Crypto_Analysis[[#This Row],[Market Capital (Billion Dollars)]], Crypto_Analysis[Market Capital (Billion Dollars)], 0)</f>
        <v>173</v>
      </c>
      <c r="L176" t="str">
        <f t="shared" si="5"/>
        <v>0-0.5</v>
      </c>
    </row>
    <row r="177" spans="1:12" x14ac:dyDescent="0.35">
      <c r="A177" t="s">
        <v>668</v>
      </c>
      <c r="B177" t="s">
        <v>669</v>
      </c>
      <c r="C177">
        <v>3.1E-2</v>
      </c>
      <c r="D177">
        <v>1.21E-2</v>
      </c>
      <c r="E177" t="s">
        <v>661</v>
      </c>
      <c r="F177">
        <v>1872</v>
      </c>
      <c r="G177" t="s">
        <v>670</v>
      </c>
      <c r="H177">
        <v>1.99E-3</v>
      </c>
      <c r="I177">
        <v>6.4000000000000001E-2</v>
      </c>
      <c r="J177">
        <f>Crypto_Analysis[[#This Row],[Volume (24h) USD]]/Crypto_Analysis[[#This Row],[Circulating_Supply ( Billion USD )]]</f>
        <v>29250</v>
      </c>
      <c r="K177">
        <f>RANK(Crypto_Analysis[[#This Row],[Market Capital (Billion Dollars)]], Crypto_Analysis[Market Capital (Billion Dollars)], 0)</f>
        <v>173</v>
      </c>
      <c r="L177" t="str">
        <f t="shared" si="5"/>
        <v>0-0.5</v>
      </c>
    </row>
    <row r="178" spans="1:12" x14ac:dyDescent="0.35">
      <c r="A178" t="s">
        <v>671</v>
      </c>
      <c r="B178" t="s">
        <v>672</v>
      </c>
      <c r="C178">
        <v>1.5E-3</v>
      </c>
      <c r="D178">
        <v>2.9999999999999997E-4</v>
      </c>
      <c r="E178" t="s">
        <v>673</v>
      </c>
      <c r="F178">
        <v>117957</v>
      </c>
      <c r="G178" t="s">
        <v>674</v>
      </c>
      <c r="H178">
        <v>1.98E-3</v>
      </c>
      <c r="I178">
        <v>1.31</v>
      </c>
      <c r="J178">
        <f>Crypto_Analysis[[#This Row],[Volume (24h) USD]]/Crypto_Analysis[[#This Row],[Circulating_Supply ( Billion USD )]]</f>
        <v>90043.511450381673</v>
      </c>
      <c r="K178">
        <f>RANK(Crypto_Analysis[[#This Row],[Market Capital (Billion Dollars)]], Crypto_Analysis[Market Capital (Billion Dollars)], 0)</f>
        <v>177</v>
      </c>
      <c r="L178" t="str">
        <f t="shared" si="5"/>
        <v>0-0.5</v>
      </c>
    </row>
    <row r="179" spans="1:12" x14ac:dyDescent="0.35">
      <c r="A179" t="s">
        <v>675</v>
      </c>
      <c r="B179" t="s">
        <v>676</v>
      </c>
      <c r="C179">
        <v>0.1976</v>
      </c>
      <c r="D179">
        <v>1.2E-2</v>
      </c>
      <c r="E179" t="s">
        <v>673</v>
      </c>
      <c r="F179">
        <v>858809</v>
      </c>
      <c r="G179" t="s">
        <v>677</v>
      </c>
      <c r="H179">
        <v>1.98E-3</v>
      </c>
      <c r="I179">
        <v>0.01</v>
      </c>
      <c r="J179">
        <f>Crypto_Analysis[[#This Row],[Volume (24h) USD]]/Crypto_Analysis[[#This Row],[Circulating_Supply ( Billion USD )]]</f>
        <v>85880900</v>
      </c>
      <c r="K179">
        <f>RANK(Crypto_Analysis[[#This Row],[Market Capital (Billion Dollars)]], Crypto_Analysis[Market Capital (Billion Dollars)], 0)</f>
        <v>177</v>
      </c>
      <c r="L179" t="str">
        <f t="shared" si="5"/>
        <v>0-0.5</v>
      </c>
    </row>
    <row r="180" spans="1:12" x14ac:dyDescent="0.35">
      <c r="A180" t="s">
        <v>678</v>
      </c>
      <c r="B180" t="s">
        <v>679</v>
      </c>
      <c r="C180">
        <v>2.3999999999999998E-3</v>
      </c>
      <c r="D180">
        <v>9.7000000000000003E-3</v>
      </c>
      <c r="E180" t="s">
        <v>680</v>
      </c>
      <c r="F180">
        <v>62197</v>
      </c>
      <c r="G180" t="s">
        <v>681</v>
      </c>
      <c r="H180">
        <v>1.97E-3</v>
      </c>
      <c r="I180">
        <v>0.81430000000000002</v>
      </c>
      <c r="J180">
        <f>Crypto_Analysis[[#This Row],[Volume (24h) USD]]/Crypto_Analysis[[#This Row],[Circulating_Supply ( Billion USD )]]</f>
        <v>76380.940685251131</v>
      </c>
      <c r="K180">
        <f>RANK(Crypto_Analysis[[#This Row],[Market Capital (Billion Dollars)]], Crypto_Analysis[Market Capital (Billion Dollars)], 0)</f>
        <v>179</v>
      </c>
      <c r="L180" t="str">
        <f t="shared" si="5"/>
        <v>0-0.5</v>
      </c>
    </row>
    <row r="181" spans="1:12" x14ac:dyDescent="0.35">
      <c r="A181" t="s">
        <v>682</v>
      </c>
      <c r="B181" t="s">
        <v>683</v>
      </c>
      <c r="C181">
        <v>3.0999999999999999E-3</v>
      </c>
      <c r="D181">
        <v>0</v>
      </c>
      <c r="E181" t="s">
        <v>680</v>
      </c>
      <c r="F181">
        <v>109870</v>
      </c>
      <c r="G181" t="s">
        <v>684</v>
      </c>
      <c r="H181">
        <v>1.97E-3</v>
      </c>
      <c r="I181">
        <v>0.62539999999999996</v>
      </c>
      <c r="J181">
        <f>Crypto_Analysis[[#This Row],[Volume (24h) USD]]/Crypto_Analysis[[#This Row],[Circulating_Supply ( Billion USD )]]</f>
        <v>175679.56507834987</v>
      </c>
      <c r="K181">
        <f>RANK(Crypto_Analysis[[#This Row],[Market Capital (Billion Dollars)]], Crypto_Analysis[Market Capital (Billion Dollars)], 0)</f>
        <v>179</v>
      </c>
      <c r="L181" t="str">
        <f t="shared" si="5"/>
        <v>0-0.5</v>
      </c>
    </row>
    <row r="182" spans="1:12" x14ac:dyDescent="0.35">
      <c r="A182" t="s">
        <v>685</v>
      </c>
      <c r="B182" t="s">
        <v>686</v>
      </c>
      <c r="C182">
        <v>7.7999999999999996E-3</v>
      </c>
      <c r="D182">
        <v>0.18790000000000001</v>
      </c>
      <c r="E182" t="s">
        <v>687</v>
      </c>
      <c r="F182">
        <v>106039</v>
      </c>
      <c r="G182" t="s">
        <v>688</v>
      </c>
      <c r="H182">
        <v>1.6000000000000001E-3</v>
      </c>
      <c r="I182">
        <v>0.2039</v>
      </c>
      <c r="J182">
        <f>Crypto_Analysis[[#This Row],[Volume (24h) USD]]/Crypto_Analysis[[#This Row],[Circulating_Supply ( Billion USD )]]</f>
        <v>520053.94801373221</v>
      </c>
      <c r="K182">
        <f>RANK(Crypto_Analysis[[#This Row],[Market Capital (Billion Dollars)]], Crypto_Analysis[Market Capital (Billion Dollars)], 0)</f>
        <v>181</v>
      </c>
      <c r="L182" t="str">
        <f t="shared" si="5"/>
        <v>0-0.5</v>
      </c>
    </row>
    <row r="183" spans="1:12" x14ac:dyDescent="0.35">
      <c r="A183" t="s">
        <v>689</v>
      </c>
      <c r="B183" t="s">
        <v>690</v>
      </c>
      <c r="C183">
        <v>6.6E-3</v>
      </c>
      <c r="D183">
        <v>0</v>
      </c>
      <c r="E183" t="s">
        <v>691</v>
      </c>
      <c r="F183">
        <v>36</v>
      </c>
      <c r="G183" t="s">
        <v>692</v>
      </c>
      <c r="H183">
        <v>1.5900000000000001E-3</v>
      </c>
      <c r="I183">
        <v>0.2397</v>
      </c>
      <c r="J183">
        <f>Crypto_Analysis[[#This Row],[Volume (24h) USD]]/Crypto_Analysis[[#This Row],[Circulating_Supply ( Billion USD )]]</f>
        <v>150.18773466833542</v>
      </c>
      <c r="K183">
        <f>RANK(Crypto_Analysis[[#This Row],[Market Capital (Billion Dollars)]], Crypto_Analysis[Market Capital (Billion Dollars)], 0)</f>
        <v>182</v>
      </c>
      <c r="L183" t="str">
        <f t="shared" si="5"/>
        <v>0-0.5</v>
      </c>
    </row>
    <row r="184" spans="1:12" x14ac:dyDescent="0.35">
      <c r="A184" t="s">
        <v>693</v>
      </c>
      <c r="B184" t="s">
        <v>694</v>
      </c>
      <c r="C184">
        <v>9.5999999999999992E-3</v>
      </c>
      <c r="D184">
        <v>2.8E-3</v>
      </c>
      <c r="E184" t="s">
        <v>691</v>
      </c>
      <c r="F184">
        <v>201257</v>
      </c>
      <c r="G184" t="s">
        <v>695</v>
      </c>
      <c r="H184">
        <v>1.5900000000000001E-3</v>
      </c>
      <c r="I184">
        <v>0.1653</v>
      </c>
      <c r="J184">
        <f>Crypto_Analysis[[#This Row],[Volume (24h) USD]]/Crypto_Analysis[[#This Row],[Circulating_Supply ( Billion USD )]]</f>
        <v>1217525.710828796</v>
      </c>
      <c r="K184">
        <f>RANK(Crypto_Analysis[[#This Row],[Market Capital (Billion Dollars)]], Crypto_Analysis[Market Capital (Billion Dollars)], 0)</f>
        <v>182</v>
      </c>
      <c r="L184" t="str">
        <f t="shared" si="5"/>
        <v>0-0.5</v>
      </c>
    </row>
    <row r="185" spans="1:12" x14ac:dyDescent="0.35">
      <c r="A185" t="s">
        <v>696</v>
      </c>
      <c r="B185" t="s">
        <v>697</v>
      </c>
      <c r="C185">
        <v>5.9999999999999995E-4</v>
      </c>
      <c r="D185">
        <v>6.7999999999999996E-3</v>
      </c>
      <c r="E185" t="s">
        <v>691</v>
      </c>
      <c r="F185">
        <v>1660204</v>
      </c>
      <c r="G185" t="s">
        <v>698</v>
      </c>
      <c r="H185">
        <v>1.5900000000000001E-3</v>
      </c>
      <c r="I185">
        <v>2.67</v>
      </c>
      <c r="J185">
        <f>Crypto_Analysis[[#This Row],[Volume (24h) USD]]/Crypto_Analysis[[#This Row],[Circulating_Supply ( Billion USD )]]</f>
        <v>621799.2509363296</v>
      </c>
      <c r="K185">
        <f>RANK(Crypto_Analysis[[#This Row],[Market Capital (Billion Dollars)]], Crypto_Analysis[Market Capital (Billion Dollars)], 0)</f>
        <v>182</v>
      </c>
      <c r="L185" t="str">
        <f t="shared" si="5"/>
        <v>0-0.5</v>
      </c>
    </row>
    <row r="186" spans="1:12" x14ac:dyDescent="0.35">
      <c r="A186" t="s">
        <v>699</v>
      </c>
      <c r="B186" t="s">
        <v>699</v>
      </c>
      <c r="C186">
        <v>3.3999999999999998E-3</v>
      </c>
      <c r="D186">
        <v>3.0999999999999999E-3</v>
      </c>
      <c r="E186" t="s">
        <v>700</v>
      </c>
      <c r="F186">
        <v>115234</v>
      </c>
      <c r="G186" t="s">
        <v>701</v>
      </c>
      <c r="H186">
        <v>1.58E-3</v>
      </c>
      <c r="I186">
        <v>0.46200000000000002</v>
      </c>
      <c r="J186">
        <f>Crypto_Analysis[[#This Row],[Volume (24h) USD]]/Crypto_Analysis[[#This Row],[Circulating_Supply ( Billion USD )]]</f>
        <v>249424.2424242424</v>
      </c>
      <c r="K186">
        <f>RANK(Crypto_Analysis[[#This Row],[Market Capital (Billion Dollars)]], Crypto_Analysis[Market Capital (Billion Dollars)], 0)</f>
        <v>185</v>
      </c>
      <c r="L186" t="str">
        <f t="shared" si="5"/>
        <v>0-0.5</v>
      </c>
    </row>
    <row r="187" spans="1:12" x14ac:dyDescent="0.35">
      <c r="A187" t="s">
        <v>702</v>
      </c>
      <c r="B187" t="s">
        <v>703</v>
      </c>
      <c r="C187">
        <v>7.51E-2</v>
      </c>
      <c r="D187">
        <v>1E-4</v>
      </c>
      <c r="E187" t="s">
        <v>700</v>
      </c>
      <c r="F187">
        <v>119741</v>
      </c>
      <c r="G187" t="s">
        <v>507</v>
      </c>
      <c r="H187">
        <v>1.58E-3</v>
      </c>
      <c r="I187">
        <v>2.1000000000000001E-2</v>
      </c>
      <c r="J187">
        <f>Crypto_Analysis[[#This Row],[Volume (24h) USD]]/Crypto_Analysis[[#This Row],[Circulating_Supply ( Billion USD )]]</f>
        <v>5701952.3809523806</v>
      </c>
      <c r="K187">
        <f>RANK(Crypto_Analysis[[#This Row],[Market Capital (Billion Dollars)]], Crypto_Analysis[Market Capital (Billion Dollars)], 0)</f>
        <v>185</v>
      </c>
      <c r="L187" t="str">
        <f t="shared" si="5"/>
        <v>0-0.5</v>
      </c>
    </row>
    <row r="188" spans="1:12" x14ac:dyDescent="0.35">
      <c r="A188" t="s">
        <v>704</v>
      </c>
      <c r="B188" t="s">
        <v>705</v>
      </c>
      <c r="C188">
        <v>7.6E-3</v>
      </c>
      <c r="D188">
        <v>1.0999999999999999E-2</v>
      </c>
      <c r="E188" t="s">
        <v>700</v>
      </c>
      <c r="F188">
        <v>43846</v>
      </c>
      <c r="G188" t="s">
        <v>706</v>
      </c>
      <c r="H188">
        <v>1.58E-3</v>
      </c>
      <c r="I188">
        <v>0.2064</v>
      </c>
      <c r="J188">
        <f>Crypto_Analysis[[#This Row],[Volume (24h) USD]]/Crypto_Analysis[[#This Row],[Circulating_Supply ( Billion USD )]]</f>
        <v>212432.17054263566</v>
      </c>
      <c r="K188">
        <f>RANK(Crypto_Analysis[[#This Row],[Market Capital (Billion Dollars)]], Crypto_Analysis[Market Capital (Billion Dollars)], 0)</f>
        <v>185</v>
      </c>
      <c r="L188" t="str">
        <f t="shared" si="5"/>
        <v>0-0.5</v>
      </c>
    </row>
    <row r="189" spans="1:12" x14ac:dyDescent="0.35">
      <c r="A189" t="s">
        <v>707</v>
      </c>
      <c r="B189" t="s">
        <v>708</v>
      </c>
      <c r="C189">
        <v>6.4000000000000003E-3</v>
      </c>
      <c r="D189">
        <v>0</v>
      </c>
      <c r="E189" t="s">
        <v>709</v>
      </c>
      <c r="F189">
        <v>0</v>
      </c>
      <c r="G189" t="s">
        <v>710</v>
      </c>
      <c r="H189">
        <v>1.57E-3</v>
      </c>
      <c r="I189">
        <v>0.24590000000000001</v>
      </c>
      <c r="J189">
        <f>Crypto_Analysis[[#This Row],[Volume (24h) USD]]/Crypto_Analysis[[#This Row],[Circulating_Supply ( Billion USD )]]</f>
        <v>0</v>
      </c>
      <c r="K189">
        <f>RANK(Crypto_Analysis[[#This Row],[Market Capital (Billion Dollars)]], Crypto_Analysis[Market Capital (Billion Dollars)], 0)</f>
        <v>188</v>
      </c>
      <c r="L189" t="str">
        <f t="shared" si="5"/>
        <v>0-0.5</v>
      </c>
    </row>
    <row r="190" spans="1:12" x14ac:dyDescent="0.35">
      <c r="A190" t="s">
        <v>711</v>
      </c>
      <c r="B190" t="s">
        <v>712</v>
      </c>
      <c r="C190">
        <v>4.0000000000000002E-4</v>
      </c>
      <c r="D190">
        <v>0</v>
      </c>
      <c r="E190" t="s">
        <v>709</v>
      </c>
      <c r="F190">
        <v>0</v>
      </c>
      <c r="G190" t="s">
        <v>713</v>
      </c>
      <c r="H190">
        <v>1.57E-3</v>
      </c>
      <c r="I190">
        <v>4.07</v>
      </c>
      <c r="J190">
        <f>Crypto_Analysis[[#This Row],[Volume (24h) USD]]/Crypto_Analysis[[#This Row],[Circulating_Supply ( Billion USD )]]</f>
        <v>0</v>
      </c>
      <c r="K190">
        <f>RANK(Crypto_Analysis[[#This Row],[Market Capital (Billion Dollars)]], Crypto_Analysis[Market Capital (Billion Dollars)], 0)</f>
        <v>188</v>
      </c>
      <c r="L190" t="str">
        <f t="shared" si="5"/>
        <v>0-0.5</v>
      </c>
    </row>
    <row r="191" spans="1:12" x14ac:dyDescent="0.35">
      <c r="A191" t="s">
        <v>714</v>
      </c>
      <c r="B191" t="s">
        <v>715</v>
      </c>
      <c r="C191">
        <v>1.6000000000000001E-3</v>
      </c>
      <c r="D191">
        <v>2E-3</v>
      </c>
      <c r="E191" t="s">
        <v>709</v>
      </c>
      <c r="F191">
        <v>606685</v>
      </c>
      <c r="G191" t="s">
        <v>61</v>
      </c>
      <c r="H191">
        <v>1.57E-3</v>
      </c>
      <c r="I191">
        <v>1</v>
      </c>
      <c r="J191">
        <f>Crypto_Analysis[[#This Row],[Volume (24h) USD]]/Crypto_Analysis[[#This Row],[Circulating_Supply ( Billion USD )]]</f>
        <v>606685</v>
      </c>
      <c r="K191">
        <f>RANK(Crypto_Analysis[[#This Row],[Market Capital (Billion Dollars)]], Crypto_Analysis[Market Capital (Billion Dollars)], 0)</f>
        <v>188</v>
      </c>
      <c r="L191" t="str">
        <f t="shared" si="5"/>
        <v>0-0.5</v>
      </c>
    </row>
    <row r="192" spans="1:12" x14ac:dyDescent="0.35">
      <c r="A192" t="s">
        <v>716</v>
      </c>
      <c r="B192" t="s">
        <v>716</v>
      </c>
      <c r="C192">
        <v>4.0000000000000002E-4</v>
      </c>
      <c r="D192">
        <v>1.6000000000000001E-3</v>
      </c>
      <c r="E192" t="s">
        <v>717</v>
      </c>
      <c r="F192">
        <v>86086</v>
      </c>
      <c r="G192" t="s">
        <v>718</v>
      </c>
      <c r="H192">
        <v>1.24E-3</v>
      </c>
      <c r="I192">
        <v>2.91</v>
      </c>
      <c r="J192">
        <f>Crypto_Analysis[[#This Row],[Volume (24h) USD]]/Crypto_Analysis[[#This Row],[Circulating_Supply ( Billion USD )]]</f>
        <v>29582.817869415805</v>
      </c>
      <c r="K192">
        <f>RANK(Crypto_Analysis[[#This Row],[Market Capital (Billion Dollars)]], Crypto_Analysis[Market Capital (Billion Dollars)], 0)</f>
        <v>191</v>
      </c>
      <c r="L192" t="str">
        <f t="shared" si="5"/>
        <v>0-0.5</v>
      </c>
    </row>
    <row r="193" spans="1:12" x14ac:dyDescent="0.35">
      <c r="A193" t="s">
        <v>719</v>
      </c>
      <c r="B193" t="s">
        <v>720</v>
      </c>
      <c r="C193">
        <v>4.1000000000000003E-3</v>
      </c>
      <c r="D193">
        <v>2E-3</v>
      </c>
      <c r="E193" t="s">
        <v>717</v>
      </c>
      <c r="F193">
        <v>11736</v>
      </c>
      <c r="G193" t="s">
        <v>721</v>
      </c>
      <c r="H193">
        <v>1.24E-3</v>
      </c>
      <c r="I193">
        <v>0.30309999999999998</v>
      </c>
      <c r="J193">
        <f>Crypto_Analysis[[#This Row],[Volume (24h) USD]]/Crypto_Analysis[[#This Row],[Circulating_Supply ( Billion USD )]]</f>
        <v>38719.894424282415</v>
      </c>
      <c r="K193">
        <f>RANK(Crypto_Analysis[[#This Row],[Market Capital (Billion Dollars)]], Crypto_Analysis[Market Capital (Billion Dollars)], 0)</f>
        <v>191</v>
      </c>
      <c r="L193" t="str">
        <f t="shared" si="5"/>
        <v>0-0.5</v>
      </c>
    </row>
    <row r="194" spans="1:12" x14ac:dyDescent="0.35">
      <c r="A194" t="s">
        <v>722</v>
      </c>
      <c r="B194" t="s">
        <v>723</v>
      </c>
      <c r="C194">
        <v>5.0000000000000001E-4</v>
      </c>
      <c r="D194">
        <v>4.3E-3</v>
      </c>
      <c r="E194" t="s">
        <v>717</v>
      </c>
      <c r="F194">
        <v>150756</v>
      </c>
      <c r="G194" t="s">
        <v>724</v>
      </c>
      <c r="H194">
        <v>1.24E-3</v>
      </c>
      <c r="I194">
        <v>2.5</v>
      </c>
      <c r="J194">
        <f>Crypto_Analysis[[#This Row],[Volume (24h) USD]]/Crypto_Analysis[[#This Row],[Circulating_Supply ( Billion USD )]]</f>
        <v>60302.400000000001</v>
      </c>
      <c r="K194">
        <f>RANK(Crypto_Analysis[[#This Row],[Market Capital (Billion Dollars)]], Crypto_Analysis[Market Capital (Billion Dollars)], 0)</f>
        <v>191</v>
      </c>
      <c r="L194" t="str">
        <f t="shared" ref="L194:L201" si="6">IF(C194&lt;=0.5,"0-0.5",
IF(C194&lt;=1,"0.5-1",
IF(C194&lt;=2,"1-2",
IF(C194&lt;=10,"2-10",
IF(C194&lt;=100,"10-100",
IF(C194&lt;=10000,"100-10000",
"10000+"))))))</f>
        <v>0-0.5</v>
      </c>
    </row>
    <row r="195" spans="1:12" x14ac:dyDescent="0.35">
      <c r="A195" t="s">
        <v>725</v>
      </c>
      <c r="B195" t="s">
        <v>726</v>
      </c>
      <c r="C195">
        <v>5.9999999999999995E-4</v>
      </c>
      <c r="D195">
        <v>1.9E-3</v>
      </c>
      <c r="E195" t="s">
        <v>717</v>
      </c>
      <c r="F195">
        <v>1332029</v>
      </c>
      <c r="G195" t="s">
        <v>727</v>
      </c>
      <c r="H195">
        <v>1.24E-3</v>
      </c>
      <c r="I195">
        <v>1.97</v>
      </c>
      <c r="J195">
        <f>Crypto_Analysis[[#This Row],[Volume (24h) USD]]/Crypto_Analysis[[#This Row],[Circulating_Supply ( Billion USD )]]</f>
        <v>676156.85279187816</v>
      </c>
      <c r="K195">
        <f>RANK(Crypto_Analysis[[#This Row],[Market Capital (Billion Dollars)]], Crypto_Analysis[Market Capital (Billion Dollars)], 0)</f>
        <v>191</v>
      </c>
      <c r="L195" t="str">
        <f t="shared" si="6"/>
        <v>0-0.5</v>
      </c>
    </row>
    <row r="196" spans="1:12" x14ac:dyDescent="0.35">
      <c r="A196" t="s">
        <v>728</v>
      </c>
      <c r="B196" t="s">
        <v>729</v>
      </c>
      <c r="C196">
        <v>4.4600000000000001E-2</v>
      </c>
      <c r="D196">
        <v>1.26E-2</v>
      </c>
      <c r="E196" t="s">
        <v>717</v>
      </c>
      <c r="F196">
        <v>18</v>
      </c>
      <c r="G196" t="s">
        <v>730</v>
      </c>
      <c r="H196">
        <v>1.24E-3</v>
      </c>
      <c r="I196">
        <v>2.7699999999999999E-2</v>
      </c>
      <c r="J196">
        <f>Crypto_Analysis[[#This Row],[Volume (24h) USD]]/Crypto_Analysis[[#This Row],[Circulating_Supply ( Billion USD )]]</f>
        <v>649.81949458483757</v>
      </c>
      <c r="K196">
        <f>RANK(Crypto_Analysis[[#This Row],[Market Capital (Billion Dollars)]], Crypto_Analysis[Market Capital (Billion Dollars)], 0)</f>
        <v>191</v>
      </c>
      <c r="L196" t="str">
        <f t="shared" si="6"/>
        <v>0-0.5</v>
      </c>
    </row>
    <row r="197" spans="1:12" x14ac:dyDescent="0.35">
      <c r="A197" t="s">
        <v>731</v>
      </c>
      <c r="B197" t="s">
        <v>732</v>
      </c>
      <c r="C197">
        <v>1.2999999999999999E-3</v>
      </c>
      <c r="D197">
        <v>0</v>
      </c>
      <c r="E197" t="s">
        <v>717</v>
      </c>
      <c r="F197">
        <v>395470</v>
      </c>
      <c r="G197" t="s">
        <v>733</v>
      </c>
      <c r="H197">
        <v>1.24E-3</v>
      </c>
      <c r="I197">
        <v>0.96060000000000001</v>
      </c>
      <c r="J197">
        <f>Crypto_Analysis[[#This Row],[Volume (24h) USD]]/Crypto_Analysis[[#This Row],[Circulating_Supply ( Billion USD )]]</f>
        <v>411690.61003539455</v>
      </c>
      <c r="K197">
        <f>RANK(Crypto_Analysis[[#This Row],[Market Capital (Billion Dollars)]], Crypto_Analysis[Market Capital (Billion Dollars)], 0)</f>
        <v>191</v>
      </c>
      <c r="L197" t="str">
        <f t="shared" si="6"/>
        <v>0-0.5</v>
      </c>
    </row>
    <row r="198" spans="1:12" x14ac:dyDescent="0.35">
      <c r="A198" t="s">
        <v>734</v>
      </c>
      <c r="B198" t="s">
        <v>735</v>
      </c>
      <c r="C198">
        <v>1E-4</v>
      </c>
      <c r="D198">
        <v>0.1177</v>
      </c>
      <c r="E198" t="s">
        <v>736</v>
      </c>
      <c r="F198">
        <v>1609979</v>
      </c>
      <c r="G198" t="s">
        <v>328</v>
      </c>
      <c r="H198">
        <v>1.23E-3</v>
      </c>
      <c r="I198">
        <v>8.8800000000000008</v>
      </c>
      <c r="J198">
        <f>Crypto_Analysis[[#This Row],[Volume (24h) USD]]/Crypto_Analysis[[#This Row],[Circulating_Supply ( Billion USD )]]</f>
        <v>181303.94144144142</v>
      </c>
      <c r="K198">
        <f>RANK(Crypto_Analysis[[#This Row],[Market Capital (Billion Dollars)]], Crypto_Analysis[Market Capital (Billion Dollars)], 0)</f>
        <v>197</v>
      </c>
      <c r="L198" t="str">
        <f t="shared" si="6"/>
        <v>0-0.5</v>
      </c>
    </row>
    <row r="199" spans="1:12" x14ac:dyDescent="0.35">
      <c r="A199" t="s">
        <v>737</v>
      </c>
      <c r="B199" t="s">
        <v>738</v>
      </c>
      <c r="C199">
        <v>6.1999999999999998E-3</v>
      </c>
      <c r="D199">
        <v>2.9399999999999999E-2</v>
      </c>
      <c r="E199" t="s">
        <v>739</v>
      </c>
      <c r="F199">
        <v>32118</v>
      </c>
      <c r="G199" t="s">
        <v>740</v>
      </c>
      <c r="H199">
        <v>1.2099999999999999E-3</v>
      </c>
      <c r="I199">
        <v>0.19409999999999999</v>
      </c>
      <c r="J199">
        <f>Crypto_Analysis[[#This Row],[Volume (24h) USD]]/Crypto_Analysis[[#This Row],[Circulating_Supply ( Billion USD )]]</f>
        <v>165471.40649149922</v>
      </c>
      <c r="K199">
        <f>RANK(Crypto_Analysis[[#This Row],[Market Capital (Billion Dollars)]], Crypto_Analysis[Market Capital (Billion Dollars)], 0)</f>
        <v>200</v>
      </c>
      <c r="L199" t="str">
        <f t="shared" si="6"/>
        <v>0-0.5</v>
      </c>
    </row>
    <row r="200" spans="1:12" x14ac:dyDescent="0.35">
      <c r="A200" t="s">
        <v>741</v>
      </c>
      <c r="B200" t="s">
        <v>741</v>
      </c>
      <c r="C200">
        <v>1.1999999999999999E-3</v>
      </c>
      <c r="D200">
        <v>7.9000000000000008E-3</v>
      </c>
      <c r="E200" t="s">
        <v>742</v>
      </c>
      <c r="F200">
        <v>2223596</v>
      </c>
      <c r="G200" t="s">
        <v>61</v>
      </c>
      <c r="H200">
        <v>1.2199999999999999E-3</v>
      </c>
      <c r="I200">
        <v>1</v>
      </c>
      <c r="J200">
        <f>Crypto_Analysis[[#This Row],[Volume (24h) USD]]/Crypto_Analysis[[#This Row],[Circulating_Supply ( Billion USD )]]</f>
        <v>2223596</v>
      </c>
      <c r="K200">
        <f>RANK(Crypto_Analysis[[#This Row],[Market Capital (Billion Dollars)]], Crypto_Analysis[Market Capital (Billion Dollars)], 0)</f>
        <v>198</v>
      </c>
      <c r="L200" t="str">
        <f t="shared" si="6"/>
        <v>0-0.5</v>
      </c>
    </row>
    <row r="201" spans="1:12" x14ac:dyDescent="0.35">
      <c r="A201" t="s">
        <v>743</v>
      </c>
      <c r="B201" t="s">
        <v>744</v>
      </c>
      <c r="C201">
        <v>1.5299999999999999E-2</v>
      </c>
      <c r="D201">
        <v>2.06E-2</v>
      </c>
      <c r="E201" t="s">
        <v>742</v>
      </c>
      <c r="F201">
        <v>1855</v>
      </c>
      <c r="G201" t="s">
        <v>745</v>
      </c>
      <c r="H201">
        <v>1.2199999999999999E-3</v>
      </c>
      <c r="I201">
        <v>7.9500000000000001E-2</v>
      </c>
      <c r="J201">
        <f>Crypto_Analysis[[#This Row],[Volume (24h) USD]]/Crypto_Analysis[[#This Row],[Circulating_Supply ( Billion USD )]]</f>
        <v>23333.333333333332</v>
      </c>
      <c r="K201">
        <f>RANK(Crypto_Analysis[[#This Row],[Market Capital (Billion Dollars)]], Crypto_Analysis[Market Capital (Billion Dollars)], 0)</f>
        <v>198</v>
      </c>
      <c r="L201" t="str">
        <f t="shared" si="6"/>
        <v>0-0.5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904C-A357-46FB-9527-FD274E8C5755}">
  <dimension ref="A3:O516"/>
  <sheetViews>
    <sheetView topLeftCell="A35" zoomScale="61" zoomScaleNormal="70" workbookViewId="0">
      <selection activeCell="E49" sqref="E49"/>
    </sheetView>
  </sheetViews>
  <sheetFormatPr defaultRowHeight="14.5" x14ac:dyDescent="0.35"/>
  <cols>
    <col min="1" max="1" width="46.1796875" bestFit="1" customWidth="1"/>
    <col min="2" max="2" width="22.54296875" bestFit="1" customWidth="1"/>
    <col min="3" max="3" width="33.08984375" bestFit="1" customWidth="1"/>
    <col min="4" max="4" width="34.6328125" bestFit="1" customWidth="1"/>
    <col min="5" max="8" width="8" bestFit="1" customWidth="1"/>
    <col min="9" max="9" width="7" bestFit="1" customWidth="1"/>
    <col min="10" max="10" width="8" bestFit="1" customWidth="1"/>
    <col min="11" max="11" width="46.1796875" bestFit="1" customWidth="1"/>
    <col min="12" max="12" width="33.08984375" bestFit="1" customWidth="1"/>
    <col min="13" max="13" width="8" bestFit="1" customWidth="1"/>
    <col min="14" max="14" width="21.453125" bestFit="1" customWidth="1"/>
    <col min="15" max="15" width="16.90625" bestFit="1" customWidth="1"/>
    <col min="16" max="16" width="38.26953125" customWidth="1"/>
    <col min="17" max="20" width="8" bestFit="1" customWidth="1"/>
    <col min="21" max="21" width="7" bestFit="1" customWidth="1"/>
    <col min="22" max="28" width="8" bestFit="1" customWidth="1"/>
    <col min="29" max="29" width="6" bestFit="1" customWidth="1"/>
    <col min="30" max="32" width="8" bestFit="1" customWidth="1"/>
    <col min="33" max="33" width="7" bestFit="1" customWidth="1"/>
    <col min="34" max="68" width="8" bestFit="1" customWidth="1"/>
    <col min="69" max="69" width="7" bestFit="1" customWidth="1"/>
    <col min="70" max="75" width="8" bestFit="1" customWidth="1"/>
    <col min="76" max="76" width="7" bestFit="1" customWidth="1"/>
    <col min="77" max="86" width="8" bestFit="1" customWidth="1"/>
    <col min="87" max="88" width="9" bestFit="1" customWidth="1"/>
    <col min="89" max="95" width="8" bestFit="1" customWidth="1"/>
    <col min="96" max="96" width="7" bestFit="1" customWidth="1"/>
    <col min="97" max="100" width="8" bestFit="1" customWidth="1"/>
    <col min="101" max="101" width="7" bestFit="1" customWidth="1"/>
    <col min="102" max="105" width="8" bestFit="1" customWidth="1"/>
    <col min="106" max="106" width="9" bestFit="1" customWidth="1"/>
    <col min="107" max="108" width="8" bestFit="1" customWidth="1"/>
    <col min="109" max="109" width="7" bestFit="1" customWidth="1"/>
    <col min="110" max="110" width="8" bestFit="1" customWidth="1"/>
    <col min="111" max="112" width="9" bestFit="1" customWidth="1"/>
    <col min="113" max="114" width="8" bestFit="1" customWidth="1"/>
    <col min="115" max="115" width="10" bestFit="1" customWidth="1"/>
    <col min="116" max="116" width="8" bestFit="1" customWidth="1"/>
    <col min="117" max="117" width="9" bestFit="1" customWidth="1"/>
    <col min="118" max="120" width="8" bestFit="1" customWidth="1"/>
    <col min="121" max="121" width="9" bestFit="1" customWidth="1"/>
    <col min="122" max="124" width="8" bestFit="1" customWidth="1"/>
    <col min="125" max="126" width="9" bestFit="1" customWidth="1"/>
    <col min="127" max="132" width="8" bestFit="1" customWidth="1"/>
    <col min="133" max="134" width="9" bestFit="1" customWidth="1"/>
    <col min="135" max="135" width="8" bestFit="1" customWidth="1"/>
    <col min="136" max="140" width="9" bestFit="1" customWidth="1"/>
    <col min="141" max="141" width="8" bestFit="1" customWidth="1"/>
    <col min="142" max="142" width="10" bestFit="1" customWidth="1"/>
    <col min="143" max="143" width="8" bestFit="1" customWidth="1"/>
    <col min="144" max="145" width="9" bestFit="1" customWidth="1"/>
    <col min="146" max="148" width="8" bestFit="1" customWidth="1"/>
    <col min="149" max="149" width="7" bestFit="1" customWidth="1"/>
    <col min="150" max="151" width="9" bestFit="1" customWidth="1"/>
    <col min="152" max="154" width="10" bestFit="1" customWidth="1"/>
    <col min="155" max="158" width="11" bestFit="1" customWidth="1"/>
    <col min="159" max="162" width="11.90625" bestFit="1" customWidth="1"/>
    <col min="163" max="199" width="16.08984375" bestFit="1" customWidth="1"/>
    <col min="200" max="201" width="10.7265625" bestFit="1" customWidth="1"/>
  </cols>
  <sheetData>
    <row r="3" spans="1:14" x14ac:dyDescent="0.35">
      <c r="A3" s="2" t="s">
        <v>749</v>
      </c>
      <c r="B3" t="s">
        <v>750</v>
      </c>
      <c r="C3" t="s">
        <v>751</v>
      </c>
    </row>
    <row r="4" spans="1:14" x14ac:dyDescent="0.35">
      <c r="A4" s="3" t="s">
        <v>436</v>
      </c>
      <c r="B4" s="6">
        <v>1.175E-2</v>
      </c>
      <c r="C4" s="6">
        <v>146.91999999999999</v>
      </c>
      <c r="N4" t="s">
        <v>764</v>
      </c>
    </row>
    <row r="5" spans="1:14" x14ac:dyDescent="0.35">
      <c r="A5" s="3" t="s">
        <v>9</v>
      </c>
      <c r="B5" s="6">
        <v>2070</v>
      </c>
      <c r="C5" s="6">
        <v>104058.04</v>
      </c>
      <c r="N5" s="6">
        <v>2967.0026900000003</v>
      </c>
    </row>
    <row r="6" spans="1:14" x14ac:dyDescent="0.35">
      <c r="A6" s="3" t="s">
        <v>24</v>
      </c>
      <c r="B6" s="6">
        <v>90.84</v>
      </c>
      <c r="C6" s="6">
        <v>644.79</v>
      </c>
    </row>
    <row r="7" spans="1:14" x14ac:dyDescent="0.35">
      <c r="A7" s="3" t="s">
        <v>388</v>
      </c>
      <c r="B7" s="6">
        <v>1.525E-2</v>
      </c>
      <c r="C7" s="6">
        <v>108.17</v>
      </c>
    </row>
    <row r="8" spans="1:14" x14ac:dyDescent="0.35">
      <c r="A8" s="3" t="s">
        <v>241</v>
      </c>
      <c r="B8" s="6">
        <v>5.0560000000000001E-2</v>
      </c>
      <c r="C8" s="6">
        <v>90.45</v>
      </c>
    </row>
    <row r="9" spans="1:14" x14ac:dyDescent="0.35">
      <c r="A9" s="3" t="s">
        <v>13</v>
      </c>
      <c r="B9" s="6">
        <v>299.51</v>
      </c>
      <c r="C9" s="6">
        <v>2483.59</v>
      </c>
      <c r="N9" t="s">
        <v>757</v>
      </c>
    </row>
    <row r="10" spans="1:14" x14ac:dyDescent="0.35">
      <c r="A10" s="3" t="s">
        <v>86</v>
      </c>
      <c r="B10" s="6">
        <v>1.95</v>
      </c>
      <c r="C10" s="6">
        <v>4.45</v>
      </c>
      <c r="N10" s="6">
        <v>107735.88189999999</v>
      </c>
    </row>
    <row r="11" spans="1:14" x14ac:dyDescent="0.35">
      <c r="A11" s="3" t="s">
        <v>90</v>
      </c>
      <c r="B11" s="6">
        <v>1.49</v>
      </c>
      <c r="C11" s="6">
        <v>4.32</v>
      </c>
    </row>
    <row r="12" spans="1:14" x14ac:dyDescent="0.35">
      <c r="A12" s="3" t="s">
        <v>27</v>
      </c>
      <c r="B12" s="6">
        <v>75.33</v>
      </c>
      <c r="C12" s="6">
        <v>142.66999999999999</v>
      </c>
    </row>
    <row r="13" spans="1:14" x14ac:dyDescent="0.35">
      <c r="A13" s="3" t="s">
        <v>237</v>
      </c>
      <c r="B13" s="6">
        <v>5.0880000000000002E-2</v>
      </c>
      <c r="C13" s="6">
        <v>9.67</v>
      </c>
      <c r="N13" t="s">
        <v>765</v>
      </c>
    </row>
    <row r="14" spans="1:14" x14ac:dyDescent="0.35">
      <c r="A14" s="3" t="s">
        <v>748</v>
      </c>
      <c r="B14" s="6">
        <v>2539.2484399999998</v>
      </c>
      <c r="C14" s="6">
        <v>107693.07</v>
      </c>
      <c r="N14" s="6">
        <v>1.8626</v>
      </c>
    </row>
    <row r="18" spans="1:14" x14ac:dyDescent="0.35">
      <c r="A18" t="s">
        <v>754</v>
      </c>
    </row>
    <row r="19" spans="1:14" x14ac:dyDescent="0.35">
      <c r="A19" s="4" t="s">
        <v>753</v>
      </c>
      <c r="B19">
        <f>SUM(Crypto_Analysis[Market Capital (Billion Dollars)])</f>
        <v>2967.0026900000003</v>
      </c>
    </row>
    <row r="21" spans="1:14" x14ac:dyDescent="0.35">
      <c r="A21" s="4" t="s">
        <v>755</v>
      </c>
      <c r="B21">
        <f>SUM(Crypto_Analysis[Volume (24h) USD])</f>
        <v>136428428057</v>
      </c>
      <c r="N21" t="s">
        <v>766</v>
      </c>
    </row>
    <row r="22" spans="1:14" x14ac:dyDescent="0.35">
      <c r="N22" s="6">
        <v>104058.04</v>
      </c>
    </row>
    <row r="23" spans="1:14" x14ac:dyDescent="0.35">
      <c r="A23" s="4" t="s">
        <v>757</v>
      </c>
      <c r="B23">
        <f>SUM(Crypto_Analysis[Price (USD)])</f>
        <v>107735.88189999995</v>
      </c>
    </row>
    <row r="25" spans="1:14" x14ac:dyDescent="0.35">
      <c r="N25" t="s">
        <v>767</v>
      </c>
    </row>
    <row r="26" spans="1:14" x14ac:dyDescent="0.35">
      <c r="N26" s="6" t="s">
        <v>9</v>
      </c>
    </row>
    <row r="27" spans="1:14" x14ac:dyDescent="0.35">
      <c r="A27" s="4" t="s">
        <v>756</v>
      </c>
      <c r="B27">
        <f>MAX(Crypto_Analysis[Price (USD)])</f>
        <v>104058.04</v>
      </c>
    </row>
    <row r="38" spans="1:5" x14ac:dyDescent="0.35">
      <c r="D38" t="s">
        <v>768</v>
      </c>
    </row>
    <row r="40" spans="1:5" x14ac:dyDescent="0.35">
      <c r="A40" s="2" t="s">
        <v>749</v>
      </c>
      <c r="B40" t="s">
        <v>750</v>
      </c>
      <c r="D40">
        <f>GETPIVOTDATA("[Measures].[Sum of Market Capital (Billion Dollars)]",$B$40)</f>
        <v>2967.0026900000003</v>
      </c>
    </row>
    <row r="41" spans="1:5" x14ac:dyDescent="0.35">
      <c r="A41" s="3" t="s">
        <v>9</v>
      </c>
      <c r="B41" s="6">
        <v>2070</v>
      </c>
    </row>
    <row r="42" spans="1:5" x14ac:dyDescent="0.35">
      <c r="A42" s="3" t="s">
        <v>13</v>
      </c>
      <c r="B42" s="6">
        <v>299.51</v>
      </c>
    </row>
    <row r="43" spans="1:5" x14ac:dyDescent="0.35">
      <c r="A43" s="3" t="s">
        <v>17</v>
      </c>
      <c r="B43" s="6">
        <v>155.94999999999999</v>
      </c>
      <c r="D43" s="3" t="str">
        <f>A41</f>
        <v>Bitcoin</v>
      </c>
      <c r="E43">
        <f>B41</f>
        <v>2070</v>
      </c>
    </row>
    <row r="44" spans="1:5" x14ac:dyDescent="0.35">
      <c r="A44" s="3" t="s">
        <v>21</v>
      </c>
      <c r="B44" s="6">
        <v>125.42</v>
      </c>
      <c r="D44" s="3" t="str">
        <f t="shared" ref="D44:D48" si="0">A42</f>
        <v>Ethereum</v>
      </c>
      <c r="E44">
        <f t="shared" ref="E44:E48" si="1">B42</f>
        <v>299.51</v>
      </c>
    </row>
    <row r="45" spans="1:5" x14ac:dyDescent="0.35">
      <c r="A45" s="3" t="s">
        <v>24</v>
      </c>
      <c r="B45" s="6">
        <v>90.84</v>
      </c>
      <c r="D45" s="3" t="str">
        <f t="shared" si="0"/>
        <v>Tether</v>
      </c>
      <c r="E45">
        <f t="shared" si="1"/>
        <v>155.94999999999999</v>
      </c>
    </row>
    <row r="46" spans="1:5" x14ac:dyDescent="0.35">
      <c r="A46" s="3" t="s">
        <v>27</v>
      </c>
      <c r="B46" s="6">
        <v>75.33</v>
      </c>
      <c r="D46" s="3" t="str">
        <f t="shared" si="0"/>
        <v>XRP</v>
      </c>
      <c r="E46">
        <f t="shared" si="1"/>
        <v>125.42</v>
      </c>
    </row>
    <row r="47" spans="1:5" x14ac:dyDescent="0.35">
      <c r="A47" s="3" t="s">
        <v>31</v>
      </c>
      <c r="B47" s="6">
        <v>61.23</v>
      </c>
      <c r="D47" s="3" t="str">
        <f t="shared" si="0"/>
        <v>BNB</v>
      </c>
      <c r="E47">
        <f t="shared" si="1"/>
        <v>90.84</v>
      </c>
    </row>
    <row r="48" spans="1:5" x14ac:dyDescent="0.35">
      <c r="A48" s="3" t="s">
        <v>34</v>
      </c>
      <c r="B48" s="6">
        <v>25.93</v>
      </c>
      <c r="D48" s="3" t="str">
        <f t="shared" si="0"/>
        <v>Solana</v>
      </c>
      <c r="E48">
        <f t="shared" si="1"/>
        <v>75.33</v>
      </c>
    </row>
    <row r="49" spans="1:15" x14ac:dyDescent="0.35">
      <c r="A49" s="3" t="s">
        <v>38</v>
      </c>
      <c r="B49" s="6">
        <v>24.77</v>
      </c>
      <c r="D49" s="3" t="s">
        <v>758</v>
      </c>
      <c r="E49">
        <f>D40 - SUM(E43:E48)</f>
        <v>149.95269000000008</v>
      </c>
    </row>
    <row r="50" spans="1:15" x14ac:dyDescent="0.35">
      <c r="A50" s="3" t="s">
        <v>42</v>
      </c>
      <c r="B50" s="6">
        <v>20.54</v>
      </c>
    </row>
    <row r="51" spans="1:15" x14ac:dyDescent="0.35">
      <c r="A51" s="3" t="s">
        <v>86</v>
      </c>
      <c r="B51" s="6">
        <v>1.95</v>
      </c>
    </row>
    <row r="52" spans="1:15" x14ac:dyDescent="0.35">
      <c r="A52" s="3" t="s">
        <v>90</v>
      </c>
      <c r="B52" s="6">
        <v>1.49</v>
      </c>
      <c r="K52" s="2" t="s">
        <v>749</v>
      </c>
      <c r="L52" t="s">
        <v>750</v>
      </c>
    </row>
    <row r="53" spans="1:15" x14ac:dyDescent="0.35">
      <c r="A53" s="3" t="s">
        <v>94</v>
      </c>
      <c r="B53" s="6">
        <v>0.84670000000000001</v>
      </c>
      <c r="K53" s="3" t="s">
        <v>9</v>
      </c>
      <c r="L53" s="6">
        <v>2070</v>
      </c>
    </row>
    <row r="54" spans="1:15" x14ac:dyDescent="0.35">
      <c r="A54" s="3" t="s">
        <v>98</v>
      </c>
      <c r="B54" s="6">
        <v>0.67719000000000007</v>
      </c>
      <c r="K54" s="3" t="s">
        <v>13</v>
      </c>
      <c r="L54" s="6">
        <v>299.51</v>
      </c>
      <c r="N54" t="str">
        <f>K53</f>
        <v>Bitcoin</v>
      </c>
      <c r="O54">
        <f>L53</f>
        <v>2070</v>
      </c>
    </row>
    <row r="55" spans="1:15" x14ac:dyDescent="0.35">
      <c r="A55" s="3" t="s">
        <v>102</v>
      </c>
      <c r="B55" s="6">
        <v>0.65200999999999998</v>
      </c>
      <c r="K55" s="3" t="s">
        <v>17</v>
      </c>
      <c r="L55" s="6">
        <v>155.94999999999999</v>
      </c>
      <c r="N55" t="str">
        <f t="shared" ref="N55:N58" si="2">K54</f>
        <v>Ethereum</v>
      </c>
      <c r="O55">
        <f t="shared" ref="O55:O58" si="3">L54</f>
        <v>299.51</v>
      </c>
    </row>
    <row r="56" spans="1:15" x14ac:dyDescent="0.35">
      <c r="A56" s="3" t="s">
        <v>106</v>
      </c>
      <c r="B56" s="6">
        <v>0.63597999999999999</v>
      </c>
      <c r="K56" s="3" t="s">
        <v>21</v>
      </c>
      <c r="L56" s="6">
        <v>125.42</v>
      </c>
      <c r="N56" t="str">
        <f t="shared" si="2"/>
        <v>Tether</v>
      </c>
      <c r="O56">
        <f t="shared" si="3"/>
        <v>155.94999999999999</v>
      </c>
    </row>
    <row r="57" spans="1:15" x14ac:dyDescent="0.35">
      <c r="A57" s="3" t="s">
        <v>46</v>
      </c>
      <c r="B57" s="6">
        <v>0.57184000000000001</v>
      </c>
      <c r="K57" s="3" t="s">
        <v>24</v>
      </c>
      <c r="L57" s="6">
        <v>90.84</v>
      </c>
      <c r="N57" t="str">
        <f t="shared" si="2"/>
        <v>XRP</v>
      </c>
      <c r="O57">
        <f t="shared" si="3"/>
        <v>125.42</v>
      </c>
    </row>
    <row r="58" spans="1:15" x14ac:dyDescent="0.35">
      <c r="A58" s="3" t="s">
        <v>50</v>
      </c>
      <c r="B58" s="6">
        <v>0.56699999999999995</v>
      </c>
      <c r="K58" s="3" t="s">
        <v>27</v>
      </c>
      <c r="L58" s="6">
        <v>75.33</v>
      </c>
      <c r="N58" t="str">
        <f t="shared" si="2"/>
        <v>BNB</v>
      </c>
      <c r="O58">
        <f t="shared" si="3"/>
        <v>90.84</v>
      </c>
    </row>
    <row r="59" spans="1:15" x14ac:dyDescent="0.35">
      <c r="A59" s="3" t="s">
        <v>110</v>
      </c>
      <c r="B59" s="6">
        <v>0.5635</v>
      </c>
      <c r="K59" s="3" t="s">
        <v>31</v>
      </c>
      <c r="L59" s="6">
        <v>61.23</v>
      </c>
      <c r="N59" t="s">
        <v>758</v>
      </c>
    </row>
    <row r="60" spans="1:15" x14ac:dyDescent="0.35">
      <c r="A60" s="3" t="s">
        <v>54</v>
      </c>
      <c r="B60" s="6">
        <v>0.55135999999999996</v>
      </c>
      <c r="K60" s="3" t="s">
        <v>34</v>
      </c>
      <c r="L60" s="6">
        <v>25.93</v>
      </c>
    </row>
    <row r="61" spans="1:15" x14ac:dyDescent="0.35">
      <c r="A61" s="3" t="s">
        <v>114</v>
      </c>
      <c r="B61" s="6">
        <v>0.54647000000000001</v>
      </c>
      <c r="K61" s="3" t="s">
        <v>38</v>
      </c>
      <c r="L61" s="6">
        <v>24.77</v>
      </c>
    </row>
    <row r="62" spans="1:15" x14ac:dyDescent="0.35">
      <c r="A62" s="3" t="s">
        <v>58</v>
      </c>
      <c r="B62" s="6">
        <v>0.54644999999999999</v>
      </c>
      <c r="K62" s="3" t="s">
        <v>42</v>
      </c>
      <c r="L62" s="6">
        <v>20.54</v>
      </c>
    </row>
    <row r="63" spans="1:15" x14ac:dyDescent="0.35">
      <c r="A63" s="3" t="s">
        <v>62</v>
      </c>
      <c r="B63" s="6">
        <v>0.54571999999999998</v>
      </c>
      <c r="K63" s="3" t="s">
        <v>86</v>
      </c>
      <c r="L63" s="6">
        <v>1.95</v>
      </c>
    </row>
    <row r="64" spans="1:15" x14ac:dyDescent="0.35">
      <c r="A64" s="3" t="s">
        <v>66</v>
      </c>
      <c r="B64" s="6">
        <v>0.54357</v>
      </c>
      <c r="K64" s="3" t="s">
        <v>90</v>
      </c>
      <c r="L64" s="6">
        <v>1.49</v>
      </c>
    </row>
    <row r="65" spans="1:12" x14ac:dyDescent="0.35">
      <c r="A65" s="3" t="s">
        <v>70</v>
      </c>
      <c r="B65" s="6">
        <v>0.53991</v>
      </c>
      <c r="K65" s="3" t="s">
        <v>94</v>
      </c>
      <c r="L65" s="6">
        <v>0.84670000000000001</v>
      </c>
    </row>
    <row r="66" spans="1:12" x14ac:dyDescent="0.35">
      <c r="A66" s="3" t="s">
        <v>74</v>
      </c>
      <c r="B66" s="6">
        <v>0.51516999999999991</v>
      </c>
      <c r="K66" s="3" t="s">
        <v>98</v>
      </c>
      <c r="L66" s="6">
        <v>0.67719000000000007</v>
      </c>
    </row>
    <row r="67" spans="1:12" x14ac:dyDescent="0.35">
      <c r="A67" s="3" t="s">
        <v>118</v>
      </c>
      <c r="B67" s="6">
        <v>0.49441000000000002</v>
      </c>
      <c r="K67" s="3" t="s">
        <v>102</v>
      </c>
      <c r="L67" s="6">
        <v>0.65200999999999998</v>
      </c>
    </row>
    <row r="68" spans="1:12" x14ac:dyDescent="0.35">
      <c r="A68" s="3" t="s">
        <v>78</v>
      </c>
      <c r="B68" s="6">
        <v>0.49357999999999996</v>
      </c>
      <c r="K68" s="3" t="s">
        <v>106</v>
      </c>
      <c r="L68" s="6">
        <v>0.63597999999999999</v>
      </c>
    </row>
    <row r="69" spans="1:12" x14ac:dyDescent="0.35">
      <c r="A69" s="3" t="s">
        <v>82</v>
      </c>
      <c r="B69" s="6">
        <v>0.49332999999999999</v>
      </c>
      <c r="K69" s="3" t="s">
        <v>46</v>
      </c>
      <c r="L69" s="6">
        <v>0.57184000000000001</v>
      </c>
    </row>
    <row r="70" spans="1:12" x14ac:dyDescent="0.35">
      <c r="A70" s="3" t="s">
        <v>122</v>
      </c>
      <c r="B70" s="6">
        <v>0.47811999999999999</v>
      </c>
      <c r="K70" s="3" t="s">
        <v>50</v>
      </c>
      <c r="L70" s="6">
        <v>0.56699999999999995</v>
      </c>
    </row>
    <row r="71" spans="1:12" x14ac:dyDescent="0.35">
      <c r="A71" s="3" t="s">
        <v>130</v>
      </c>
      <c r="B71" s="6">
        <v>0.11012000000000001</v>
      </c>
      <c r="K71" s="3" t="s">
        <v>110</v>
      </c>
      <c r="L71" s="6">
        <v>0.5635</v>
      </c>
    </row>
    <row r="72" spans="1:12" x14ac:dyDescent="0.35">
      <c r="A72" s="3" t="s">
        <v>126</v>
      </c>
      <c r="B72" s="6">
        <v>0.11011</v>
      </c>
      <c r="K72" s="3" t="s">
        <v>54</v>
      </c>
      <c r="L72" s="6">
        <v>0.55135999999999996</v>
      </c>
    </row>
    <row r="73" spans="1:12" x14ac:dyDescent="0.35">
      <c r="A73" s="3" t="s">
        <v>134</v>
      </c>
      <c r="B73" s="6">
        <v>0.10984999999999999</v>
      </c>
      <c r="K73" s="3" t="s">
        <v>114</v>
      </c>
      <c r="L73" s="6">
        <v>0.54647000000000001</v>
      </c>
    </row>
    <row r="74" spans="1:12" x14ac:dyDescent="0.35">
      <c r="A74" s="3" t="s">
        <v>138</v>
      </c>
      <c r="B74" s="6">
        <v>0.10959000000000001</v>
      </c>
      <c r="K74" s="3" t="s">
        <v>58</v>
      </c>
      <c r="L74" s="6">
        <v>0.54644999999999999</v>
      </c>
    </row>
    <row r="75" spans="1:12" x14ac:dyDescent="0.35">
      <c r="A75" s="3" t="s">
        <v>141</v>
      </c>
      <c r="B75" s="6">
        <v>0.10912999999999999</v>
      </c>
      <c r="K75" s="3" t="s">
        <v>62</v>
      </c>
      <c r="L75" s="6">
        <v>0.54571999999999998</v>
      </c>
    </row>
    <row r="76" spans="1:12" x14ac:dyDescent="0.35">
      <c r="A76" s="3" t="s">
        <v>145</v>
      </c>
      <c r="B76" s="6">
        <v>0.10906</v>
      </c>
      <c r="K76" s="3" t="s">
        <v>66</v>
      </c>
      <c r="L76" s="6">
        <v>0.54357</v>
      </c>
    </row>
    <row r="77" spans="1:12" x14ac:dyDescent="0.35">
      <c r="A77" s="3" t="s">
        <v>149</v>
      </c>
      <c r="B77" s="6">
        <v>0.10868000000000001</v>
      </c>
      <c r="K77" s="3" t="s">
        <v>70</v>
      </c>
      <c r="L77" s="6">
        <v>0.53991</v>
      </c>
    </row>
    <row r="78" spans="1:12" x14ac:dyDescent="0.35">
      <c r="A78" s="3" t="s">
        <v>153</v>
      </c>
      <c r="B78" s="6">
        <v>0.10834999999999999</v>
      </c>
      <c r="K78" s="3" t="s">
        <v>74</v>
      </c>
      <c r="L78" s="6">
        <v>0.51516999999999991</v>
      </c>
    </row>
    <row r="79" spans="1:12" x14ac:dyDescent="0.35">
      <c r="A79" s="3" t="s">
        <v>157</v>
      </c>
      <c r="B79" s="6">
        <v>0.10801999999999999</v>
      </c>
      <c r="K79" s="3" t="s">
        <v>118</v>
      </c>
      <c r="L79" s="6">
        <v>0.49441000000000002</v>
      </c>
    </row>
    <row r="80" spans="1:12" x14ac:dyDescent="0.35">
      <c r="A80" s="3" t="s">
        <v>161</v>
      </c>
      <c r="B80" s="6">
        <v>0.10706</v>
      </c>
      <c r="K80" s="3" t="s">
        <v>78</v>
      </c>
      <c r="L80" s="6">
        <v>0.49357999999999996</v>
      </c>
    </row>
    <row r="81" spans="1:12" x14ac:dyDescent="0.35">
      <c r="A81" s="3" t="s">
        <v>165</v>
      </c>
      <c r="B81" s="6">
        <v>7.2719999999999993E-2</v>
      </c>
      <c r="K81" s="3" t="s">
        <v>82</v>
      </c>
      <c r="L81" s="6">
        <v>0.49332999999999999</v>
      </c>
    </row>
    <row r="82" spans="1:12" x14ac:dyDescent="0.35">
      <c r="A82" s="3" t="s">
        <v>169</v>
      </c>
      <c r="B82" s="6">
        <v>7.2680000000000008E-2</v>
      </c>
      <c r="K82" s="3" t="s">
        <v>122</v>
      </c>
      <c r="L82" s="6">
        <v>0.47811999999999999</v>
      </c>
    </row>
    <row r="83" spans="1:12" x14ac:dyDescent="0.35">
      <c r="A83" s="3" t="s">
        <v>181</v>
      </c>
      <c r="B83" s="6">
        <v>7.2370000000000004E-2</v>
      </c>
      <c r="K83" s="3" t="s">
        <v>130</v>
      </c>
      <c r="L83" s="6">
        <v>0.11012000000000001</v>
      </c>
    </row>
    <row r="84" spans="1:12" x14ac:dyDescent="0.35">
      <c r="A84" s="3" t="s">
        <v>177</v>
      </c>
      <c r="B84" s="6">
        <v>7.2359999999999994E-2</v>
      </c>
      <c r="K84" s="3" t="s">
        <v>126</v>
      </c>
      <c r="L84" s="6">
        <v>0.11011</v>
      </c>
    </row>
    <row r="85" spans="1:12" x14ac:dyDescent="0.35">
      <c r="A85" s="3" t="s">
        <v>173</v>
      </c>
      <c r="B85" s="6">
        <v>7.2349999999999998E-2</v>
      </c>
      <c r="K85" s="3" t="s">
        <v>134</v>
      </c>
      <c r="L85" s="6">
        <v>0.10984999999999999</v>
      </c>
    </row>
    <row r="86" spans="1:12" x14ac:dyDescent="0.35">
      <c r="A86" s="3" t="s">
        <v>185</v>
      </c>
      <c r="B86" s="6">
        <v>7.1809999999999999E-2</v>
      </c>
      <c r="K86" s="3" t="s">
        <v>138</v>
      </c>
      <c r="L86" s="6">
        <v>0.10959000000000001</v>
      </c>
    </row>
    <row r="87" spans="1:12" x14ac:dyDescent="0.35">
      <c r="A87" s="3" t="s">
        <v>197</v>
      </c>
      <c r="B87" s="6">
        <v>7.1499999999999994E-2</v>
      </c>
      <c r="K87" s="3" t="s">
        <v>141</v>
      </c>
      <c r="L87" s="6">
        <v>0.10912999999999999</v>
      </c>
    </row>
    <row r="88" spans="1:12" x14ac:dyDescent="0.35">
      <c r="A88" s="3" t="s">
        <v>201</v>
      </c>
      <c r="B88" s="6">
        <v>7.1470000000000006E-2</v>
      </c>
      <c r="K88" s="3" t="s">
        <v>145</v>
      </c>
      <c r="L88" s="6">
        <v>0.10906</v>
      </c>
    </row>
    <row r="89" spans="1:12" x14ac:dyDescent="0.35">
      <c r="A89" s="3" t="s">
        <v>189</v>
      </c>
      <c r="B89" s="6">
        <v>7.1330000000000005E-2</v>
      </c>
      <c r="K89" s="3" t="s">
        <v>149</v>
      </c>
      <c r="L89" s="6">
        <v>0.10868000000000001</v>
      </c>
    </row>
    <row r="90" spans="1:12" x14ac:dyDescent="0.35">
      <c r="A90" s="3" t="s">
        <v>193</v>
      </c>
      <c r="B90" s="6">
        <v>7.127E-2</v>
      </c>
      <c r="K90" s="3" t="s">
        <v>153</v>
      </c>
      <c r="L90" s="6">
        <v>0.10834999999999999</v>
      </c>
    </row>
    <row r="91" spans="1:12" x14ac:dyDescent="0.35">
      <c r="A91" s="3" t="s">
        <v>205</v>
      </c>
      <c r="B91" s="6">
        <v>5.645E-2</v>
      </c>
      <c r="K91" s="3" t="s">
        <v>157</v>
      </c>
      <c r="L91" s="6">
        <v>0.10801999999999999</v>
      </c>
    </row>
    <row r="92" spans="1:12" x14ac:dyDescent="0.35">
      <c r="A92" s="3" t="s">
        <v>209</v>
      </c>
      <c r="B92" s="6">
        <v>5.176E-2</v>
      </c>
      <c r="K92" s="3" t="s">
        <v>161</v>
      </c>
      <c r="L92" s="6">
        <v>0.10706</v>
      </c>
    </row>
    <row r="93" spans="1:12" x14ac:dyDescent="0.35">
      <c r="A93" s="3" t="s">
        <v>213</v>
      </c>
      <c r="B93" s="6">
        <v>5.1499999999999997E-2</v>
      </c>
      <c r="K93" s="3" t="s">
        <v>165</v>
      </c>
      <c r="L93" s="6">
        <v>7.2719999999999993E-2</v>
      </c>
    </row>
    <row r="94" spans="1:12" x14ac:dyDescent="0.35">
      <c r="A94" s="3" t="s">
        <v>217</v>
      </c>
      <c r="B94" s="6">
        <v>5.1479999999999998E-2</v>
      </c>
      <c r="K94" s="3" t="s">
        <v>169</v>
      </c>
      <c r="L94" s="6">
        <v>7.2680000000000008E-2</v>
      </c>
    </row>
    <row r="95" spans="1:12" x14ac:dyDescent="0.35">
      <c r="A95" s="3" t="s">
        <v>221</v>
      </c>
      <c r="B95" s="6">
        <v>5.1369999999999999E-2</v>
      </c>
      <c r="K95" s="3" t="s">
        <v>181</v>
      </c>
      <c r="L95" s="6">
        <v>7.2370000000000004E-2</v>
      </c>
    </row>
    <row r="96" spans="1:12" x14ac:dyDescent="0.35">
      <c r="A96" s="3" t="s">
        <v>225</v>
      </c>
      <c r="B96" s="6">
        <v>5.1310000000000001E-2</v>
      </c>
      <c r="K96" s="3" t="s">
        <v>177</v>
      </c>
      <c r="L96" s="6">
        <v>7.2359999999999994E-2</v>
      </c>
    </row>
    <row r="97" spans="1:12" x14ac:dyDescent="0.35">
      <c r="A97" s="3" t="s">
        <v>229</v>
      </c>
      <c r="B97" s="6">
        <v>5.126E-2</v>
      </c>
      <c r="K97" s="3" t="s">
        <v>173</v>
      </c>
      <c r="L97" s="6">
        <v>7.2349999999999998E-2</v>
      </c>
    </row>
    <row r="98" spans="1:12" x14ac:dyDescent="0.35">
      <c r="A98" s="3" t="s">
        <v>233</v>
      </c>
      <c r="B98" s="6">
        <v>5.0979999999999998E-2</v>
      </c>
      <c r="K98" s="3" t="s">
        <v>185</v>
      </c>
      <c r="L98" s="6">
        <v>7.1809999999999999E-2</v>
      </c>
    </row>
    <row r="99" spans="1:12" x14ac:dyDescent="0.35">
      <c r="A99" s="3" t="s">
        <v>237</v>
      </c>
      <c r="B99" s="6">
        <v>5.0880000000000002E-2</v>
      </c>
      <c r="K99" s="3" t="s">
        <v>197</v>
      </c>
      <c r="L99" s="6">
        <v>7.1499999999999994E-2</v>
      </c>
    </row>
    <row r="100" spans="1:12" x14ac:dyDescent="0.35">
      <c r="A100" s="3" t="s">
        <v>241</v>
      </c>
      <c r="B100" s="6">
        <v>5.0560000000000001E-2</v>
      </c>
      <c r="K100" s="3" t="s">
        <v>201</v>
      </c>
      <c r="L100" s="6">
        <v>7.1470000000000006E-2</v>
      </c>
    </row>
    <row r="101" spans="1:12" x14ac:dyDescent="0.35">
      <c r="A101" s="3" t="s">
        <v>245</v>
      </c>
      <c r="B101" s="6">
        <v>3.7100000000000001E-2</v>
      </c>
      <c r="K101" s="3" t="s">
        <v>189</v>
      </c>
      <c r="L101" s="6">
        <v>7.1330000000000005E-2</v>
      </c>
    </row>
    <row r="102" spans="1:12" x14ac:dyDescent="0.35">
      <c r="A102" s="3" t="s">
        <v>249</v>
      </c>
      <c r="B102" s="6">
        <v>3.6940000000000001E-2</v>
      </c>
      <c r="K102" s="3" t="s">
        <v>193</v>
      </c>
      <c r="L102" s="6">
        <v>7.127E-2</v>
      </c>
    </row>
    <row r="103" spans="1:12" x14ac:dyDescent="0.35">
      <c r="A103" s="3" t="s">
        <v>253</v>
      </c>
      <c r="B103" s="6">
        <v>3.6899999999999995E-2</v>
      </c>
      <c r="K103" s="3" t="s">
        <v>205</v>
      </c>
      <c r="L103" s="6">
        <v>5.645E-2</v>
      </c>
    </row>
    <row r="104" spans="1:12" x14ac:dyDescent="0.35">
      <c r="A104" s="3" t="s">
        <v>257</v>
      </c>
      <c r="B104" s="6">
        <v>3.678E-2</v>
      </c>
      <c r="K104" s="3" t="s">
        <v>209</v>
      </c>
      <c r="L104" s="6">
        <v>5.176E-2</v>
      </c>
    </row>
    <row r="105" spans="1:12" x14ac:dyDescent="0.35">
      <c r="A105" s="3" t="s">
        <v>261</v>
      </c>
      <c r="B105" s="6">
        <v>3.6729999999999999E-2</v>
      </c>
      <c r="K105" s="3" t="s">
        <v>213</v>
      </c>
      <c r="L105" s="6">
        <v>5.1499999999999997E-2</v>
      </c>
    </row>
    <row r="106" spans="1:12" x14ac:dyDescent="0.35">
      <c r="A106" s="3" t="s">
        <v>265</v>
      </c>
      <c r="B106" s="6">
        <v>3.6400000000000002E-2</v>
      </c>
      <c r="K106" s="3" t="s">
        <v>217</v>
      </c>
      <c r="L106" s="6">
        <v>5.1479999999999998E-2</v>
      </c>
    </row>
    <row r="107" spans="1:12" x14ac:dyDescent="0.35">
      <c r="A107" s="3" t="s">
        <v>269</v>
      </c>
      <c r="B107" s="6">
        <v>3.637E-2</v>
      </c>
      <c r="K107" s="3" t="s">
        <v>221</v>
      </c>
      <c r="L107" s="6">
        <v>5.1369999999999999E-2</v>
      </c>
    </row>
    <row r="108" spans="1:12" x14ac:dyDescent="0.35">
      <c r="A108" s="3" t="s">
        <v>273</v>
      </c>
      <c r="B108" s="6">
        <v>3.5979999999999998E-2</v>
      </c>
      <c r="K108" s="3" t="s">
        <v>225</v>
      </c>
      <c r="L108" s="6">
        <v>5.1310000000000001E-2</v>
      </c>
    </row>
    <row r="109" spans="1:12" x14ac:dyDescent="0.35">
      <c r="A109" s="3" t="s">
        <v>277</v>
      </c>
      <c r="B109" s="6">
        <v>3.5959999999999999E-2</v>
      </c>
      <c r="K109" s="3" t="s">
        <v>229</v>
      </c>
      <c r="L109" s="6">
        <v>5.126E-2</v>
      </c>
    </row>
    <row r="110" spans="1:12" x14ac:dyDescent="0.35">
      <c r="A110" s="3" t="s">
        <v>281</v>
      </c>
      <c r="B110" s="6">
        <v>3.5840000000000004E-2</v>
      </c>
      <c r="K110" s="3" t="s">
        <v>233</v>
      </c>
      <c r="L110" s="6">
        <v>5.0979999999999998E-2</v>
      </c>
    </row>
    <row r="111" spans="1:12" x14ac:dyDescent="0.35">
      <c r="A111" s="3" t="s">
        <v>285</v>
      </c>
      <c r="B111" s="6">
        <v>2.6280000000000001E-2</v>
      </c>
      <c r="K111" s="3" t="s">
        <v>237</v>
      </c>
      <c r="L111" s="6">
        <v>5.0880000000000002E-2</v>
      </c>
    </row>
    <row r="112" spans="1:12" x14ac:dyDescent="0.35">
      <c r="A112" s="3" t="s">
        <v>289</v>
      </c>
      <c r="B112" s="6">
        <v>2.622E-2</v>
      </c>
      <c r="K112" s="3" t="s">
        <v>241</v>
      </c>
      <c r="L112" s="6">
        <v>5.0560000000000001E-2</v>
      </c>
    </row>
    <row r="113" spans="1:12" x14ac:dyDescent="0.35">
      <c r="A113" s="3" t="s">
        <v>297</v>
      </c>
      <c r="B113" s="6">
        <v>2.615E-2</v>
      </c>
      <c r="K113" s="3" t="s">
        <v>245</v>
      </c>
      <c r="L113" s="6">
        <v>3.7100000000000001E-2</v>
      </c>
    </row>
    <row r="114" spans="1:12" x14ac:dyDescent="0.35">
      <c r="A114" s="3" t="s">
        <v>293</v>
      </c>
      <c r="B114" s="6">
        <v>2.6069999999999999E-2</v>
      </c>
      <c r="K114" s="3" t="s">
        <v>249</v>
      </c>
      <c r="L114" s="6">
        <v>3.6940000000000001E-2</v>
      </c>
    </row>
    <row r="115" spans="1:12" x14ac:dyDescent="0.35">
      <c r="A115" s="3" t="s">
        <v>309</v>
      </c>
      <c r="B115" s="6">
        <v>2.597E-2</v>
      </c>
      <c r="K115" s="3" t="s">
        <v>253</v>
      </c>
      <c r="L115" s="6">
        <v>3.6899999999999995E-2</v>
      </c>
    </row>
    <row r="116" spans="1:12" x14ac:dyDescent="0.35">
      <c r="A116" s="3" t="s">
        <v>301</v>
      </c>
      <c r="B116" s="6">
        <v>2.5940000000000001E-2</v>
      </c>
      <c r="K116" s="3" t="s">
        <v>257</v>
      </c>
      <c r="L116" s="6">
        <v>3.678E-2</v>
      </c>
    </row>
    <row r="117" spans="1:12" x14ac:dyDescent="0.35">
      <c r="A117" s="3" t="s">
        <v>313</v>
      </c>
      <c r="B117" s="6">
        <v>2.588E-2</v>
      </c>
      <c r="K117" s="3" t="s">
        <v>261</v>
      </c>
      <c r="L117" s="6">
        <v>3.6729999999999999E-2</v>
      </c>
    </row>
    <row r="118" spans="1:12" x14ac:dyDescent="0.35">
      <c r="A118" s="3" t="s">
        <v>305</v>
      </c>
      <c r="B118" s="6">
        <v>2.5850000000000001E-2</v>
      </c>
      <c r="K118" s="3" t="s">
        <v>265</v>
      </c>
      <c r="L118" s="6">
        <v>3.6400000000000002E-2</v>
      </c>
    </row>
    <row r="119" spans="1:12" x14ac:dyDescent="0.35">
      <c r="A119" s="3" t="s">
        <v>317</v>
      </c>
      <c r="B119" s="6">
        <v>2.5829999999999999E-2</v>
      </c>
      <c r="K119" s="3" t="s">
        <v>269</v>
      </c>
      <c r="L119" s="6">
        <v>3.637E-2</v>
      </c>
    </row>
    <row r="120" spans="1:12" x14ac:dyDescent="0.35">
      <c r="A120" s="3" t="s">
        <v>321</v>
      </c>
      <c r="B120" s="6">
        <v>2.5729999999999999E-2</v>
      </c>
      <c r="K120" s="3" t="s">
        <v>273</v>
      </c>
      <c r="L120" s="6">
        <v>3.5979999999999998E-2</v>
      </c>
    </row>
    <row r="121" spans="1:12" x14ac:dyDescent="0.35">
      <c r="A121" s="3" t="s">
        <v>325</v>
      </c>
      <c r="B121" s="6">
        <v>1.9940000000000003E-2</v>
      </c>
      <c r="K121" s="3" t="s">
        <v>277</v>
      </c>
      <c r="L121" s="6">
        <v>3.5959999999999999E-2</v>
      </c>
    </row>
    <row r="122" spans="1:12" x14ac:dyDescent="0.35">
      <c r="A122" s="3" t="s">
        <v>329</v>
      </c>
      <c r="B122" s="6">
        <v>1.9769999999999999E-2</v>
      </c>
      <c r="K122" s="3" t="s">
        <v>281</v>
      </c>
      <c r="L122" s="6">
        <v>3.5840000000000004E-2</v>
      </c>
    </row>
    <row r="123" spans="1:12" x14ac:dyDescent="0.35">
      <c r="A123" s="3" t="s">
        <v>337</v>
      </c>
      <c r="B123" s="6">
        <v>1.9760000000000003E-2</v>
      </c>
      <c r="K123" s="3" t="s">
        <v>285</v>
      </c>
      <c r="L123" s="6">
        <v>2.6280000000000001E-2</v>
      </c>
    </row>
    <row r="124" spans="1:12" x14ac:dyDescent="0.35">
      <c r="A124" s="3" t="s">
        <v>333</v>
      </c>
      <c r="B124" s="6">
        <v>1.9739999999999997E-2</v>
      </c>
      <c r="K124" s="3" t="s">
        <v>289</v>
      </c>
      <c r="L124" s="6">
        <v>2.622E-2</v>
      </c>
    </row>
    <row r="125" spans="1:12" x14ac:dyDescent="0.35">
      <c r="A125" s="3" t="s">
        <v>341</v>
      </c>
      <c r="B125" s="6">
        <v>1.9719999999999998E-2</v>
      </c>
      <c r="K125" s="3" t="s">
        <v>297</v>
      </c>
      <c r="L125" s="6">
        <v>2.615E-2</v>
      </c>
    </row>
    <row r="126" spans="1:12" x14ac:dyDescent="0.35">
      <c r="A126" s="3" t="s">
        <v>345</v>
      </c>
      <c r="B126" s="6">
        <v>1.9600000000000003E-2</v>
      </c>
      <c r="K126" s="3" t="s">
        <v>293</v>
      </c>
      <c r="L126" s="6">
        <v>2.6069999999999999E-2</v>
      </c>
    </row>
    <row r="127" spans="1:12" x14ac:dyDescent="0.35">
      <c r="A127" s="3" t="s">
        <v>349</v>
      </c>
      <c r="B127" s="6">
        <v>1.9559999999999998E-2</v>
      </c>
      <c r="K127" s="3" t="s">
        <v>309</v>
      </c>
      <c r="L127" s="6">
        <v>2.597E-2</v>
      </c>
    </row>
    <row r="128" spans="1:12" x14ac:dyDescent="0.35">
      <c r="A128" s="3" t="s">
        <v>353</v>
      </c>
      <c r="B128" s="6">
        <v>1.9550000000000001E-2</v>
      </c>
      <c r="K128" s="3" t="s">
        <v>301</v>
      </c>
      <c r="L128" s="6">
        <v>2.5940000000000001E-2</v>
      </c>
    </row>
    <row r="129" spans="1:12" x14ac:dyDescent="0.35">
      <c r="A129" s="3" t="s">
        <v>356</v>
      </c>
      <c r="B129" s="6">
        <v>1.9510000000000003E-2</v>
      </c>
      <c r="K129" s="3" t="s">
        <v>313</v>
      </c>
      <c r="L129" s="6">
        <v>2.588E-2</v>
      </c>
    </row>
    <row r="130" spans="1:12" x14ac:dyDescent="0.35">
      <c r="A130" s="3" t="s">
        <v>360</v>
      </c>
      <c r="B130" s="6">
        <v>1.9469999999999998E-2</v>
      </c>
      <c r="K130" s="3" t="s">
        <v>305</v>
      </c>
      <c r="L130" s="6">
        <v>2.5850000000000001E-2</v>
      </c>
    </row>
    <row r="131" spans="1:12" x14ac:dyDescent="0.35">
      <c r="A131" s="3" t="s">
        <v>368</v>
      </c>
      <c r="B131" s="6">
        <v>1.5630000000000002E-2</v>
      </c>
      <c r="K131" s="3" t="s">
        <v>317</v>
      </c>
      <c r="L131" s="6">
        <v>2.5829999999999999E-2</v>
      </c>
    </row>
    <row r="132" spans="1:12" x14ac:dyDescent="0.35">
      <c r="A132" s="3" t="s">
        <v>364</v>
      </c>
      <c r="B132" s="6">
        <v>1.5609999999999999E-2</v>
      </c>
      <c r="K132" s="3" t="s">
        <v>321</v>
      </c>
      <c r="L132" s="6">
        <v>2.5729999999999999E-2</v>
      </c>
    </row>
    <row r="133" spans="1:12" x14ac:dyDescent="0.35">
      <c r="A133" s="3" t="s">
        <v>372</v>
      </c>
      <c r="B133" s="6">
        <v>1.5599999999999999E-2</v>
      </c>
      <c r="K133" s="3" t="s">
        <v>325</v>
      </c>
      <c r="L133" s="6">
        <v>1.9940000000000003E-2</v>
      </c>
    </row>
    <row r="134" spans="1:12" x14ac:dyDescent="0.35">
      <c r="A134" s="3" t="s">
        <v>380</v>
      </c>
      <c r="B134" s="6">
        <v>1.5359999999999999E-2</v>
      </c>
      <c r="K134" s="3" t="s">
        <v>329</v>
      </c>
      <c r="L134" s="6">
        <v>1.9769999999999999E-2</v>
      </c>
    </row>
    <row r="135" spans="1:12" x14ac:dyDescent="0.35">
      <c r="A135" s="3" t="s">
        <v>376</v>
      </c>
      <c r="B135" s="6">
        <v>1.5349999999999999E-2</v>
      </c>
      <c r="K135" s="3" t="s">
        <v>337</v>
      </c>
      <c r="L135" s="6">
        <v>1.9760000000000003E-2</v>
      </c>
    </row>
    <row r="136" spans="1:12" x14ac:dyDescent="0.35">
      <c r="A136" s="3" t="s">
        <v>384</v>
      </c>
      <c r="B136" s="6">
        <v>1.5310000000000001E-2</v>
      </c>
      <c r="K136" s="3" t="s">
        <v>333</v>
      </c>
      <c r="L136" s="6">
        <v>1.9739999999999997E-2</v>
      </c>
    </row>
    <row r="137" spans="1:12" x14ac:dyDescent="0.35">
      <c r="A137" s="3" t="s">
        <v>388</v>
      </c>
      <c r="B137" s="6">
        <v>1.525E-2</v>
      </c>
      <c r="K137" s="3" t="s">
        <v>341</v>
      </c>
      <c r="L137" s="6">
        <v>1.9719999999999998E-2</v>
      </c>
    </row>
    <row r="138" spans="1:12" x14ac:dyDescent="0.35">
      <c r="A138" s="3" t="s">
        <v>392</v>
      </c>
      <c r="B138" s="6">
        <v>1.525E-2</v>
      </c>
      <c r="K138" s="3" t="s">
        <v>345</v>
      </c>
      <c r="L138" s="6">
        <v>1.9600000000000003E-2</v>
      </c>
    </row>
    <row r="139" spans="1:12" x14ac:dyDescent="0.35">
      <c r="A139" s="3" t="s">
        <v>395</v>
      </c>
      <c r="B139" s="6">
        <v>1.5189999999999999E-2</v>
      </c>
      <c r="K139" s="3" t="s">
        <v>349</v>
      </c>
      <c r="L139" s="6">
        <v>1.9559999999999998E-2</v>
      </c>
    </row>
    <row r="140" spans="1:12" x14ac:dyDescent="0.35">
      <c r="A140" s="3" t="s">
        <v>399</v>
      </c>
      <c r="B140" s="6">
        <v>1.515E-2</v>
      </c>
      <c r="K140" s="3" t="s">
        <v>353</v>
      </c>
      <c r="L140" s="6">
        <v>1.9550000000000001E-2</v>
      </c>
    </row>
    <row r="141" spans="1:12" x14ac:dyDescent="0.35">
      <c r="A141" s="3" t="s">
        <v>411</v>
      </c>
      <c r="B141" s="6">
        <v>1.196E-2</v>
      </c>
      <c r="K141" s="3" t="s">
        <v>356</v>
      </c>
      <c r="L141" s="6">
        <v>1.9510000000000003E-2</v>
      </c>
    </row>
    <row r="142" spans="1:12" x14ac:dyDescent="0.35">
      <c r="A142" s="3" t="s">
        <v>407</v>
      </c>
      <c r="B142" s="6">
        <v>1.196E-2</v>
      </c>
      <c r="K142" s="3" t="s">
        <v>360</v>
      </c>
      <c r="L142" s="6">
        <v>1.9469999999999998E-2</v>
      </c>
    </row>
    <row r="143" spans="1:12" x14ac:dyDescent="0.35">
      <c r="A143" s="3" t="s">
        <v>414</v>
      </c>
      <c r="B143" s="6">
        <v>1.1949999999999999E-2</v>
      </c>
      <c r="K143" s="3" t="s">
        <v>368</v>
      </c>
      <c r="L143" s="6">
        <v>1.5630000000000002E-2</v>
      </c>
    </row>
    <row r="144" spans="1:12" x14ac:dyDescent="0.35">
      <c r="A144" s="3" t="s">
        <v>403</v>
      </c>
      <c r="B144" s="6">
        <v>1.1949999999999999E-2</v>
      </c>
      <c r="K144" s="3" t="s">
        <v>364</v>
      </c>
      <c r="L144" s="6">
        <v>1.5609999999999999E-2</v>
      </c>
    </row>
    <row r="145" spans="1:12" x14ac:dyDescent="0.35">
      <c r="A145" s="3" t="s">
        <v>417</v>
      </c>
      <c r="B145" s="6">
        <v>1.1949999999999999E-2</v>
      </c>
      <c r="K145" s="3" t="s">
        <v>372</v>
      </c>
      <c r="L145" s="6">
        <v>1.5599999999999999E-2</v>
      </c>
    </row>
    <row r="146" spans="1:12" x14ac:dyDescent="0.35">
      <c r="A146" s="3" t="s">
        <v>420</v>
      </c>
      <c r="B146" s="6">
        <v>1.192E-2</v>
      </c>
      <c r="K146" s="3" t="s">
        <v>380</v>
      </c>
      <c r="L146" s="6">
        <v>1.5359999999999999E-2</v>
      </c>
    </row>
    <row r="147" spans="1:12" x14ac:dyDescent="0.35">
      <c r="A147" s="3" t="s">
        <v>424</v>
      </c>
      <c r="B147" s="6">
        <v>1.1849999999999999E-2</v>
      </c>
      <c r="K147" s="3" t="s">
        <v>376</v>
      </c>
      <c r="L147" s="6">
        <v>1.5349999999999999E-2</v>
      </c>
    </row>
    <row r="148" spans="1:12" x14ac:dyDescent="0.35">
      <c r="A148" s="3" t="s">
        <v>428</v>
      </c>
      <c r="B148" s="6">
        <v>1.1810000000000001E-2</v>
      </c>
      <c r="K148" s="3" t="s">
        <v>384</v>
      </c>
      <c r="L148" s="6">
        <v>1.5310000000000001E-2</v>
      </c>
    </row>
    <row r="149" spans="1:12" x14ac:dyDescent="0.35">
      <c r="A149" s="3" t="s">
        <v>436</v>
      </c>
      <c r="B149" s="6">
        <v>1.175E-2</v>
      </c>
      <c r="K149" s="3" t="s">
        <v>388</v>
      </c>
      <c r="L149" s="6">
        <v>1.525E-2</v>
      </c>
    </row>
    <row r="150" spans="1:12" x14ac:dyDescent="0.35">
      <c r="A150" s="3" t="s">
        <v>432</v>
      </c>
      <c r="B150" s="6">
        <v>1.1609999999999999E-2</v>
      </c>
      <c r="K150" s="3" t="s">
        <v>392</v>
      </c>
      <c r="L150" s="6">
        <v>1.525E-2</v>
      </c>
    </row>
    <row r="151" spans="1:12" x14ac:dyDescent="0.35">
      <c r="A151" s="3" t="s">
        <v>440</v>
      </c>
      <c r="B151" s="6">
        <v>9.2800000000000001E-3</v>
      </c>
      <c r="K151" s="3" t="s">
        <v>395</v>
      </c>
      <c r="L151" s="6">
        <v>1.5189999999999999E-2</v>
      </c>
    </row>
    <row r="152" spans="1:12" x14ac:dyDescent="0.35">
      <c r="A152" s="3" t="s">
        <v>452</v>
      </c>
      <c r="B152" s="6">
        <v>9.2599999999999991E-3</v>
      </c>
      <c r="K152" s="3" t="s">
        <v>399</v>
      </c>
      <c r="L152" s="6">
        <v>1.515E-2</v>
      </c>
    </row>
    <row r="153" spans="1:12" x14ac:dyDescent="0.35">
      <c r="A153" s="3" t="s">
        <v>444</v>
      </c>
      <c r="B153" s="6">
        <v>9.2599999999999991E-3</v>
      </c>
      <c r="K153" s="3" t="s">
        <v>411</v>
      </c>
      <c r="L153" s="6">
        <v>1.196E-2</v>
      </c>
    </row>
    <row r="154" spans="1:12" x14ac:dyDescent="0.35">
      <c r="A154" s="3" t="s">
        <v>455</v>
      </c>
      <c r="B154" s="6">
        <v>9.2499999999999995E-3</v>
      </c>
      <c r="K154" s="3" t="s">
        <v>407</v>
      </c>
      <c r="L154" s="6">
        <v>1.196E-2</v>
      </c>
    </row>
    <row r="155" spans="1:12" x14ac:dyDescent="0.35">
      <c r="A155" s="3" t="s">
        <v>448</v>
      </c>
      <c r="B155" s="6">
        <v>9.1699999999999993E-3</v>
      </c>
      <c r="K155" s="3" t="s">
        <v>414</v>
      </c>
      <c r="L155" s="6">
        <v>1.1949999999999999E-2</v>
      </c>
    </row>
    <row r="156" spans="1:12" x14ac:dyDescent="0.35">
      <c r="A156" s="3" t="s">
        <v>462</v>
      </c>
      <c r="B156" s="6">
        <v>9.1199999999999996E-3</v>
      </c>
      <c r="K156" s="3" t="s">
        <v>403</v>
      </c>
      <c r="L156" s="6">
        <v>1.1949999999999999E-2</v>
      </c>
    </row>
    <row r="157" spans="1:12" x14ac:dyDescent="0.35">
      <c r="A157" s="3" t="s">
        <v>458</v>
      </c>
      <c r="B157" s="6">
        <v>9.0799999999999995E-3</v>
      </c>
      <c r="K157" s="3" t="s">
        <v>417</v>
      </c>
      <c r="L157" s="6">
        <v>1.1949999999999999E-2</v>
      </c>
    </row>
    <row r="158" spans="1:12" x14ac:dyDescent="0.35">
      <c r="A158" s="3" t="s">
        <v>466</v>
      </c>
      <c r="B158" s="6">
        <v>9.0799999999999995E-3</v>
      </c>
      <c r="K158" s="3" t="s">
        <v>420</v>
      </c>
      <c r="L158" s="6">
        <v>1.192E-2</v>
      </c>
    </row>
    <row r="159" spans="1:12" x14ac:dyDescent="0.35">
      <c r="A159" s="3" t="s">
        <v>469</v>
      </c>
      <c r="B159" s="6">
        <v>9.0699999999999999E-3</v>
      </c>
      <c r="K159" s="3" t="s">
        <v>424</v>
      </c>
      <c r="L159" s="6">
        <v>1.1849999999999999E-2</v>
      </c>
    </row>
    <row r="160" spans="1:12" x14ac:dyDescent="0.35">
      <c r="A160" s="3" t="s">
        <v>473</v>
      </c>
      <c r="B160" s="6">
        <v>9.0699999999999999E-3</v>
      </c>
      <c r="K160" s="3" t="s">
        <v>428</v>
      </c>
      <c r="L160" s="6">
        <v>1.1810000000000001E-2</v>
      </c>
    </row>
    <row r="161" spans="1:12" x14ac:dyDescent="0.35">
      <c r="A161" s="3" t="s">
        <v>476</v>
      </c>
      <c r="B161" s="6">
        <v>7.0400000000000003E-3</v>
      </c>
      <c r="K161" s="3" t="s">
        <v>436</v>
      </c>
      <c r="L161" s="6">
        <v>1.175E-2</v>
      </c>
    </row>
    <row r="162" spans="1:12" x14ac:dyDescent="0.35">
      <c r="A162" s="3" t="s">
        <v>480</v>
      </c>
      <c r="B162" s="6">
        <v>7.0400000000000003E-3</v>
      </c>
      <c r="K162" s="3" t="s">
        <v>432</v>
      </c>
      <c r="L162" s="6">
        <v>1.1609999999999999E-2</v>
      </c>
    </row>
    <row r="163" spans="1:12" x14ac:dyDescent="0.35">
      <c r="A163" s="3" t="s">
        <v>482</v>
      </c>
      <c r="B163" s="6">
        <v>7.0300000000000007E-3</v>
      </c>
      <c r="K163" s="3" t="s">
        <v>440</v>
      </c>
      <c r="L163" s="6">
        <v>9.2800000000000001E-3</v>
      </c>
    </row>
    <row r="164" spans="1:12" x14ac:dyDescent="0.35">
      <c r="A164" s="3" t="s">
        <v>490</v>
      </c>
      <c r="B164" s="6">
        <v>7.0300000000000007E-3</v>
      </c>
      <c r="K164" s="3" t="s">
        <v>452</v>
      </c>
      <c r="L164" s="6">
        <v>9.2599999999999991E-3</v>
      </c>
    </row>
    <row r="165" spans="1:12" x14ac:dyDescent="0.35">
      <c r="A165" s="3" t="s">
        <v>493</v>
      </c>
      <c r="B165" s="6">
        <v>7.0300000000000007E-3</v>
      </c>
      <c r="K165" s="3" t="s">
        <v>444</v>
      </c>
      <c r="L165" s="6">
        <v>9.2599999999999991E-3</v>
      </c>
    </row>
    <row r="166" spans="1:12" x14ac:dyDescent="0.35">
      <c r="A166" s="3" t="s">
        <v>486</v>
      </c>
      <c r="B166" s="6">
        <v>7.0199999999999993E-3</v>
      </c>
      <c r="K166" s="3" t="s">
        <v>455</v>
      </c>
      <c r="L166" s="6">
        <v>9.2499999999999995E-3</v>
      </c>
    </row>
    <row r="167" spans="1:12" x14ac:dyDescent="0.35">
      <c r="A167" s="3" t="s">
        <v>496</v>
      </c>
      <c r="B167" s="6">
        <v>6.9900000000000006E-3</v>
      </c>
      <c r="K167" s="3" t="s">
        <v>448</v>
      </c>
      <c r="L167" s="6">
        <v>9.1699999999999993E-3</v>
      </c>
    </row>
    <row r="168" spans="1:12" x14ac:dyDescent="0.35">
      <c r="A168" s="3" t="s">
        <v>500</v>
      </c>
      <c r="B168" s="6">
        <v>6.96E-3</v>
      </c>
      <c r="K168" s="3" t="s">
        <v>462</v>
      </c>
      <c r="L168" s="6">
        <v>9.1199999999999996E-3</v>
      </c>
    </row>
    <row r="169" spans="1:12" x14ac:dyDescent="0.35">
      <c r="A169" s="3" t="s">
        <v>504</v>
      </c>
      <c r="B169" s="6">
        <v>6.9500000000000004E-3</v>
      </c>
      <c r="K169" s="3" t="s">
        <v>458</v>
      </c>
      <c r="L169" s="6">
        <v>9.0799999999999995E-3</v>
      </c>
    </row>
    <row r="170" spans="1:12" x14ac:dyDescent="0.35">
      <c r="A170" s="3" t="s">
        <v>508</v>
      </c>
      <c r="B170" s="6">
        <v>6.9100000000000003E-3</v>
      </c>
      <c r="K170" s="3" t="s">
        <v>466</v>
      </c>
      <c r="L170" s="6">
        <v>9.0799999999999995E-3</v>
      </c>
    </row>
    <row r="171" spans="1:12" x14ac:dyDescent="0.35">
      <c r="A171" s="3" t="s">
        <v>512</v>
      </c>
      <c r="B171" s="6">
        <v>5.2500000000000003E-3</v>
      </c>
      <c r="K171" s="3" t="s">
        <v>469</v>
      </c>
      <c r="L171" s="6">
        <v>9.0699999999999999E-3</v>
      </c>
    </row>
    <row r="172" spans="1:12" x14ac:dyDescent="0.35">
      <c r="A172" s="3" t="s">
        <v>516</v>
      </c>
      <c r="B172" s="6">
        <v>5.2399999999999999E-3</v>
      </c>
      <c r="K172" s="3" t="s">
        <v>473</v>
      </c>
      <c r="L172" s="6">
        <v>9.0699999999999999E-3</v>
      </c>
    </row>
    <row r="173" spans="1:12" x14ac:dyDescent="0.35">
      <c r="A173" s="3" t="s">
        <v>520</v>
      </c>
      <c r="B173" s="6">
        <v>5.1799999999999997E-3</v>
      </c>
      <c r="K173" s="3" t="s">
        <v>476</v>
      </c>
      <c r="L173" s="6">
        <v>7.0400000000000003E-3</v>
      </c>
    </row>
    <row r="174" spans="1:12" x14ac:dyDescent="0.35">
      <c r="A174" s="3" t="s">
        <v>524</v>
      </c>
      <c r="B174" s="6">
        <v>5.1700000000000001E-3</v>
      </c>
      <c r="K174" s="3" t="s">
        <v>480</v>
      </c>
      <c r="L174" s="6">
        <v>7.0400000000000003E-3</v>
      </c>
    </row>
    <row r="175" spans="1:12" x14ac:dyDescent="0.35">
      <c r="A175" s="3" t="s">
        <v>528</v>
      </c>
      <c r="B175" s="6">
        <v>5.1600000000000005E-3</v>
      </c>
      <c r="K175" s="3" t="s">
        <v>482</v>
      </c>
      <c r="L175" s="6">
        <v>7.0300000000000007E-3</v>
      </c>
    </row>
    <row r="176" spans="1:12" x14ac:dyDescent="0.35">
      <c r="A176" s="3" t="s">
        <v>532</v>
      </c>
      <c r="B176" s="6">
        <v>5.1500000000000001E-3</v>
      </c>
      <c r="K176" s="3" t="s">
        <v>490</v>
      </c>
      <c r="L176" s="6">
        <v>7.0300000000000007E-3</v>
      </c>
    </row>
    <row r="177" spans="1:12" x14ac:dyDescent="0.35">
      <c r="A177" s="3" t="s">
        <v>536</v>
      </c>
      <c r="B177" s="6">
        <v>5.1500000000000001E-3</v>
      </c>
      <c r="K177" s="3" t="s">
        <v>493</v>
      </c>
      <c r="L177" s="6">
        <v>7.0300000000000007E-3</v>
      </c>
    </row>
    <row r="178" spans="1:12" x14ac:dyDescent="0.35">
      <c r="A178" s="3" t="s">
        <v>539</v>
      </c>
      <c r="B178" s="6">
        <v>5.1399999999999996E-3</v>
      </c>
      <c r="K178" s="3" t="s">
        <v>486</v>
      </c>
      <c r="L178" s="6">
        <v>7.0199999999999993E-3</v>
      </c>
    </row>
    <row r="179" spans="1:12" x14ac:dyDescent="0.35">
      <c r="A179" s="3" t="s">
        <v>543</v>
      </c>
      <c r="B179" s="6">
        <v>5.1399999999999996E-3</v>
      </c>
      <c r="K179" s="3" t="s">
        <v>496</v>
      </c>
      <c r="L179" s="6">
        <v>6.9900000000000006E-3</v>
      </c>
    </row>
    <row r="180" spans="1:12" x14ac:dyDescent="0.35">
      <c r="A180" s="3" t="s">
        <v>546</v>
      </c>
      <c r="B180" s="6">
        <v>5.11E-3</v>
      </c>
      <c r="K180" s="3" t="s">
        <v>500</v>
      </c>
      <c r="L180" s="6">
        <v>6.96E-3</v>
      </c>
    </row>
    <row r="181" spans="1:12" x14ac:dyDescent="0.35">
      <c r="A181" s="3" t="s">
        <v>550</v>
      </c>
      <c r="B181" s="6">
        <v>4.0999999999999995E-3</v>
      </c>
      <c r="K181" s="3" t="s">
        <v>504</v>
      </c>
      <c r="L181" s="6">
        <v>6.9500000000000004E-3</v>
      </c>
    </row>
    <row r="182" spans="1:12" x14ac:dyDescent="0.35">
      <c r="A182" s="3" t="s">
        <v>554</v>
      </c>
      <c r="B182" s="6">
        <v>4.0599999999999994E-3</v>
      </c>
      <c r="K182" s="3" t="s">
        <v>508</v>
      </c>
      <c r="L182" s="6">
        <v>6.9100000000000003E-3</v>
      </c>
    </row>
    <row r="183" spans="1:12" x14ac:dyDescent="0.35">
      <c r="A183" s="3" t="s">
        <v>558</v>
      </c>
      <c r="B183" s="6">
        <v>4.0400000000000002E-3</v>
      </c>
      <c r="K183" s="3" t="s">
        <v>512</v>
      </c>
      <c r="L183" s="6">
        <v>5.2500000000000003E-3</v>
      </c>
    </row>
    <row r="184" spans="1:12" x14ac:dyDescent="0.35">
      <c r="A184" s="3" t="s">
        <v>562</v>
      </c>
      <c r="B184" s="6">
        <v>4.0199999999999993E-3</v>
      </c>
      <c r="K184" s="3" t="s">
        <v>516</v>
      </c>
      <c r="L184" s="6">
        <v>5.2399999999999999E-3</v>
      </c>
    </row>
    <row r="185" spans="1:12" x14ac:dyDescent="0.35">
      <c r="A185" s="3" t="s">
        <v>569</v>
      </c>
      <c r="B185" s="6">
        <v>4.0000000000000001E-3</v>
      </c>
      <c r="K185" s="3" t="s">
        <v>520</v>
      </c>
      <c r="L185" s="6">
        <v>5.1799999999999997E-3</v>
      </c>
    </row>
    <row r="186" spans="1:12" x14ac:dyDescent="0.35">
      <c r="A186" s="3" t="s">
        <v>573</v>
      </c>
      <c r="B186" s="6">
        <v>3.9900000000000005E-3</v>
      </c>
      <c r="K186" s="3" t="s">
        <v>524</v>
      </c>
      <c r="L186" s="6">
        <v>5.1700000000000001E-3</v>
      </c>
    </row>
    <row r="187" spans="1:12" x14ac:dyDescent="0.35">
      <c r="A187" s="3" t="s">
        <v>566</v>
      </c>
      <c r="B187" s="6">
        <v>3.98E-3</v>
      </c>
      <c r="K187" s="3" t="s">
        <v>528</v>
      </c>
      <c r="L187" s="6">
        <v>5.1600000000000005E-3</v>
      </c>
    </row>
    <row r="188" spans="1:12" x14ac:dyDescent="0.35">
      <c r="A188" s="3" t="s">
        <v>577</v>
      </c>
      <c r="B188" s="6">
        <v>3.98E-3</v>
      </c>
      <c r="K188" s="3" t="s">
        <v>532</v>
      </c>
      <c r="L188" s="6">
        <v>5.1500000000000001E-3</v>
      </c>
    </row>
    <row r="189" spans="1:12" x14ac:dyDescent="0.35">
      <c r="A189" s="3" t="s">
        <v>580</v>
      </c>
      <c r="B189" s="6">
        <v>3.9700000000000004E-3</v>
      </c>
      <c r="K189" s="3" t="s">
        <v>536</v>
      </c>
      <c r="L189" s="6">
        <v>5.1500000000000001E-3</v>
      </c>
    </row>
    <row r="190" spans="1:12" x14ac:dyDescent="0.35">
      <c r="A190" s="3" t="s">
        <v>584</v>
      </c>
      <c r="B190" s="6">
        <v>3.9399999999999999E-3</v>
      </c>
      <c r="K190" s="3" t="s">
        <v>539</v>
      </c>
      <c r="L190" s="6">
        <v>5.1399999999999996E-3</v>
      </c>
    </row>
    <row r="191" spans="1:12" x14ac:dyDescent="0.35">
      <c r="A191" s="3" t="s">
        <v>591</v>
      </c>
      <c r="B191" s="6">
        <v>3.2299999999999998E-3</v>
      </c>
      <c r="K191" s="3" t="s">
        <v>543</v>
      </c>
      <c r="L191" s="6">
        <v>5.1399999999999996E-3</v>
      </c>
    </row>
    <row r="192" spans="1:12" x14ac:dyDescent="0.35">
      <c r="A192" s="3" t="s">
        <v>604</v>
      </c>
      <c r="B192" s="6">
        <v>3.2299999999999998E-3</v>
      </c>
      <c r="K192" s="3" t="s">
        <v>546</v>
      </c>
      <c r="L192" s="6">
        <v>5.11E-3</v>
      </c>
    </row>
    <row r="193" spans="1:12" x14ac:dyDescent="0.35">
      <c r="A193" s="3" t="s">
        <v>601</v>
      </c>
      <c r="B193" s="6">
        <v>3.2299999999999998E-3</v>
      </c>
      <c r="K193" s="3" t="s">
        <v>550</v>
      </c>
      <c r="L193" s="6">
        <v>4.0999999999999995E-3</v>
      </c>
    </row>
    <row r="194" spans="1:12" x14ac:dyDescent="0.35">
      <c r="A194" s="3" t="s">
        <v>594</v>
      </c>
      <c r="B194" s="6">
        <v>3.2299999999999998E-3</v>
      </c>
      <c r="K194" s="3" t="s">
        <v>554</v>
      </c>
      <c r="L194" s="6">
        <v>4.0599999999999994E-3</v>
      </c>
    </row>
    <row r="195" spans="1:12" x14ac:dyDescent="0.35">
      <c r="A195" s="3" t="s">
        <v>587</v>
      </c>
      <c r="B195" s="6">
        <v>3.2299999999999998E-3</v>
      </c>
      <c r="K195" s="3" t="s">
        <v>558</v>
      </c>
      <c r="L195" s="6">
        <v>4.0400000000000002E-3</v>
      </c>
    </row>
    <row r="196" spans="1:12" x14ac:dyDescent="0.35">
      <c r="A196" s="3" t="s">
        <v>597</v>
      </c>
      <c r="B196" s="6">
        <v>3.2200000000000002E-3</v>
      </c>
      <c r="K196" s="3" t="s">
        <v>562</v>
      </c>
      <c r="L196" s="6">
        <v>4.0199999999999993E-3</v>
      </c>
    </row>
    <row r="197" spans="1:12" x14ac:dyDescent="0.35">
      <c r="A197" s="3" t="s">
        <v>611</v>
      </c>
      <c r="B197" s="6">
        <v>3.2100000000000002E-3</v>
      </c>
      <c r="K197" s="3" t="s">
        <v>569</v>
      </c>
      <c r="L197" s="6">
        <v>4.0000000000000001E-3</v>
      </c>
    </row>
    <row r="198" spans="1:12" x14ac:dyDescent="0.35">
      <c r="A198" s="3" t="s">
        <v>607</v>
      </c>
      <c r="B198" s="6">
        <v>3.2100000000000002E-3</v>
      </c>
      <c r="K198" s="3" t="s">
        <v>573</v>
      </c>
      <c r="L198" s="6">
        <v>3.9900000000000005E-3</v>
      </c>
    </row>
    <row r="199" spans="1:12" x14ac:dyDescent="0.35">
      <c r="A199" s="3" t="s">
        <v>614</v>
      </c>
      <c r="B199" s="6">
        <v>3.2000000000000002E-3</v>
      </c>
      <c r="K199" s="3" t="s">
        <v>566</v>
      </c>
      <c r="L199" s="6">
        <v>3.98E-3</v>
      </c>
    </row>
    <row r="200" spans="1:12" x14ac:dyDescent="0.35">
      <c r="A200" s="3" t="s">
        <v>618</v>
      </c>
      <c r="B200" s="6">
        <v>3.1800000000000001E-3</v>
      </c>
      <c r="K200" s="3" t="s">
        <v>577</v>
      </c>
      <c r="L200" s="6">
        <v>3.98E-3</v>
      </c>
    </row>
    <row r="201" spans="1:12" x14ac:dyDescent="0.35">
      <c r="A201" s="3" t="s">
        <v>626</v>
      </c>
      <c r="B201" s="6">
        <v>2.5800000000000003E-3</v>
      </c>
      <c r="K201" s="3" t="s">
        <v>580</v>
      </c>
      <c r="L201" s="6">
        <v>3.9700000000000004E-3</v>
      </c>
    </row>
    <row r="202" spans="1:12" x14ac:dyDescent="0.35">
      <c r="A202" s="3" t="s">
        <v>622</v>
      </c>
      <c r="B202" s="6">
        <v>2.5800000000000003E-3</v>
      </c>
      <c r="K202" s="3" t="s">
        <v>584</v>
      </c>
      <c r="L202" s="6">
        <v>3.9399999999999999E-3</v>
      </c>
    </row>
    <row r="203" spans="1:12" x14ac:dyDescent="0.35">
      <c r="A203" s="3" t="s">
        <v>629</v>
      </c>
      <c r="B203" s="6">
        <v>2.5699999999999998E-3</v>
      </c>
      <c r="K203" s="3" t="s">
        <v>591</v>
      </c>
      <c r="L203" s="6">
        <v>3.2299999999999998E-3</v>
      </c>
    </row>
    <row r="204" spans="1:12" x14ac:dyDescent="0.35">
      <c r="A204" s="3" t="s">
        <v>633</v>
      </c>
      <c r="B204" s="6">
        <v>2.5699999999999998E-3</v>
      </c>
      <c r="K204" s="3" t="s">
        <v>604</v>
      </c>
      <c r="L204" s="6">
        <v>3.2299999999999998E-3</v>
      </c>
    </row>
    <row r="205" spans="1:12" x14ac:dyDescent="0.35">
      <c r="A205" s="3" t="s">
        <v>638</v>
      </c>
      <c r="B205" s="6">
        <v>2.5600000000000002E-3</v>
      </c>
      <c r="K205" s="3" t="s">
        <v>601</v>
      </c>
      <c r="L205" s="6">
        <v>3.2299999999999998E-3</v>
      </c>
    </row>
    <row r="206" spans="1:12" x14ac:dyDescent="0.35">
      <c r="A206" s="3" t="s">
        <v>646</v>
      </c>
      <c r="B206" s="6">
        <v>2.5299999999999997E-3</v>
      </c>
      <c r="K206" s="3" t="s">
        <v>594</v>
      </c>
      <c r="L206" s="6">
        <v>3.2299999999999998E-3</v>
      </c>
    </row>
    <row r="207" spans="1:12" x14ac:dyDescent="0.35">
      <c r="A207" s="3" t="s">
        <v>642</v>
      </c>
      <c r="B207" s="6">
        <v>2.5299999999999997E-3</v>
      </c>
      <c r="K207" s="3" t="s">
        <v>587</v>
      </c>
      <c r="L207" s="6">
        <v>3.2299999999999998E-3</v>
      </c>
    </row>
    <row r="208" spans="1:12" x14ac:dyDescent="0.35">
      <c r="A208" s="3" t="s">
        <v>648</v>
      </c>
      <c r="B208" s="6">
        <v>2.5200000000000001E-3</v>
      </c>
      <c r="K208" s="3" t="s">
        <v>597</v>
      </c>
      <c r="L208" s="6">
        <v>3.2200000000000002E-3</v>
      </c>
    </row>
    <row r="209" spans="1:12" x14ac:dyDescent="0.35">
      <c r="A209" s="3" t="s">
        <v>652</v>
      </c>
      <c r="B209" s="6">
        <v>2.5200000000000001E-3</v>
      </c>
      <c r="K209" s="3" t="s">
        <v>611</v>
      </c>
      <c r="L209" s="6">
        <v>3.2100000000000002E-3</v>
      </c>
    </row>
    <row r="210" spans="1:12" x14ac:dyDescent="0.35">
      <c r="A210" s="3" t="s">
        <v>634</v>
      </c>
      <c r="B210" s="6">
        <v>2.5099999999999996E-3</v>
      </c>
      <c r="K210" s="3" t="s">
        <v>607</v>
      </c>
      <c r="L210" s="6">
        <v>3.2100000000000002E-3</v>
      </c>
    </row>
    <row r="211" spans="1:12" x14ac:dyDescent="0.35">
      <c r="A211" s="3" t="s">
        <v>654</v>
      </c>
      <c r="B211" s="6">
        <v>2E-3</v>
      </c>
      <c r="K211" s="3" t="s">
        <v>614</v>
      </c>
      <c r="L211" s="6">
        <v>3.2000000000000002E-3</v>
      </c>
    </row>
    <row r="212" spans="1:12" x14ac:dyDescent="0.35">
      <c r="A212" s="3" t="s">
        <v>657</v>
      </c>
      <c r="B212" s="6">
        <v>2E-3</v>
      </c>
      <c r="K212" s="3" t="s">
        <v>618</v>
      </c>
      <c r="L212" s="6">
        <v>3.1800000000000001E-3</v>
      </c>
    </row>
    <row r="213" spans="1:12" x14ac:dyDescent="0.35">
      <c r="A213" s="3" t="s">
        <v>663</v>
      </c>
      <c r="B213" s="6">
        <v>1.99E-3</v>
      </c>
      <c r="K213" s="3" t="s">
        <v>626</v>
      </c>
      <c r="L213" s="6">
        <v>2.5800000000000003E-3</v>
      </c>
    </row>
    <row r="214" spans="1:12" x14ac:dyDescent="0.35">
      <c r="A214" s="3" t="s">
        <v>665</v>
      </c>
      <c r="B214" s="6">
        <v>1.99E-3</v>
      </c>
      <c r="K214" s="3" t="s">
        <v>622</v>
      </c>
      <c r="L214" s="6">
        <v>2.5800000000000003E-3</v>
      </c>
    </row>
    <row r="215" spans="1:12" x14ac:dyDescent="0.35">
      <c r="A215" s="3" t="s">
        <v>668</v>
      </c>
      <c r="B215" s="6">
        <v>1.99E-3</v>
      </c>
      <c r="K215" s="3" t="s">
        <v>629</v>
      </c>
      <c r="L215" s="6">
        <v>2.5699999999999998E-3</v>
      </c>
    </row>
    <row r="216" spans="1:12" x14ac:dyDescent="0.35">
      <c r="A216" s="3" t="s">
        <v>659</v>
      </c>
      <c r="B216" s="6">
        <v>1.99E-3</v>
      </c>
      <c r="K216" s="3" t="s">
        <v>633</v>
      </c>
      <c r="L216" s="6">
        <v>2.5699999999999998E-3</v>
      </c>
    </row>
    <row r="217" spans="1:12" x14ac:dyDescent="0.35">
      <c r="A217" s="3" t="s">
        <v>675</v>
      </c>
      <c r="B217" s="6">
        <v>1.98E-3</v>
      </c>
      <c r="K217" s="3" t="s">
        <v>638</v>
      </c>
      <c r="L217" s="6">
        <v>2.5600000000000002E-3</v>
      </c>
    </row>
    <row r="218" spans="1:12" x14ac:dyDescent="0.35">
      <c r="A218" s="3" t="s">
        <v>671</v>
      </c>
      <c r="B218" s="6">
        <v>1.98E-3</v>
      </c>
      <c r="K218" s="3" t="s">
        <v>646</v>
      </c>
      <c r="L218" s="6">
        <v>2.5299999999999997E-3</v>
      </c>
    </row>
    <row r="219" spans="1:12" x14ac:dyDescent="0.35">
      <c r="A219" s="3" t="s">
        <v>682</v>
      </c>
      <c r="B219" s="6">
        <v>1.97E-3</v>
      </c>
      <c r="K219" s="3" t="s">
        <v>642</v>
      </c>
      <c r="L219" s="6">
        <v>2.5299999999999997E-3</v>
      </c>
    </row>
    <row r="220" spans="1:12" x14ac:dyDescent="0.35">
      <c r="A220" s="3" t="s">
        <v>678</v>
      </c>
      <c r="B220" s="6">
        <v>1.97E-3</v>
      </c>
      <c r="K220" s="3" t="s">
        <v>648</v>
      </c>
      <c r="L220" s="6">
        <v>2.5200000000000001E-3</v>
      </c>
    </row>
    <row r="221" spans="1:12" x14ac:dyDescent="0.35">
      <c r="A221" s="3" t="s">
        <v>685</v>
      </c>
      <c r="B221" s="6">
        <v>1.6000000000000001E-3</v>
      </c>
      <c r="K221" s="3" t="s">
        <v>652</v>
      </c>
      <c r="L221" s="6">
        <v>2.5200000000000001E-3</v>
      </c>
    </row>
    <row r="222" spans="1:12" x14ac:dyDescent="0.35">
      <c r="A222" s="3" t="s">
        <v>689</v>
      </c>
      <c r="B222" s="6">
        <v>1.5900000000000001E-3</v>
      </c>
      <c r="K222" s="3" t="s">
        <v>634</v>
      </c>
      <c r="L222" s="6">
        <v>2.5099999999999996E-3</v>
      </c>
    </row>
    <row r="223" spans="1:12" x14ac:dyDescent="0.35">
      <c r="A223" s="3" t="s">
        <v>696</v>
      </c>
      <c r="B223" s="6">
        <v>1.5900000000000001E-3</v>
      </c>
      <c r="K223" s="3" t="s">
        <v>654</v>
      </c>
      <c r="L223" s="6">
        <v>2E-3</v>
      </c>
    </row>
    <row r="224" spans="1:12" x14ac:dyDescent="0.35">
      <c r="A224" s="3" t="s">
        <v>693</v>
      </c>
      <c r="B224" s="6">
        <v>1.5900000000000001E-3</v>
      </c>
      <c r="K224" s="3" t="s">
        <v>657</v>
      </c>
      <c r="L224" s="6">
        <v>2E-3</v>
      </c>
    </row>
    <row r="225" spans="1:12" x14ac:dyDescent="0.35">
      <c r="A225" s="3" t="s">
        <v>699</v>
      </c>
      <c r="B225" s="6">
        <v>1.58E-3</v>
      </c>
      <c r="K225" s="3" t="s">
        <v>663</v>
      </c>
      <c r="L225" s="6">
        <v>1.99E-3</v>
      </c>
    </row>
    <row r="226" spans="1:12" x14ac:dyDescent="0.35">
      <c r="A226" s="3" t="s">
        <v>702</v>
      </c>
      <c r="B226" s="6">
        <v>1.58E-3</v>
      </c>
      <c r="K226" s="3" t="s">
        <v>665</v>
      </c>
      <c r="L226" s="6">
        <v>1.99E-3</v>
      </c>
    </row>
    <row r="227" spans="1:12" x14ac:dyDescent="0.35">
      <c r="A227" s="3" t="s">
        <v>704</v>
      </c>
      <c r="B227" s="6">
        <v>1.58E-3</v>
      </c>
      <c r="K227" s="3" t="s">
        <v>668</v>
      </c>
      <c r="L227" s="6">
        <v>1.99E-3</v>
      </c>
    </row>
    <row r="228" spans="1:12" x14ac:dyDescent="0.35">
      <c r="A228" s="3" t="s">
        <v>707</v>
      </c>
      <c r="B228" s="6">
        <v>1.57E-3</v>
      </c>
      <c r="K228" s="3" t="s">
        <v>659</v>
      </c>
      <c r="L228" s="6">
        <v>1.99E-3</v>
      </c>
    </row>
    <row r="229" spans="1:12" x14ac:dyDescent="0.35">
      <c r="A229" s="3" t="s">
        <v>714</v>
      </c>
      <c r="B229" s="6">
        <v>1.57E-3</v>
      </c>
      <c r="K229" s="3" t="s">
        <v>675</v>
      </c>
      <c r="L229" s="6">
        <v>1.98E-3</v>
      </c>
    </row>
    <row r="230" spans="1:12" x14ac:dyDescent="0.35">
      <c r="A230" s="3" t="s">
        <v>711</v>
      </c>
      <c r="B230" s="6">
        <v>1.57E-3</v>
      </c>
      <c r="K230" s="3" t="s">
        <v>671</v>
      </c>
      <c r="L230" s="6">
        <v>1.98E-3</v>
      </c>
    </row>
    <row r="231" spans="1:12" x14ac:dyDescent="0.35">
      <c r="A231" s="3" t="s">
        <v>722</v>
      </c>
      <c r="B231" s="6">
        <v>1.24E-3</v>
      </c>
      <c r="K231" s="3" t="s">
        <v>682</v>
      </c>
      <c r="L231" s="6">
        <v>1.97E-3</v>
      </c>
    </row>
    <row r="232" spans="1:12" x14ac:dyDescent="0.35">
      <c r="A232" s="3" t="s">
        <v>716</v>
      </c>
      <c r="B232" s="6">
        <v>1.24E-3</v>
      </c>
      <c r="K232" s="3" t="s">
        <v>678</v>
      </c>
      <c r="L232" s="6">
        <v>1.97E-3</v>
      </c>
    </row>
    <row r="233" spans="1:12" x14ac:dyDescent="0.35">
      <c r="A233" s="3" t="s">
        <v>728</v>
      </c>
      <c r="B233" s="6">
        <v>1.24E-3</v>
      </c>
      <c r="K233" s="3" t="s">
        <v>685</v>
      </c>
      <c r="L233" s="6">
        <v>1.6000000000000001E-3</v>
      </c>
    </row>
    <row r="234" spans="1:12" x14ac:dyDescent="0.35">
      <c r="A234" s="3" t="s">
        <v>719</v>
      </c>
      <c r="B234" s="6">
        <v>1.24E-3</v>
      </c>
      <c r="K234" s="3" t="s">
        <v>689</v>
      </c>
      <c r="L234" s="6">
        <v>1.5900000000000001E-3</v>
      </c>
    </row>
    <row r="235" spans="1:12" x14ac:dyDescent="0.35">
      <c r="A235" s="3" t="s">
        <v>731</v>
      </c>
      <c r="B235" s="6">
        <v>1.24E-3</v>
      </c>
      <c r="K235" s="3" t="s">
        <v>696</v>
      </c>
      <c r="L235" s="6">
        <v>1.5900000000000001E-3</v>
      </c>
    </row>
    <row r="236" spans="1:12" x14ac:dyDescent="0.35">
      <c r="A236" s="3" t="s">
        <v>725</v>
      </c>
      <c r="B236" s="6">
        <v>1.24E-3</v>
      </c>
      <c r="K236" s="3" t="s">
        <v>693</v>
      </c>
      <c r="L236" s="6">
        <v>1.5900000000000001E-3</v>
      </c>
    </row>
    <row r="237" spans="1:12" x14ac:dyDescent="0.35">
      <c r="A237" s="3" t="s">
        <v>734</v>
      </c>
      <c r="B237" s="6">
        <v>1.23E-3</v>
      </c>
      <c r="K237" s="3" t="s">
        <v>699</v>
      </c>
      <c r="L237" s="6">
        <v>1.58E-3</v>
      </c>
    </row>
    <row r="238" spans="1:12" x14ac:dyDescent="0.35">
      <c r="A238" s="3" t="s">
        <v>743</v>
      </c>
      <c r="B238" s="6">
        <v>1.2199999999999999E-3</v>
      </c>
      <c r="K238" s="3" t="s">
        <v>702</v>
      </c>
      <c r="L238" s="6">
        <v>1.58E-3</v>
      </c>
    </row>
    <row r="239" spans="1:12" x14ac:dyDescent="0.35">
      <c r="A239" s="3" t="s">
        <v>741</v>
      </c>
      <c r="B239" s="6">
        <v>1.2199999999999999E-3</v>
      </c>
      <c r="D239" t="e">
        <f>GETPIVOTDATA("Sum of Market Capital (Billion Dollars)", $B$241)</f>
        <v>#REF!</v>
      </c>
      <c r="K239" s="3" t="s">
        <v>704</v>
      </c>
      <c r="L239" s="6">
        <v>1.58E-3</v>
      </c>
    </row>
    <row r="240" spans="1:12" x14ac:dyDescent="0.35">
      <c r="A240" s="3" t="s">
        <v>737</v>
      </c>
      <c r="B240" s="6">
        <v>1.2099999999999999E-3</v>
      </c>
      <c r="K240" s="3" t="s">
        <v>707</v>
      </c>
      <c r="L240" s="6">
        <v>1.57E-3</v>
      </c>
    </row>
    <row r="241" spans="1:12" x14ac:dyDescent="0.35">
      <c r="A241" s="3" t="s">
        <v>748</v>
      </c>
      <c r="B241" s="6">
        <v>2967.0026900000003</v>
      </c>
      <c r="K241" s="3" t="s">
        <v>714</v>
      </c>
      <c r="L241" s="6">
        <v>1.57E-3</v>
      </c>
    </row>
    <row r="242" spans="1:12" x14ac:dyDescent="0.35">
      <c r="K242" s="3" t="s">
        <v>711</v>
      </c>
      <c r="L242" s="6">
        <v>1.57E-3</v>
      </c>
    </row>
    <row r="243" spans="1:12" x14ac:dyDescent="0.35">
      <c r="K243" s="3" t="s">
        <v>722</v>
      </c>
      <c r="L243" s="6">
        <v>1.24E-3</v>
      </c>
    </row>
    <row r="244" spans="1:12" x14ac:dyDescent="0.35">
      <c r="K244" s="3" t="s">
        <v>716</v>
      </c>
      <c r="L244" s="6">
        <v>1.24E-3</v>
      </c>
    </row>
    <row r="245" spans="1:12" x14ac:dyDescent="0.35">
      <c r="K245" s="3" t="s">
        <v>728</v>
      </c>
      <c r="L245" s="6">
        <v>1.24E-3</v>
      </c>
    </row>
    <row r="246" spans="1:12" x14ac:dyDescent="0.35">
      <c r="K246" s="3" t="s">
        <v>719</v>
      </c>
      <c r="L246" s="6">
        <v>1.24E-3</v>
      </c>
    </row>
    <row r="247" spans="1:12" x14ac:dyDescent="0.35">
      <c r="A247" s="2" t="s">
        <v>759</v>
      </c>
      <c r="B247" t="s">
        <v>750</v>
      </c>
      <c r="C247" t="s">
        <v>751</v>
      </c>
      <c r="K247" s="3" t="s">
        <v>731</v>
      </c>
      <c r="L247" s="6">
        <v>1.24E-3</v>
      </c>
    </row>
    <row r="248" spans="1:12" x14ac:dyDescent="0.35">
      <c r="A248" s="3" t="s">
        <v>436</v>
      </c>
      <c r="B248" s="6">
        <v>1.175E-2</v>
      </c>
      <c r="C248" s="6">
        <v>146.91999999999999</v>
      </c>
      <c r="K248" s="3" t="s">
        <v>725</v>
      </c>
      <c r="L248" s="6">
        <v>1.24E-3</v>
      </c>
    </row>
    <row r="249" spans="1:12" x14ac:dyDescent="0.35">
      <c r="A249" s="3" t="s">
        <v>9</v>
      </c>
      <c r="B249" s="6">
        <v>2070</v>
      </c>
      <c r="C249" s="6">
        <v>104058.04</v>
      </c>
      <c r="K249" s="3" t="s">
        <v>734</v>
      </c>
      <c r="L249" s="6">
        <v>1.23E-3</v>
      </c>
    </row>
    <row r="250" spans="1:12" x14ac:dyDescent="0.35">
      <c r="A250" s="3" t="s">
        <v>24</v>
      </c>
      <c r="B250" s="6">
        <v>90.84</v>
      </c>
      <c r="C250" s="6">
        <v>644.79</v>
      </c>
      <c r="K250" s="3" t="s">
        <v>743</v>
      </c>
      <c r="L250" s="6">
        <v>1.2199999999999999E-3</v>
      </c>
    </row>
    <row r="251" spans="1:12" x14ac:dyDescent="0.35">
      <c r="A251" s="3" t="s">
        <v>388</v>
      </c>
      <c r="B251" s="6">
        <v>1.525E-2</v>
      </c>
      <c r="C251" s="6">
        <v>108.17</v>
      </c>
      <c r="K251" s="3" t="s">
        <v>741</v>
      </c>
      <c r="L251" s="6">
        <v>1.2199999999999999E-3</v>
      </c>
    </row>
    <row r="252" spans="1:12" x14ac:dyDescent="0.35">
      <c r="A252" s="3" t="s">
        <v>241</v>
      </c>
      <c r="B252" s="6">
        <v>5.0560000000000001E-2</v>
      </c>
      <c r="C252" s="6">
        <v>90.45</v>
      </c>
      <c r="K252" s="3" t="s">
        <v>737</v>
      </c>
      <c r="L252" s="6">
        <v>1.2099999999999999E-3</v>
      </c>
    </row>
    <row r="253" spans="1:12" x14ac:dyDescent="0.35">
      <c r="A253" s="3" t="s">
        <v>13</v>
      </c>
      <c r="B253" s="6">
        <v>299.51</v>
      </c>
      <c r="C253" s="6">
        <v>2483.59</v>
      </c>
      <c r="K253" s="3" t="s">
        <v>748</v>
      </c>
      <c r="L253" s="6">
        <v>2967.0026900000003</v>
      </c>
    </row>
    <row r="254" spans="1:12" x14ac:dyDescent="0.35">
      <c r="A254" s="3" t="s">
        <v>86</v>
      </c>
      <c r="B254" s="6">
        <v>1.95</v>
      </c>
      <c r="C254" s="6">
        <v>4.45</v>
      </c>
    </row>
    <row r="255" spans="1:12" x14ac:dyDescent="0.35">
      <c r="A255" s="3" t="s">
        <v>90</v>
      </c>
      <c r="B255" s="6">
        <v>1.49</v>
      </c>
      <c r="C255" s="6">
        <v>4.32</v>
      </c>
    </row>
    <row r="256" spans="1:12" x14ac:dyDescent="0.35">
      <c r="A256" s="3" t="s">
        <v>27</v>
      </c>
      <c r="B256" s="6">
        <v>75.33</v>
      </c>
      <c r="C256" s="6">
        <v>142.66999999999999</v>
      </c>
    </row>
    <row r="257" spans="1:3" x14ac:dyDescent="0.35">
      <c r="A257" s="3" t="s">
        <v>237</v>
      </c>
      <c r="B257" s="6">
        <v>5.0880000000000002E-2</v>
      </c>
      <c r="C257" s="6">
        <v>9.67</v>
      </c>
    </row>
    <row r="258" spans="1:3" x14ac:dyDescent="0.35">
      <c r="A258" s="3" t="s">
        <v>748</v>
      </c>
      <c r="B258" s="6">
        <v>2539.2484399999998</v>
      </c>
      <c r="C258" s="6">
        <v>107693.07</v>
      </c>
    </row>
    <row r="262" spans="1:3" x14ac:dyDescent="0.35">
      <c r="A262" s="2" t="s">
        <v>749</v>
      </c>
      <c r="B262" t="s">
        <v>760</v>
      </c>
      <c r="C262" t="s">
        <v>750</v>
      </c>
    </row>
    <row r="263" spans="1:3" x14ac:dyDescent="0.35">
      <c r="A263" s="3" t="s">
        <v>546</v>
      </c>
      <c r="B263" s="6">
        <v>75107</v>
      </c>
      <c r="C263" s="6">
        <v>5.11E-3</v>
      </c>
    </row>
    <row r="264" spans="1:3" x14ac:dyDescent="0.35">
      <c r="A264" s="3" t="s">
        <v>648</v>
      </c>
      <c r="B264" s="6">
        <v>69191</v>
      </c>
      <c r="C264" s="6">
        <v>2.5200000000000001E-3</v>
      </c>
    </row>
    <row r="265" spans="1:3" x14ac:dyDescent="0.35">
      <c r="A265" s="3" t="s">
        <v>462</v>
      </c>
      <c r="B265" s="6">
        <v>232710</v>
      </c>
      <c r="C265" s="6">
        <v>9.1199999999999996E-3</v>
      </c>
    </row>
    <row r="266" spans="1:3" x14ac:dyDescent="0.35">
      <c r="A266" s="3" t="s">
        <v>193</v>
      </c>
      <c r="B266" s="6">
        <v>12716009</v>
      </c>
      <c r="C266" s="6">
        <v>7.127E-2</v>
      </c>
    </row>
    <row r="267" spans="1:3" x14ac:dyDescent="0.35">
      <c r="A267" s="3" t="s">
        <v>185</v>
      </c>
      <c r="B267" s="6">
        <v>9190572</v>
      </c>
      <c r="C267" s="6">
        <v>7.1809999999999999E-2</v>
      </c>
    </row>
    <row r="268" spans="1:3" x14ac:dyDescent="0.35">
      <c r="A268" s="3" t="s">
        <v>508</v>
      </c>
      <c r="B268" s="6">
        <v>2431321</v>
      </c>
      <c r="C268" s="6">
        <v>6.9100000000000003E-3</v>
      </c>
    </row>
    <row r="269" spans="1:3" x14ac:dyDescent="0.35">
      <c r="A269" s="3" t="s">
        <v>597</v>
      </c>
      <c r="B269" s="6">
        <v>117948</v>
      </c>
      <c r="C269" s="6">
        <v>3.2200000000000002E-3</v>
      </c>
    </row>
    <row r="270" spans="1:3" x14ac:dyDescent="0.35">
      <c r="A270" s="3" t="s">
        <v>614</v>
      </c>
      <c r="B270" s="6">
        <v>239395</v>
      </c>
      <c r="C270" s="6">
        <v>3.2000000000000002E-3</v>
      </c>
    </row>
    <row r="271" spans="1:3" x14ac:dyDescent="0.35">
      <c r="A271" s="3" t="s">
        <v>360</v>
      </c>
      <c r="B271" s="6">
        <v>7675089</v>
      </c>
      <c r="C271" s="6">
        <v>1.9469999999999998E-2</v>
      </c>
    </row>
    <row r="272" spans="1:3" x14ac:dyDescent="0.35">
      <c r="A272" s="3" t="s">
        <v>573</v>
      </c>
      <c r="B272" s="6">
        <v>14376</v>
      </c>
      <c r="C272" s="6">
        <v>3.9900000000000005E-3</v>
      </c>
    </row>
    <row r="273" spans="1:3" x14ac:dyDescent="0.35">
      <c r="A273" s="3" t="s">
        <v>432</v>
      </c>
      <c r="B273" s="6">
        <v>1737116</v>
      </c>
      <c r="C273" s="6">
        <v>1.1609999999999999E-2</v>
      </c>
    </row>
    <row r="274" spans="1:3" x14ac:dyDescent="0.35">
      <c r="A274" s="3" t="s">
        <v>269</v>
      </c>
      <c r="B274" s="6">
        <v>2914375</v>
      </c>
      <c r="C274" s="6">
        <v>3.637E-2</v>
      </c>
    </row>
    <row r="275" spans="1:3" x14ac:dyDescent="0.35">
      <c r="A275" s="3" t="s">
        <v>229</v>
      </c>
      <c r="B275" s="6">
        <v>1414981</v>
      </c>
      <c r="C275" s="6">
        <v>5.126E-2</v>
      </c>
    </row>
    <row r="276" spans="1:3" x14ac:dyDescent="0.35">
      <c r="A276" s="3" t="s">
        <v>169</v>
      </c>
      <c r="B276" s="6">
        <v>522812</v>
      </c>
      <c r="C276" s="6">
        <v>7.2680000000000008E-2</v>
      </c>
    </row>
    <row r="277" spans="1:3" x14ac:dyDescent="0.35">
      <c r="A277" s="3" t="s">
        <v>407</v>
      </c>
      <c r="B277" s="6">
        <v>3185</v>
      </c>
      <c r="C277" s="6">
        <v>1.196E-2</v>
      </c>
    </row>
    <row r="278" spans="1:3" x14ac:dyDescent="0.35">
      <c r="A278" s="3" t="s">
        <v>253</v>
      </c>
      <c r="B278" s="6">
        <v>5008504</v>
      </c>
      <c r="C278" s="6">
        <v>3.6899999999999995E-2</v>
      </c>
    </row>
    <row r="279" spans="1:3" x14ac:dyDescent="0.35">
      <c r="A279" s="3" t="s">
        <v>490</v>
      </c>
      <c r="B279" s="6">
        <v>43739</v>
      </c>
      <c r="C279" s="6">
        <v>7.0300000000000007E-3</v>
      </c>
    </row>
    <row r="280" spans="1:3" x14ac:dyDescent="0.35">
      <c r="A280" s="3" t="s">
        <v>436</v>
      </c>
      <c r="B280" s="6">
        <v>525209</v>
      </c>
      <c r="C280" s="6">
        <v>1.175E-2</v>
      </c>
    </row>
    <row r="281" spans="1:3" x14ac:dyDescent="0.35">
      <c r="A281" s="3" t="s">
        <v>638</v>
      </c>
      <c r="B281" s="6">
        <v>174927</v>
      </c>
      <c r="C281" s="6">
        <v>2.5600000000000002E-3</v>
      </c>
    </row>
    <row r="282" spans="1:3" x14ac:dyDescent="0.35">
      <c r="A282" s="3" t="s">
        <v>699</v>
      </c>
      <c r="B282" s="6">
        <v>115234</v>
      </c>
      <c r="C282" s="6">
        <v>1.58E-3</v>
      </c>
    </row>
    <row r="283" spans="1:3" x14ac:dyDescent="0.35">
      <c r="A283" s="3" t="s">
        <v>9</v>
      </c>
      <c r="B283" s="6">
        <v>43170391288</v>
      </c>
      <c r="C283" s="6">
        <v>2070</v>
      </c>
    </row>
    <row r="284" spans="1:3" x14ac:dyDescent="0.35">
      <c r="A284" s="3" t="s">
        <v>601</v>
      </c>
      <c r="B284" s="6">
        <v>1614</v>
      </c>
      <c r="C284" s="6">
        <v>3.2299999999999998E-3</v>
      </c>
    </row>
    <row r="285" spans="1:3" x14ac:dyDescent="0.35">
      <c r="A285" s="3" t="s">
        <v>696</v>
      </c>
      <c r="B285" s="6">
        <v>1660204</v>
      </c>
      <c r="C285" s="6">
        <v>1.5900000000000001E-3</v>
      </c>
    </row>
    <row r="286" spans="1:3" x14ac:dyDescent="0.35">
      <c r="A286" s="3" t="s">
        <v>675</v>
      </c>
      <c r="B286" s="6">
        <v>858809</v>
      </c>
      <c r="C286" s="6">
        <v>1.98E-3</v>
      </c>
    </row>
    <row r="287" spans="1:3" x14ac:dyDescent="0.35">
      <c r="A287" s="3" t="s">
        <v>24</v>
      </c>
      <c r="B287" s="6">
        <v>1497928447</v>
      </c>
      <c r="C287" s="6">
        <v>90.84</v>
      </c>
    </row>
    <row r="288" spans="1:3" x14ac:dyDescent="0.35">
      <c r="A288" s="3" t="s">
        <v>642</v>
      </c>
      <c r="B288" s="6">
        <v>287</v>
      </c>
      <c r="C288" s="6">
        <v>2.5299999999999997E-3</v>
      </c>
    </row>
    <row r="289" spans="1:3" x14ac:dyDescent="0.35">
      <c r="A289" s="3" t="s">
        <v>577</v>
      </c>
      <c r="B289" s="6">
        <v>658</v>
      </c>
      <c r="C289" s="6">
        <v>3.98E-3</v>
      </c>
    </row>
    <row r="290" spans="1:3" x14ac:dyDescent="0.35">
      <c r="A290" s="3" t="s">
        <v>42</v>
      </c>
      <c r="B290" s="6">
        <v>539447597</v>
      </c>
      <c r="C290" s="6">
        <v>20.54</v>
      </c>
    </row>
    <row r="291" spans="1:3" x14ac:dyDescent="0.35">
      <c r="A291" s="3" t="s">
        <v>652</v>
      </c>
      <c r="B291" s="6">
        <v>34103</v>
      </c>
      <c r="C291" s="6">
        <v>2.5200000000000001E-3</v>
      </c>
    </row>
    <row r="292" spans="1:3" x14ac:dyDescent="0.35">
      <c r="A292" s="3" t="s">
        <v>466</v>
      </c>
      <c r="B292" s="6">
        <v>351905</v>
      </c>
      <c r="C292" s="6">
        <v>9.0799999999999995E-3</v>
      </c>
    </row>
    <row r="293" spans="1:3" x14ac:dyDescent="0.35">
      <c r="A293" s="3" t="s">
        <v>388</v>
      </c>
      <c r="B293" s="6">
        <v>1639272</v>
      </c>
      <c r="C293" s="6">
        <v>1.525E-2</v>
      </c>
    </row>
    <row r="294" spans="1:3" x14ac:dyDescent="0.35">
      <c r="A294" s="3" t="s">
        <v>395</v>
      </c>
      <c r="B294" s="6">
        <v>2771456</v>
      </c>
      <c r="C294" s="6">
        <v>1.5189999999999999E-2</v>
      </c>
    </row>
    <row r="295" spans="1:3" x14ac:dyDescent="0.35">
      <c r="A295" s="3" t="s">
        <v>58</v>
      </c>
      <c r="B295" s="6">
        <v>14386742</v>
      </c>
      <c r="C295" s="6">
        <v>0.54644999999999999</v>
      </c>
    </row>
    <row r="296" spans="1:3" x14ac:dyDescent="0.35">
      <c r="A296" s="3" t="s">
        <v>380</v>
      </c>
      <c r="B296" s="6">
        <v>3645223</v>
      </c>
      <c r="C296" s="6">
        <v>1.5359999999999999E-2</v>
      </c>
    </row>
    <row r="297" spans="1:3" x14ac:dyDescent="0.35">
      <c r="A297" s="3" t="s">
        <v>138</v>
      </c>
      <c r="B297" s="6">
        <v>5574946</v>
      </c>
      <c r="C297" s="6">
        <v>0.10959000000000001</v>
      </c>
    </row>
    <row r="298" spans="1:3" x14ac:dyDescent="0.35">
      <c r="A298" s="3" t="s">
        <v>313</v>
      </c>
      <c r="B298" s="6">
        <v>2231412</v>
      </c>
      <c r="C298" s="6">
        <v>2.588E-2</v>
      </c>
    </row>
    <row r="299" spans="1:3" x14ac:dyDescent="0.35">
      <c r="A299" s="3" t="s">
        <v>482</v>
      </c>
      <c r="B299" s="6">
        <v>191443</v>
      </c>
      <c r="C299" s="6">
        <v>7.0300000000000007E-3</v>
      </c>
    </row>
    <row r="300" spans="1:3" x14ac:dyDescent="0.35">
      <c r="A300" s="3" t="s">
        <v>516</v>
      </c>
      <c r="B300" s="6">
        <v>955799</v>
      </c>
      <c r="C300" s="6">
        <v>5.2399999999999999E-3</v>
      </c>
    </row>
    <row r="301" spans="1:3" x14ac:dyDescent="0.35">
      <c r="A301" s="3" t="s">
        <v>376</v>
      </c>
      <c r="B301" s="6">
        <v>326498</v>
      </c>
      <c r="C301" s="6">
        <v>1.5349999999999999E-2</v>
      </c>
    </row>
    <row r="302" spans="1:3" x14ac:dyDescent="0.35">
      <c r="A302" s="3" t="s">
        <v>685</v>
      </c>
      <c r="B302" s="6">
        <v>106039</v>
      </c>
      <c r="C302" s="6">
        <v>1.6000000000000001E-3</v>
      </c>
    </row>
    <row r="303" spans="1:3" x14ac:dyDescent="0.35">
      <c r="A303" s="3" t="s">
        <v>372</v>
      </c>
      <c r="B303" s="6">
        <v>191600</v>
      </c>
      <c r="C303" s="6">
        <v>1.5599999999999999E-2</v>
      </c>
    </row>
    <row r="304" spans="1:3" x14ac:dyDescent="0.35">
      <c r="A304" s="3" t="s">
        <v>587</v>
      </c>
      <c r="B304" s="6">
        <v>2100</v>
      </c>
      <c r="C304" s="6">
        <v>3.2299999999999998E-3</v>
      </c>
    </row>
    <row r="305" spans="1:3" x14ac:dyDescent="0.35">
      <c r="A305" s="3" t="s">
        <v>341</v>
      </c>
      <c r="B305" s="6">
        <v>999710</v>
      </c>
      <c r="C305" s="6">
        <v>1.9719999999999998E-2</v>
      </c>
    </row>
    <row r="306" spans="1:3" x14ac:dyDescent="0.35">
      <c r="A306" s="3" t="s">
        <v>356</v>
      </c>
      <c r="B306" s="6">
        <v>2760725</v>
      </c>
      <c r="C306" s="6">
        <v>1.9510000000000003E-2</v>
      </c>
    </row>
    <row r="307" spans="1:3" x14ac:dyDescent="0.35">
      <c r="A307" s="3" t="s">
        <v>539</v>
      </c>
      <c r="B307" s="6">
        <v>17403</v>
      </c>
      <c r="C307" s="6">
        <v>5.1399999999999996E-3</v>
      </c>
    </row>
    <row r="308" spans="1:3" x14ac:dyDescent="0.35">
      <c r="A308" s="3" t="s">
        <v>257</v>
      </c>
      <c r="B308" s="6">
        <v>1669915</v>
      </c>
      <c r="C308" s="6">
        <v>3.678E-2</v>
      </c>
    </row>
    <row r="309" spans="1:3" x14ac:dyDescent="0.35">
      <c r="A309" s="3" t="s">
        <v>611</v>
      </c>
      <c r="B309" s="6">
        <v>155287</v>
      </c>
      <c r="C309" s="6">
        <v>3.2100000000000002E-3</v>
      </c>
    </row>
    <row r="310" spans="1:3" x14ac:dyDescent="0.35">
      <c r="A310" s="3" t="s">
        <v>78</v>
      </c>
      <c r="B310" s="6">
        <v>25685731</v>
      </c>
      <c r="C310" s="6">
        <v>0.49357999999999996</v>
      </c>
    </row>
    <row r="311" spans="1:3" x14ac:dyDescent="0.35">
      <c r="A311" s="3" t="s">
        <v>241</v>
      </c>
      <c r="B311" s="6">
        <v>21125</v>
      </c>
      <c r="C311" s="6">
        <v>5.0560000000000001E-2</v>
      </c>
    </row>
    <row r="312" spans="1:3" x14ac:dyDescent="0.35">
      <c r="A312" s="3" t="s">
        <v>392</v>
      </c>
      <c r="B312" s="6">
        <v>1739142</v>
      </c>
      <c r="C312" s="6">
        <v>1.525E-2</v>
      </c>
    </row>
    <row r="313" spans="1:3" x14ac:dyDescent="0.35">
      <c r="A313" s="3" t="s">
        <v>189</v>
      </c>
      <c r="B313" s="6">
        <v>7399528</v>
      </c>
      <c r="C313" s="6">
        <v>7.1330000000000005E-2</v>
      </c>
    </row>
    <row r="314" spans="1:3" x14ac:dyDescent="0.35">
      <c r="A314" s="3" t="s">
        <v>711</v>
      </c>
      <c r="B314" s="6">
        <v>0</v>
      </c>
      <c r="C314" s="6">
        <v>1.57E-3</v>
      </c>
    </row>
    <row r="315" spans="1:3" x14ac:dyDescent="0.35">
      <c r="A315" s="3" t="s">
        <v>455</v>
      </c>
      <c r="B315" s="6">
        <v>1315522</v>
      </c>
      <c r="C315" s="6">
        <v>9.2499999999999995E-3</v>
      </c>
    </row>
    <row r="316" spans="1:3" x14ac:dyDescent="0.35">
      <c r="A316" s="3" t="s">
        <v>153</v>
      </c>
      <c r="B316" s="6">
        <v>1068402</v>
      </c>
      <c r="C316" s="6">
        <v>0.10834999999999999</v>
      </c>
    </row>
    <row r="317" spans="1:3" x14ac:dyDescent="0.35">
      <c r="A317" s="3" t="s">
        <v>702</v>
      </c>
      <c r="B317" s="6">
        <v>119741</v>
      </c>
      <c r="C317" s="6">
        <v>1.58E-3</v>
      </c>
    </row>
    <row r="318" spans="1:3" x14ac:dyDescent="0.35">
      <c r="A318" s="3" t="s">
        <v>591</v>
      </c>
      <c r="B318" s="6">
        <v>157680</v>
      </c>
      <c r="C318" s="6">
        <v>3.2299999999999998E-3</v>
      </c>
    </row>
    <row r="319" spans="1:3" x14ac:dyDescent="0.35">
      <c r="A319" s="3" t="s">
        <v>181</v>
      </c>
      <c r="B319" s="6">
        <v>1356568</v>
      </c>
      <c r="C319" s="6">
        <v>7.2370000000000004E-2</v>
      </c>
    </row>
    <row r="320" spans="1:3" x14ac:dyDescent="0.35">
      <c r="A320" s="3" t="s">
        <v>38</v>
      </c>
      <c r="B320" s="6">
        <v>781433558</v>
      </c>
      <c r="C320" s="6">
        <v>24.77</v>
      </c>
    </row>
    <row r="321" spans="1:3" x14ac:dyDescent="0.35">
      <c r="A321" s="3" t="s">
        <v>265</v>
      </c>
      <c r="B321" s="6">
        <v>867656</v>
      </c>
      <c r="C321" s="6">
        <v>3.6400000000000002E-2</v>
      </c>
    </row>
    <row r="322" spans="1:3" x14ac:dyDescent="0.35">
      <c r="A322" s="3" t="s">
        <v>731</v>
      </c>
      <c r="B322" s="6">
        <v>395470</v>
      </c>
      <c r="C322" s="6">
        <v>1.24E-3</v>
      </c>
    </row>
    <row r="323" spans="1:3" x14ac:dyDescent="0.35">
      <c r="A323" s="3" t="s">
        <v>428</v>
      </c>
      <c r="B323" s="6">
        <v>1407422</v>
      </c>
      <c r="C323" s="6">
        <v>1.1810000000000001E-2</v>
      </c>
    </row>
    <row r="324" spans="1:3" x14ac:dyDescent="0.35">
      <c r="A324" s="3" t="s">
        <v>444</v>
      </c>
      <c r="B324" s="6">
        <v>0</v>
      </c>
      <c r="C324" s="6">
        <v>9.2599999999999991E-3</v>
      </c>
    </row>
    <row r="325" spans="1:3" x14ac:dyDescent="0.35">
      <c r="A325" s="3" t="s">
        <v>550</v>
      </c>
      <c r="B325" s="6">
        <v>193524</v>
      </c>
      <c r="C325" s="6">
        <v>4.0999999999999995E-3</v>
      </c>
    </row>
    <row r="326" spans="1:3" x14ac:dyDescent="0.35">
      <c r="A326" s="3" t="s">
        <v>528</v>
      </c>
      <c r="B326" s="6">
        <v>130770</v>
      </c>
      <c r="C326" s="6">
        <v>5.1600000000000005E-3</v>
      </c>
    </row>
    <row r="327" spans="1:3" x14ac:dyDescent="0.35">
      <c r="A327" s="3" t="s">
        <v>725</v>
      </c>
      <c r="B327" s="6">
        <v>1332029</v>
      </c>
      <c r="C327" s="6">
        <v>1.24E-3</v>
      </c>
    </row>
    <row r="328" spans="1:3" x14ac:dyDescent="0.35">
      <c r="A328" s="3" t="s">
        <v>13</v>
      </c>
      <c r="B328" s="6">
        <v>14942260356</v>
      </c>
      <c r="C328" s="6">
        <v>299.51</v>
      </c>
    </row>
    <row r="329" spans="1:3" x14ac:dyDescent="0.35">
      <c r="A329" s="3" t="s">
        <v>689</v>
      </c>
      <c r="B329" s="6">
        <v>36</v>
      </c>
      <c r="C329" s="6">
        <v>1.5900000000000001E-3</v>
      </c>
    </row>
    <row r="330" spans="1:3" x14ac:dyDescent="0.35">
      <c r="A330" s="3" t="s">
        <v>225</v>
      </c>
      <c r="B330" s="6">
        <v>22680605</v>
      </c>
      <c r="C330" s="6">
        <v>5.1310000000000001E-2</v>
      </c>
    </row>
    <row r="331" spans="1:3" x14ac:dyDescent="0.35">
      <c r="A331" s="3" t="s">
        <v>110</v>
      </c>
      <c r="B331" s="6">
        <v>3265776</v>
      </c>
      <c r="C331" s="6">
        <v>0.5635</v>
      </c>
    </row>
    <row r="332" spans="1:3" x14ac:dyDescent="0.35">
      <c r="A332" s="3" t="s">
        <v>86</v>
      </c>
      <c r="B332" s="6">
        <v>58305626</v>
      </c>
      <c r="C332" s="6">
        <v>1.95</v>
      </c>
    </row>
    <row r="333" spans="1:3" x14ac:dyDescent="0.35">
      <c r="A333" s="3" t="s">
        <v>98</v>
      </c>
      <c r="B333" s="6">
        <v>2595867</v>
      </c>
      <c r="C333" s="6">
        <v>0.67719000000000007</v>
      </c>
    </row>
    <row r="334" spans="1:3" x14ac:dyDescent="0.35">
      <c r="A334" s="3" t="s">
        <v>70</v>
      </c>
      <c r="B334" s="6">
        <v>21157648</v>
      </c>
      <c r="C334" s="6">
        <v>0.53991</v>
      </c>
    </row>
    <row r="335" spans="1:3" x14ac:dyDescent="0.35">
      <c r="A335" s="3" t="s">
        <v>633</v>
      </c>
      <c r="B335" s="6">
        <v>107281</v>
      </c>
      <c r="C335" s="6">
        <v>2.5699999999999998E-3</v>
      </c>
    </row>
    <row r="336" spans="1:3" x14ac:dyDescent="0.35">
      <c r="A336" s="3" t="s">
        <v>297</v>
      </c>
      <c r="B336" s="6">
        <v>5485485</v>
      </c>
      <c r="C336" s="6">
        <v>2.615E-2</v>
      </c>
    </row>
    <row r="337" spans="1:3" x14ac:dyDescent="0.35">
      <c r="A337" s="3" t="s">
        <v>249</v>
      </c>
      <c r="B337" s="6">
        <v>1913531</v>
      </c>
      <c r="C337" s="6">
        <v>3.6940000000000001E-2</v>
      </c>
    </row>
    <row r="338" spans="1:3" x14ac:dyDescent="0.35">
      <c r="A338" s="3" t="s">
        <v>233</v>
      </c>
      <c r="B338" s="6">
        <v>3358220</v>
      </c>
      <c r="C338" s="6">
        <v>5.0979999999999998E-2</v>
      </c>
    </row>
    <row r="339" spans="1:3" x14ac:dyDescent="0.35">
      <c r="A339" s="3" t="s">
        <v>201</v>
      </c>
      <c r="B339" s="6">
        <v>12909</v>
      </c>
      <c r="C339" s="6">
        <v>7.1470000000000006E-2</v>
      </c>
    </row>
    <row r="340" spans="1:3" x14ac:dyDescent="0.35">
      <c r="A340" s="3" t="s">
        <v>671</v>
      </c>
      <c r="B340" s="6">
        <v>117957</v>
      </c>
      <c r="C340" s="6">
        <v>1.98E-3</v>
      </c>
    </row>
    <row r="341" spans="1:3" x14ac:dyDescent="0.35">
      <c r="A341" s="3" t="s">
        <v>141</v>
      </c>
      <c r="B341" s="6">
        <v>6571559</v>
      </c>
      <c r="C341" s="6">
        <v>0.10912999999999999</v>
      </c>
    </row>
    <row r="342" spans="1:3" x14ac:dyDescent="0.35">
      <c r="A342" s="3" t="s">
        <v>285</v>
      </c>
      <c r="B342" s="6">
        <v>254347</v>
      </c>
      <c r="C342" s="6">
        <v>2.6280000000000001E-2</v>
      </c>
    </row>
    <row r="343" spans="1:3" x14ac:dyDescent="0.35">
      <c r="A343" s="3" t="s">
        <v>678</v>
      </c>
      <c r="B343" s="6">
        <v>62197</v>
      </c>
      <c r="C343" s="6">
        <v>1.97E-3</v>
      </c>
    </row>
    <row r="344" spans="1:3" x14ac:dyDescent="0.35">
      <c r="A344" s="3" t="s">
        <v>293</v>
      </c>
      <c r="B344" s="6">
        <v>33236555</v>
      </c>
      <c r="C344" s="6">
        <v>2.6069999999999999E-2</v>
      </c>
    </row>
    <row r="345" spans="1:3" x14ac:dyDescent="0.35">
      <c r="A345" s="3" t="s">
        <v>496</v>
      </c>
      <c r="B345" s="6">
        <v>495661</v>
      </c>
      <c r="C345" s="6">
        <v>6.9900000000000006E-3</v>
      </c>
    </row>
    <row r="346" spans="1:3" x14ac:dyDescent="0.35">
      <c r="A346" s="3" t="s">
        <v>618</v>
      </c>
      <c r="B346" s="6">
        <v>977333</v>
      </c>
      <c r="C346" s="6">
        <v>3.1800000000000001E-3</v>
      </c>
    </row>
    <row r="347" spans="1:3" x14ac:dyDescent="0.35">
      <c r="A347" s="3" t="s">
        <v>634</v>
      </c>
      <c r="B347" s="6">
        <v>465</v>
      </c>
      <c r="C347" s="6">
        <v>2.5099999999999996E-3</v>
      </c>
    </row>
    <row r="348" spans="1:3" x14ac:dyDescent="0.35">
      <c r="A348" s="3" t="s">
        <v>743</v>
      </c>
      <c r="B348" s="6">
        <v>1855</v>
      </c>
      <c r="C348" s="6">
        <v>1.2199999999999999E-3</v>
      </c>
    </row>
    <row r="349" spans="1:3" x14ac:dyDescent="0.35">
      <c r="A349" s="3" t="s">
        <v>209</v>
      </c>
      <c r="B349" s="6">
        <v>448016</v>
      </c>
      <c r="C349" s="6">
        <v>5.176E-2</v>
      </c>
    </row>
    <row r="350" spans="1:3" x14ac:dyDescent="0.35">
      <c r="A350" s="3" t="s">
        <v>594</v>
      </c>
      <c r="B350" s="6">
        <v>72433</v>
      </c>
      <c r="C350" s="6">
        <v>3.2299999999999998E-3</v>
      </c>
    </row>
    <row r="351" spans="1:3" x14ac:dyDescent="0.35">
      <c r="A351" s="3" t="s">
        <v>345</v>
      </c>
      <c r="B351" s="6">
        <v>47</v>
      </c>
      <c r="C351" s="6">
        <v>1.9600000000000003E-2</v>
      </c>
    </row>
    <row r="352" spans="1:3" x14ac:dyDescent="0.35">
      <c r="A352" s="3" t="s">
        <v>536</v>
      </c>
      <c r="B352" s="6">
        <v>697351</v>
      </c>
      <c r="C352" s="6">
        <v>5.1500000000000001E-3</v>
      </c>
    </row>
    <row r="353" spans="1:3" x14ac:dyDescent="0.35">
      <c r="A353" s="3" t="s">
        <v>90</v>
      </c>
      <c r="B353" s="6">
        <v>17245756</v>
      </c>
      <c r="C353" s="6">
        <v>1.49</v>
      </c>
    </row>
    <row r="354" spans="1:3" x14ac:dyDescent="0.35">
      <c r="A354" s="3" t="s">
        <v>440</v>
      </c>
      <c r="B354" s="6">
        <v>202163</v>
      </c>
      <c r="C354" s="6">
        <v>9.2800000000000001E-3</v>
      </c>
    </row>
    <row r="355" spans="1:3" x14ac:dyDescent="0.35">
      <c r="A355" s="3" t="s">
        <v>558</v>
      </c>
      <c r="B355" s="6">
        <v>4760489</v>
      </c>
      <c r="C355" s="6">
        <v>4.0400000000000002E-3</v>
      </c>
    </row>
    <row r="356" spans="1:3" x14ac:dyDescent="0.35">
      <c r="A356" s="3" t="s">
        <v>554</v>
      </c>
      <c r="B356" s="6">
        <v>168650</v>
      </c>
      <c r="C356" s="6">
        <v>4.0599999999999994E-3</v>
      </c>
    </row>
    <row r="357" spans="1:3" x14ac:dyDescent="0.35">
      <c r="A357" s="3" t="s">
        <v>325</v>
      </c>
      <c r="B357" s="6">
        <v>2554402</v>
      </c>
      <c r="C357" s="6">
        <v>1.9940000000000003E-2</v>
      </c>
    </row>
    <row r="358" spans="1:3" x14ac:dyDescent="0.35">
      <c r="A358" s="3" t="s">
        <v>469</v>
      </c>
      <c r="B358" s="6">
        <v>1959456</v>
      </c>
      <c r="C358" s="6">
        <v>9.0699999999999999E-3</v>
      </c>
    </row>
    <row r="359" spans="1:3" x14ac:dyDescent="0.35">
      <c r="A359" s="3" t="s">
        <v>480</v>
      </c>
      <c r="B359" s="6">
        <v>3410421</v>
      </c>
      <c r="C359" s="6">
        <v>7.0400000000000003E-3</v>
      </c>
    </row>
    <row r="360" spans="1:3" x14ac:dyDescent="0.35">
      <c r="A360" s="3" t="s">
        <v>245</v>
      </c>
      <c r="B360" s="6">
        <v>17173</v>
      </c>
      <c r="C360" s="6">
        <v>3.7100000000000001E-2</v>
      </c>
    </row>
    <row r="361" spans="1:3" x14ac:dyDescent="0.35">
      <c r="A361" s="3" t="s">
        <v>734</v>
      </c>
      <c r="B361" s="6">
        <v>1609979</v>
      </c>
      <c r="C361" s="6">
        <v>1.23E-3</v>
      </c>
    </row>
    <row r="362" spans="1:3" x14ac:dyDescent="0.35">
      <c r="A362" s="3" t="s">
        <v>349</v>
      </c>
      <c r="B362" s="6">
        <v>2452497</v>
      </c>
      <c r="C362" s="6">
        <v>1.9559999999999998E-2</v>
      </c>
    </row>
    <row r="363" spans="1:3" x14ac:dyDescent="0.35">
      <c r="A363" s="3" t="s">
        <v>663</v>
      </c>
      <c r="B363" s="6">
        <v>25840</v>
      </c>
      <c r="C363" s="6">
        <v>1.99E-3</v>
      </c>
    </row>
    <row r="364" spans="1:3" x14ac:dyDescent="0.35">
      <c r="A364" s="3" t="s">
        <v>668</v>
      </c>
      <c r="B364" s="6">
        <v>1872</v>
      </c>
      <c r="C364" s="6">
        <v>1.99E-3</v>
      </c>
    </row>
    <row r="365" spans="1:3" x14ac:dyDescent="0.35">
      <c r="A365" s="3" t="s">
        <v>114</v>
      </c>
      <c r="B365" s="6">
        <v>183208</v>
      </c>
      <c r="C365" s="6">
        <v>0.54647000000000001</v>
      </c>
    </row>
    <row r="366" spans="1:3" x14ac:dyDescent="0.35">
      <c r="A366" s="3" t="s">
        <v>566</v>
      </c>
      <c r="B366" s="6">
        <v>727913</v>
      </c>
      <c r="C366" s="6">
        <v>3.98E-3</v>
      </c>
    </row>
    <row r="367" spans="1:3" x14ac:dyDescent="0.35">
      <c r="A367" s="3" t="s">
        <v>353</v>
      </c>
      <c r="B367" s="6">
        <v>45</v>
      </c>
      <c r="C367" s="6">
        <v>1.9550000000000001E-2</v>
      </c>
    </row>
    <row r="368" spans="1:3" x14ac:dyDescent="0.35">
      <c r="A368" s="3" t="s">
        <v>74</v>
      </c>
      <c r="B368" s="6">
        <v>70946476</v>
      </c>
      <c r="C368" s="6">
        <v>0.51516999999999991</v>
      </c>
    </row>
    <row r="369" spans="1:3" x14ac:dyDescent="0.35">
      <c r="A369" s="3" t="s">
        <v>173</v>
      </c>
      <c r="B369" s="6">
        <v>15717380</v>
      </c>
      <c r="C369" s="6">
        <v>7.2349999999999998E-2</v>
      </c>
    </row>
    <row r="370" spans="1:3" x14ac:dyDescent="0.35">
      <c r="A370" s="3" t="s">
        <v>273</v>
      </c>
      <c r="B370" s="6">
        <v>252063</v>
      </c>
      <c r="C370" s="6">
        <v>3.5979999999999998E-2</v>
      </c>
    </row>
    <row r="371" spans="1:3" x14ac:dyDescent="0.35">
      <c r="A371" s="3" t="s">
        <v>532</v>
      </c>
      <c r="B371" s="6">
        <v>432080</v>
      </c>
      <c r="C371" s="6">
        <v>5.1500000000000001E-3</v>
      </c>
    </row>
    <row r="372" spans="1:3" x14ac:dyDescent="0.35">
      <c r="A372" s="3" t="s">
        <v>177</v>
      </c>
      <c r="B372" s="6">
        <v>4873644</v>
      </c>
      <c r="C372" s="6">
        <v>7.2359999999999994E-2</v>
      </c>
    </row>
    <row r="373" spans="1:3" x14ac:dyDescent="0.35">
      <c r="A373" s="3" t="s">
        <v>458</v>
      </c>
      <c r="B373" s="6">
        <v>8504736</v>
      </c>
      <c r="C373" s="6">
        <v>9.0799999999999995E-3</v>
      </c>
    </row>
    <row r="374" spans="1:3" x14ac:dyDescent="0.35">
      <c r="A374" s="3" t="s">
        <v>580</v>
      </c>
      <c r="B374" s="6">
        <v>5822</v>
      </c>
      <c r="C374" s="6">
        <v>3.9700000000000004E-3</v>
      </c>
    </row>
    <row r="375" spans="1:3" x14ac:dyDescent="0.35">
      <c r="A375" s="3" t="s">
        <v>714</v>
      </c>
      <c r="B375" s="6">
        <v>606685</v>
      </c>
      <c r="C375" s="6">
        <v>1.57E-3</v>
      </c>
    </row>
    <row r="376" spans="1:3" x14ac:dyDescent="0.35">
      <c r="A376" s="3" t="s">
        <v>281</v>
      </c>
      <c r="B376" s="6">
        <v>8693511</v>
      </c>
      <c r="C376" s="6">
        <v>3.5840000000000004E-2</v>
      </c>
    </row>
    <row r="377" spans="1:3" x14ac:dyDescent="0.35">
      <c r="A377" s="3" t="s">
        <v>333</v>
      </c>
      <c r="B377" s="6">
        <v>362962</v>
      </c>
      <c r="C377" s="6">
        <v>1.9739999999999997E-2</v>
      </c>
    </row>
    <row r="378" spans="1:3" x14ac:dyDescent="0.35">
      <c r="A378" s="3" t="s">
        <v>205</v>
      </c>
      <c r="B378" s="6">
        <v>16850030</v>
      </c>
      <c r="C378" s="6">
        <v>5.645E-2</v>
      </c>
    </row>
    <row r="379" spans="1:3" x14ac:dyDescent="0.35">
      <c r="A379" s="3" t="s">
        <v>221</v>
      </c>
      <c r="B379" s="6">
        <v>2536218</v>
      </c>
      <c r="C379" s="6">
        <v>5.1369999999999999E-2</v>
      </c>
    </row>
    <row r="380" spans="1:3" x14ac:dyDescent="0.35">
      <c r="A380" s="3" t="s">
        <v>452</v>
      </c>
      <c r="B380" s="6">
        <v>75137</v>
      </c>
      <c r="C380" s="6">
        <v>9.2599999999999991E-3</v>
      </c>
    </row>
    <row r="381" spans="1:3" x14ac:dyDescent="0.35">
      <c r="A381" s="3" t="s">
        <v>305</v>
      </c>
      <c r="B381" s="6">
        <v>3148017</v>
      </c>
      <c r="C381" s="6">
        <v>2.5850000000000001E-2</v>
      </c>
    </row>
    <row r="382" spans="1:3" x14ac:dyDescent="0.35">
      <c r="A382" s="3" t="s">
        <v>512</v>
      </c>
      <c r="B382" s="6">
        <v>973654</v>
      </c>
      <c r="C382" s="6">
        <v>5.2500000000000003E-3</v>
      </c>
    </row>
    <row r="383" spans="1:3" x14ac:dyDescent="0.35">
      <c r="A383" s="3" t="s">
        <v>654</v>
      </c>
      <c r="B383" s="6">
        <v>1983713</v>
      </c>
      <c r="C383" s="6">
        <v>2E-3</v>
      </c>
    </row>
    <row r="384" spans="1:3" x14ac:dyDescent="0.35">
      <c r="A384" s="3" t="s">
        <v>448</v>
      </c>
      <c r="B384" s="6">
        <v>7687892</v>
      </c>
      <c r="C384" s="6">
        <v>9.1699999999999993E-3</v>
      </c>
    </row>
    <row r="385" spans="1:3" x14ac:dyDescent="0.35">
      <c r="A385" s="3" t="s">
        <v>213</v>
      </c>
      <c r="B385" s="6">
        <v>817224</v>
      </c>
      <c r="C385" s="6">
        <v>5.1499999999999997E-2</v>
      </c>
    </row>
    <row r="386" spans="1:3" x14ac:dyDescent="0.35">
      <c r="A386" s="3" t="s">
        <v>403</v>
      </c>
      <c r="B386" s="6">
        <v>654812</v>
      </c>
      <c r="C386" s="6">
        <v>1.1949999999999999E-2</v>
      </c>
    </row>
    <row r="387" spans="1:3" x14ac:dyDescent="0.35">
      <c r="A387" s="3" t="s">
        <v>719</v>
      </c>
      <c r="B387" s="6">
        <v>11736</v>
      </c>
      <c r="C387" s="6">
        <v>1.24E-3</v>
      </c>
    </row>
    <row r="388" spans="1:3" x14ac:dyDescent="0.35">
      <c r="A388" s="3" t="s">
        <v>317</v>
      </c>
      <c r="B388" s="6">
        <v>3675488</v>
      </c>
      <c r="C388" s="6">
        <v>2.5829999999999999E-2</v>
      </c>
    </row>
    <row r="389" spans="1:3" x14ac:dyDescent="0.35">
      <c r="A389" s="3" t="s">
        <v>604</v>
      </c>
      <c r="B389" s="6">
        <v>1659</v>
      </c>
      <c r="C389" s="6">
        <v>3.2299999999999998E-3</v>
      </c>
    </row>
    <row r="390" spans="1:3" x14ac:dyDescent="0.35">
      <c r="A390" s="3" t="s">
        <v>106</v>
      </c>
      <c r="B390" s="6">
        <v>2293702</v>
      </c>
      <c r="C390" s="6">
        <v>0.63597999999999999</v>
      </c>
    </row>
    <row r="391" spans="1:3" x14ac:dyDescent="0.35">
      <c r="A391" s="3" t="s">
        <v>126</v>
      </c>
      <c r="B391" s="6">
        <v>4884866</v>
      </c>
      <c r="C391" s="6">
        <v>0.11011</v>
      </c>
    </row>
    <row r="392" spans="1:3" x14ac:dyDescent="0.35">
      <c r="A392" s="3" t="s">
        <v>524</v>
      </c>
      <c r="B392" s="6">
        <v>153889</v>
      </c>
      <c r="C392" s="6">
        <v>5.1700000000000001E-3</v>
      </c>
    </row>
    <row r="393" spans="1:3" x14ac:dyDescent="0.35">
      <c r="A393" s="3" t="s">
        <v>309</v>
      </c>
      <c r="B393" s="6">
        <v>40860347</v>
      </c>
      <c r="C393" s="6">
        <v>2.597E-2</v>
      </c>
    </row>
    <row r="394" spans="1:3" x14ac:dyDescent="0.35">
      <c r="A394" s="3" t="s">
        <v>337</v>
      </c>
      <c r="B394" s="6">
        <v>268389</v>
      </c>
      <c r="C394" s="6">
        <v>1.9760000000000003E-2</v>
      </c>
    </row>
    <row r="395" spans="1:3" x14ac:dyDescent="0.35">
      <c r="A395" s="3" t="s">
        <v>384</v>
      </c>
      <c r="B395" s="6">
        <v>3216530</v>
      </c>
      <c r="C395" s="6">
        <v>1.5310000000000001E-2</v>
      </c>
    </row>
    <row r="396" spans="1:3" x14ac:dyDescent="0.35">
      <c r="A396" s="3" t="s">
        <v>134</v>
      </c>
      <c r="B396" s="6">
        <v>4086544</v>
      </c>
      <c r="C396" s="6">
        <v>0.10984999999999999</v>
      </c>
    </row>
    <row r="397" spans="1:3" x14ac:dyDescent="0.35">
      <c r="A397" s="3" t="s">
        <v>417</v>
      </c>
      <c r="B397" s="6">
        <v>2332177</v>
      </c>
      <c r="C397" s="6">
        <v>1.1949999999999999E-2</v>
      </c>
    </row>
    <row r="398" spans="1:3" x14ac:dyDescent="0.35">
      <c r="A398" s="3" t="s">
        <v>411</v>
      </c>
      <c r="B398" s="6">
        <v>4772</v>
      </c>
      <c r="C398" s="6">
        <v>1.196E-2</v>
      </c>
    </row>
    <row r="399" spans="1:3" x14ac:dyDescent="0.35">
      <c r="A399" s="3" t="s">
        <v>473</v>
      </c>
      <c r="B399" s="6">
        <v>196385</v>
      </c>
      <c r="C399" s="6">
        <v>9.0699999999999999E-3</v>
      </c>
    </row>
    <row r="400" spans="1:3" x14ac:dyDescent="0.35">
      <c r="A400" s="3" t="s">
        <v>301</v>
      </c>
      <c r="B400" s="6">
        <v>4157460</v>
      </c>
      <c r="C400" s="6">
        <v>2.5940000000000001E-2</v>
      </c>
    </row>
    <row r="401" spans="1:3" x14ac:dyDescent="0.35">
      <c r="A401" s="3" t="s">
        <v>629</v>
      </c>
      <c r="B401" s="6">
        <v>0</v>
      </c>
      <c r="C401" s="6">
        <v>2.5699999999999998E-3</v>
      </c>
    </row>
    <row r="402" spans="1:3" x14ac:dyDescent="0.35">
      <c r="A402" s="3" t="s">
        <v>364</v>
      </c>
      <c r="B402" s="6">
        <v>4797522</v>
      </c>
      <c r="C402" s="6">
        <v>1.5609999999999999E-2</v>
      </c>
    </row>
    <row r="403" spans="1:3" x14ac:dyDescent="0.35">
      <c r="A403" s="3" t="s">
        <v>562</v>
      </c>
      <c r="B403" s="6">
        <v>4951893</v>
      </c>
      <c r="C403" s="6">
        <v>4.0199999999999993E-3</v>
      </c>
    </row>
    <row r="404" spans="1:3" x14ac:dyDescent="0.35">
      <c r="A404" s="3" t="s">
        <v>46</v>
      </c>
      <c r="B404" s="6">
        <v>60468868</v>
      </c>
      <c r="C404" s="6">
        <v>0.57184000000000001</v>
      </c>
    </row>
    <row r="405" spans="1:3" x14ac:dyDescent="0.35">
      <c r="A405" s="3" t="s">
        <v>329</v>
      </c>
      <c r="B405" s="6">
        <v>174082</v>
      </c>
      <c r="C405" s="6">
        <v>1.9769999999999999E-2</v>
      </c>
    </row>
    <row r="406" spans="1:3" x14ac:dyDescent="0.35">
      <c r="A406" s="3" t="s">
        <v>66</v>
      </c>
      <c r="B406" s="6">
        <v>27917564</v>
      </c>
      <c r="C406" s="6">
        <v>0.54357</v>
      </c>
    </row>
    <row r="407" spans="1:3" x14ac:dyDescent="0.35">
      <c r="A407" s="3" t="s">
        <v>657</v>
      </c>
      <c r="B407" s="6">
        <v>944920</v>
      </c>
      <c r="C407" s="6">
        <v>2E-3</v>
      </c>
    </row>
    <row r="408" spans="1:3" x14ac:dyDescent="0.35">
      <c r="A408" s="3" t="s">
        <v>321</v>
      </c>
      <c r="B408" s="6">
        <v>5290020</v>
      </c>
      <c r="C408" s="6">
        <v>2.5729999999999999E-2</v>
      </c>
    </row>
    <row r="409" spans="1:3" x14ac:dyDescent="0.35">
      <c r="A409" s="3" t="s">
        <v>54</v>
      </c>
      <c r="B409" s="6">
        <v>110228545</v>
      </c>
      <c r="C409" s="6">
        <v>0.55135999999999996</v>
      </c>
    </row>
    <row r="410" spans="1:3" x14ac:dyDescent="0.35">
      <c r="A410" s="3" t="s">
        <v>704</v>
      </c>
      <c r="B410" s="6">
        <v>43846</v>
      </c>
      <c r="C410" s="6">
        <v>1.58E-3</v>
      </c>
    </row>
    <row r="411" spans="1:3" x14ac:dyDescent="0.35">
      <c r="A411" s="3" t="s">
        <v>130</v>
      </c>
      <c r="B411" s="6">
        <v>3268919</v>
      </c>
      <c r="C411" s="6">
        <v>0.11012000000000001</v>
      </c>
    </row>
    <row r="412" spans="1:3" x14ac:dyDescent="0.35">
      <c r="A412" s="3" t="s">
        <v>659</v>
      </c>
      <c r="B412" s="6">
        <v>0</v>
      </c>
      <c r="C412" s="6">
        <v>1.99E-3</v>
      </c>
    </row>
    <row r="413" spans="1:3" x14ac:dyDescent="0.35">
      <c r="A413" s="3" t="s">
        <v>569</v>
      </c>
      <c r="B413" s="6">
        <v>49144</v>
      </c>
      <c r="C413" s="6">
        <v>4.0000000000000001E-3</v>
      </c>
    </row>
    <row r="414" spans="1:3" x14ac:dyDescent="0.35">
      <c r="A414" s="3" t="s">
        <v>693</v>
      </c>
      <c r="B414" s="6">
        <v>201257</v>
      </c>
      <c r="C414" s="6">
        <v>1.5900000000000001E-3</v>
      </c>
    </row>
    <row r="415" spans="1:3" x14ac:dyDescent="0.35">
      <c r="A415" s="3" t="s">
        <v>728</v>
      </c>
      <c r="B415" s="6">
        <v>18</v>
      </c>
      <c r="C415" s="6">
        <v>1.24E-3</v>
      </c>
    </row>
    <row r="416" spans="1:3" x14ac:dyDescent="0.35">
      <c r="A416" s="3" t="s">
        <v>622</v>
      </c>
      <c r="B416" s="6">
        <v>721481</v>
      </c>
      <c r="C416" s="6">
        <v>2.5800000000000003E-3</v>
      </c>
    </row>
    <row r="417" spans="1:3" x14ac:dyDescent="0.35">
      <c r="A417" s="3" t="s">
        <v>277</v>
      </c>
      <c r="B417" s="6">
        <v>3564164</v>
      </c>
      <c r="C417" s="6">
        <v>3.5959999999999999E-2</v>
      </c>
    </row>
    <row r="418" spans="1:3" x14ac:dyDescent="0.35">
      <c r="A418" s="3" t="s">
        <v>368</v>
      </c>
      <c r="B418" s="6">
        <v>884405</v>
      </c>
      <c r="C418" s="6">
        <v>1.5630000000000002E-2</v>
      </c>
    </row>
    <row r="419" spans="1:3" x14ac:dyDescent="0.35">
      <c r="A419" s="3" t="s">
        <v>161</v>
      </c>
      <c r="B419" s="6">
        <v>8143928</v>
      </c>
      <c r="C419" s="6">
        <v>0.10706</v>
      </c>
    </row>
    <row r="420" spans="1:3" x14ac:dyDescent="0.35">
      <c r="A420" s="3" t="s">
        <v>217</v>
      </c>
      <c r="B420" s="6">
        <v>5590436</v>
      </c>
      <c r="C420" s="6">
        <v>5.1479999999999998E-2</v>
      </c>
    </row>
    <row r="421" spans="1:3" x14ac:dyDescent="0.35">
      <c r="A421" s="3" t="s">
        <v>27</v>
      </c>
      <c r="B421" s="6">
        <v>2904341748</v>
      </c>
      <c r="C421" s="6">
        <v>75.33</v>
      </c>
    </row>
    <row r="422" spans="1:3" x14ac:dyDescent="0.35">
      <c r="A422" s="3" t="s">
        <v>149</v>
      </c>
      <c r="B422" s="6">
        <v>44129611</v>
      </c>
      <c r="C422" s="6">
        <v>0.10868000000000001</v>
      </c>
    </row>
    <row r="423" spans="1:3" x14ac:dyDescent="0.35">
      <c r="A423" s="3" t="s">
        <v>197</v>
      </c>
      <c r="B423" s="6">
        <v>135025163</v>
      </c>
      <c r="C423" s="6">
        <v>7.1499999999999994E-2</v>
      </c>
    </row>
    <row r="424" spans="1:3" x14ac:dyDescent="0.35">
      <c r="A424" s="3" t="s">
        <v>722</v>
      </c>
      <c r="B424" s="6">
        <v>150756</v>
      </c>
      <c r="C424" s="6">
        <v>1.24E-3</v>
      </c>
    </row>
    <row r="425" spans="1:3" x14ac:dyDescent="0.35">
      <c r="A425" s="3" t="s">
        <v>399</v>
      </c>
      <c r="B425" s="6">
        <v>128760</v>
      </c>
      <c r="C425" s="6">
        <v>1.515E-2</v>
      </c>
    </row>
    <row r="426" spans="1:3" x14ac:dyDescent="0.35">
      <c r="A426" s="3" t="s">
        <v>682</v>
      </c>
      <c r="B426" s="6">
        <v>109870</v>
      </c>
      <c r="C426" s="6">
        <v>1.97E-3</v>
      </c>
    </row>
    <row r="427" spans="1:3" x14ac:dyDescent="0.35">
      <c r="A427" s="3" t="s">
        <v>289</v>
      </c>
      <c r="B427" s="6">
        <v>2161326</v>
      </c>
      <c r="C427" s="6">
        <v>2.622E-2</v>
      </c>
    </row>
    <row r="428" spans="1:3" x14ac:dyDescent="0.35">
      <c r="A428" s="3" t="s">
        <v>741</v>
      </c>
      <c r="B428" s="6">
        <v>2223596</v>
      </c>
      <c r="C428" s="6">
        <v>1.2199999999999999E-3</v>
      </c>
    </row>
    <row r="429" spans="1:3" x14ac:dyDescent="0.35">
      <c r="A429" s="3" t="s">
        <v>665</v>
      </c>
      <c r="B429" s="6">
        <v>290910</v>
      </c>
      <c r="C429" s="6">
        <v>1.99E-3</v>
      </c>
    </row>
    <row r="430" spans="1:3" x14ac:dyDescent="0.35">
      <c r="A430" s="3" t="s">
        <v>493</v>
      </c>
      <c r="B430" s="6">
        <v>2191863</v>
      </c>
      <c r="C430" s="6">
        <v>7.0300000000000007E-3</v>
      </c>
    </row>
    <row r="431" spans="1:3" x14ac:dyDescent="0.35">
      <c r="A431" s="3" t="s">
        <v>626</v>
      </c>
      <c r="B431" s="6">
        <v>1422530</v>
      </c>
      <c r="C431" s="6">
        <v>2.5800000000000003E-3</v>
      </c>
    </row>
    <row r="432" spans="1:3" x14ac:dyDescent="0.35">
      <c r="A432" s="3" t="s">
        <v>145</v>
      </c>
      <c r="B432" s="6">
        <v>11365168</v>
      </c>
      <c r="C432" s="6">
        <v>0.10906</v>
      </c>
    </row>
    <row r="433" spans="1:3" x14ac:dyDescent="0.35">
      <c r="A433" s="3" t="s">
        <v>17</v>
      </c>
      <c r="B433" s="6">
        <v>60772601456</v>
      </c>
      <c r="C433" s="6">
        <v>155.94999999999999</v>
      </c>
    </row>
    <row r="434" spans="1:3" x14ac:dyDescent="0.35">
      <c r="A434" s="3" t="s">
        <v>62</v>
      </c>
      <c r="B434" s="6">
        <v>14355952</v>
      </c>
      <c r="C434" s="6">
        <v>0.54571999999999998</v>
      </c>
    </row>
    <row r="435" spans="1:3" x14ac:dyDescent="0.35">
      <c r="A435" s="3" t="s">
        <v>261</v>
      </c>
      <c r="B435" s="6">
        <v>260802</v>
      </c>
      <c r="C435" s="6">
        <v>3.6729999999999999E-2</v>
      </c>
    </row>
    <row r="436" spans="1:3" x14ac:dyDescent="0.35">
      <c r="A436" s="3" t="s">
        <v>237</v>
      </c>
      <c r="B436" s="6">
        <v>101491</v>
      </c>
      <c r="C436" s="6">
        <v>5.0880000000000002E-2</v>
      </c>
    </row>
    <row r="437" spans="1:3" x14ac:dyDescent="0.35">
      <c r="A437" s="3" t="s">
        <v>737</v>
      </c>
      <c r="B437" s="6">
        <v>32118</v>
      </c>
      <c r="C437" s="6">
        <v>1.2099999999999999E-3</v>
      </c>
    </row>
    <row r="438" spans="1:3" x14ac:dyDescent="0.35">
      <c r="A438" s="3" t="s">
        <v>716</v>
      </c>
      <c r="B438" s="6">
        <v>86086</v>
      </c>
      <c r="C438" s="6">
        <v>1.24E-3</v>
      </c>
    </row>
    <row r="439" spans="1:3" x14ac:dyDescent="0.35">
      <c r="A439" s="3" t="s">
        <v>504</v>
      </c>
      <c r="B439" s="6">
        <v>721629</v>
      </c>
      <c r="C439" s="6">
        <v>6.9500000000000004E-3</v>
      </c>
    </row>
    <row r="440" spans="1:3" x14ac:dyDescent="0.35">
      <c r="A440" s="3" t="s">
        <v>420</v>
      </c>
      <c r="B440" s="6">
        <v>2707699</v>
      </c>
      <c r="C440" s="6">
        <v>1.192E-2</v>
      </c>
    </row>
    <row r="441" spans="1:3" x14ac:dyDescent="0.35">
      <c r="A441" s="3" t="s">
        <v>34</v>
      </c>
      <c r="B441" s="6">
        <v>445406337</v>
      </c>
      <c r="C441" s="6">
        <v>25.93</v>
      </c>
    </row>
    <row r="442" spans="1:3" x14ac:dyDescent="0.35">
      <c r="A442" s="3" t="s">
        <v>520</v>
      </c>
      <c r="B442" s="6">
        <v>1056108</v>
      </c>
      <c r="C442" s="6">
        <v>5.1799999999999997E-3</v>
      </c>
    </row>
    <row r="443" spans="1:3" x14ac:dyDescent="0.35">
      <c r="A443" s="3" t="s">
        <v>82</v>
      </c>
      <c r="B443" s="6">
        <v>60347807</v>
      </c>
      <c r="C443" s="6">
        <v>0.49332999999999999</v>
      </c>
    </row>
    <row r="444" spans="1:3" x14ac:dyDescent="0.35">
      <c r="A444" s="3" t="s">
        <v>607</v>
      </c>
      <c r="B444" s="6">
        <v>220065</v>
      </c>
      <c r="C444" s="6">
        <v>3.2100000000000002E-3</v>
      </c>
    </row>
    <row r="445" spans="1:3" x14ac:dyDescent="0.35">
      <c r="A445" s="3" t="s">
        <v>414</v>
      </c>
      <c r="B445" s="6">
        <v>680959</v>
      </c>
      <c r="C445" s="6">
        <v>1.1949999999999999E-2</v>
      </c>
    </row>
    <row r="446" spans="1:3" x14ac:dyDescent="0.35">
      <c r="A446" s="3" t="s">
        <v>646</v>
      </c>
      <c r="B446" s="6">
        <v>274603</v>
      </c>
      <c r="C446" s="6">
        <v>2.5299999999999997E-3</v>
      </c>
    </row>
    <row r="447" spans="1:3" x14ac:dyDescent="0.35">
      <c r="A447" s="3" t="s">
        <v>31</v>
      </c>
      <c r="B447" s="6">
        <v>8208315257</v>
      </c>
      <c r="C447" s="6">
        <v>61.23</v>
      </c>
    </row>
    <row r="448" spans="1:3" x14ac:dyDescent="0.35">
      <c r="A448" s="3" t="s">
        <v>165</v>
      </c>
      <c r="B448" s="6">
        <v>25758134</v>
      </c>
      <c r="C448" s="6">
        <v>7.2719999999999993E-2</v>
      </c>
    </row>
    <row r="449" spans="1:3" x14ac:dyDescent="0.35">
      <c r="A449" s="3" t="s">
        <v>102</v>
      </c>
      <c r="B449" s="6">
        <v>6754108</v>
      </c>
      <c r="C449" s="6">
        <v>0.65200999999999998</v>
      </c>
    </row>
    <row r="450" spans="1:3" x14ac:dyDescent="0.35">
      <c r="A450" s="3" t="s">
        <v>543</v>
      </c>
      <c r="B450" s="6">
        <v>392111</v>
      </c>
      <c r="C450" s="6">
        <v>5.1399999999999996E-3</v>
      </c>
    </row>
    <row r="451" spans="1:3" x14ac:dyDescent="0.35">
      <c r="A451" s="3" t="s">
        <v>500</v>
      </c>
      <c r="B451" s="6">
        <v>0</v>
      </c>
      <c r="C451" s="6">
        <v>6.96E-3</v>
      </c>
    </row>
    <row r="452" spans="1:3" x14ac:dyDescent="0.35">
      <c r="A452" s="3" t="s">
        <v>476</v>
      </c>
      <c r="B452" s="6">
        <v>0</v>
      </c>
      <c r="C452" s="6">
        <v>7.0400000000000003E-3</v>
      </c>
    </row>
    <row r="453" spans="1:3" x14ac:dyDescent="0.35">
      <c r="A453" s="3" t="s">
        <v>707</v>
      </c>
      <c r="B453" s="6">
        <v>0</v>
      </c>
      <c r="C453" s="6">
        <v>1.57E-3</v>
      </c>
    </row>
    <row r="454" spans="1:3" x14ac:dyDescent="0.35">
      <c r="A454" s="3" t="s">
        <v>50</v>
      </c>
      <c r="B454" s="6">
        <v>22854744</v>
      </c>
      <c r="C454" s="6">
        <v>0.56699999999999995</v>
      </c>
    </row>
    <row r="455" spans="1:3" x14ac:dyDescent="0.35">
      <c r="A455" s="3" t="s">
        <v>486</v>
      </c>
      <c r="B455" s="6">
        <v>166190</v>
      </c>
      <c r="C455" s="6">
        <v>7.0199999999999993E-3</v>
      </c>
    </row>
    <row r="456" spans="1:3" x14ac:dyDescent="0.35">
      <c r="A456" s="3" t="s">
        <v>424</v>
      </c>
      <c r="B456" s="6">
        <v>708276</v>
      </c>
      <c r="C456" s="6">
        <v>1.1849999999999999E-2</v>
      </c>
    </row>
    <row r="457" spans="1:3" x14ac:dyDescent="0.35">
      <c r="A457" s="3" t="s">
        <v>584</v>
      </c>
      <c r="B457" s="6">
        <v>85411</v>
      </c>
      <c r="C457" s="6">
        <v>3.9399999999999999E-3</v>
      </c>
    </row>
    <row r="458" spans="1:3" x14ac:dyDescent="0.35">
      <c r="A458" s="3" t="s">
        <v>122</v>
      </c>
      <c r="B458" s="6">
        <v>772538</v>
      </c>
      <c r="C458" s="6">
        <v>0.47811999999999999</v>
      </c>
    </row>
    <row r="459" spans="1:3" x14ac:dyDescent="0.35">
      <c r="A459" s="3" t="s">
        <v>157</v>
      </c>
      <c r="B459" s="6">
        <v>7215924</v>
      </c>
      <c r="C459" s="6">
        <v>0.10801999999999999</v>
      </c>
    </row>
    <row r="460" spans="1:3" x14ac:dyDescent="0.35">
      <c r="A460" s="3" t="s">
        <v>118</v>
      </c>
      <c r="B460" s="6">
        <v>138536</v>
      </c>
      <c r="C460" s="6">
        <v>0.49441000000000002</v>
      </c>
    </row>
    <row r="461" spans="1:3" x14ac:dyDescent="0.35">
      <c r="A461" s="3" t="s">
        <v>21</v>
      </c>
      <c r="B461" s="6">
        <v>2046333328</v>
      </c>
      <c r="C461" s="6">
        <v>125.42</v>
      </c>
    </row>
    <row r="462" spans="1:3" x14ac:dyDescent="0.35">
      <c r="A462" s="3" t="s">
        <v>94</v>
      </c>
      <c r="B462" s="6">
        <v>486945</v>
      </c>
      <c r="C462" s="6">
        <v>0.84670000000000001</v>
      </c>
    </row>
    <row r="463" spans="1:3" x14ac:dyDescent="0.35">
      <c r="A463" s="3" t="s">
        <v>748</v>
      </c>
      <c r="B463" s="6">
        <v>136428428057</v>
      </c>
      <c r="C463" s="6">
        <v>2967.0026900000003</v>
      </c>
    </row>
    <row r="466" spans="1:2" x14ac:dyDescent="0.35">
      <c r="A466" s="2" t="s">
        <v>749</v>
      </c>
      <c r="B466" t="s">
        <v>761</v>
      </c>
    </row>
    <row r="467" spans="1:2" x14ac:dyDescent="0.35">
      <c r="A467" s="3" t="s">
        <v>9</v>
      </c>
      <c r="B467" s="6">
        <v>2169366396381.9094</v>
      </c>
    </row>
    <row r="468" spans="1:2" x14ac:dyDescent="0.35">
      <c r="A468" s="3" t="s">
        <v>13</v>
      </c>
      <c r="B468" s="6">
        <v>123796688947.80447</v>
      </c>
    </row>
    <row r="469" spans="1:2" x14ac:dyDescent="0.35">
      <c r="A469" s="3" t="s">
        <v>388</v>
      </c>
      <c r="B469" s="6">
        <v>16392720000</v>
      </c>
    </row>
    <row r="470" spans="1:2" x14ac:dyDescent="0.35">
      <c r="A470" s="3" t="s">
        <v>24</v>
      </c>
      <c r="B470" s="6">
        <v>10631145826.827538</v>
      </c>
    </row>
    <row r="471" spans="1:2" x14ac:dyDescent="0.35">
      <c r="A471" s="3" t="s">
        <v>27</v>
      </c>
      <c r="B471" s="6">
        <v>5500647250</v>
      </c>
    </row>
    <row r="472" spans="1:2" x14ac:dyDescent="0.35">
      <c r="A472" s="3" t="s">
        <v>436</v>
      </c>
      <c r="B472" s="6">
        <v>5252090000</v>
      </c>
    </row>
    <row r="473" spans="1:2" x14ac:dyDescent="0.35">
      <c r="A473" s="3" t="s">
        <v>225</v>
      </c>
      <c r="B473" s="6">
        <v>509676516.85393262</v>
      </c>
    </row>
    <row r="474" spans="1:2" x14ac:dyDescent="0.35">
      <c r="A474" s="3" t="s">
        <v>54</v>
      </c>
      <c r="B474" s="6">
        <v>411915340.05979073</v>
      </c>
    </row>
    <row r="475" spans="1:2" x14ac:dyDescent="0.35">
      <c r="A475" s="3" t="s">
        <v>17</v>
      </c>
      <c r="B475" s="6">
        <v>389717849.53187126</v>
      </c>
    </row>
    <row r="476" spans="1:2" x14ac:dyDescent="0.35">
      <c r="A476" s="3" t="s">
        <v>384</v>
      </c>
      <c r="B476" s="6">
        <v>335055208.33333337</v>
      </c>
    </row>
    <row r="477" spans="1:2" x14ac:dyDescent="0.35">
      <c r="A477" s="3" t="s">
        <v>748</v>
      </c>
      <c r="B477" s="6">
        <v>2332586053321.3203</v>
      </c>
    </row>
    <row r="482" spans="1:2" x14ac:dyDescent="0.35">
      <c r="A482" s="2" t="s">
        <v>749</v>
      </c>
      <c r="B482" t="s">
        <v>762</v>
      </c>
    </row>
    <row r="483" spans="1:2" x14ac:dyDescent="0.35">
      <c r="A483" s="3" t="s">
        <v>54</v>
      </c>
      <c r="B483" s="6">
        <v>1.17E-2</v>
      </c>
    </row>
    <row r="484" spans="1:2" x14ac:dyDescent="0.35">
      <c r="A484" s="3" t="s">
        <v>27</v>
      </c>
      <c r="B484" s="6">
        <v>9.9000000000000008E-3</v>
      </c>
    </row>
    <row r="485" spans="1:2" x14ac:dyDescent="0.35">
      <c r="A485" s="3" t="s">
        <v>13</v>
      </c>
      <c r="B485" s="6">
        <v>7.6E-3</v>
      </c>
    </row>
    <row r="486" spans="1:2" x14ac:dyDescent="0.35">
      <c r="A486" s="3" t="s">
        <v>9</v>
      </c>
      <c r="B486" s="6">
        <v>2.3999999999999998E-3</v>
      </c>
    </row>
    <row r="487" spans="1:2" x14ac:dyDescent="0.35">
      <c r="A487" s="3" t="s">
        <v>384</v>
      </c>
      <c r="B487" s="6">
        <v>1.8E-3</v>
      </c>
    </row>
    <row r="488" spans="1:2" x14ac:dyDescent="0.35">
      <c r="A488" s="3" t="s">
        <v>436</v>
      </c>
      <c r="B488" s="6">
        <v>1.6000000000000001E-3</v>
      </c>
    </row>
    <row r="489" spans="1:2" x14ac:dyDescent="0.35">
      <c r="A489" s="3" t="s">
        <v>24</v>
      </c>
      <c r="B489" s="6">
        <v>1E-3</v>
      </c>
    </row>
    <row r="490" spans="1:2" x14ac:dyDescent="0.35">
      <c r="A490" s="3" t="s">
        <v>225</v>
      </c>
      <c r="B490" s="6">
        <v>6.9999999999999999E-4</v>
      </c>
    </row>
    <row r="491" spans="1:2" x14ac:dyDescent="0.35">
      <c r="A491" s="3" t="s">
        <v>388</v>
      </c>
      <c r="B491" s="6">
        <v>5.9999999999999995E-4</v>
      </c>
    </row>
    <row r="492" spans="1:2" x14ac:dyDescent="0.35">
      <c r="A492" s="3" t="s">
        <v>17</v>
      </c>
      <c r="B492" s="6">
        <v>4.0000000000000002E-4</v>
      </c>
    </row>
    <row r="493" spans="1:2" x14ac:dyDescent="0.35">
      <c r="A493" s="3" t="s">
        <v>748</v>
      </c>
      <c r="B493" s="6">
        <v>3.7699999999999997E-2</v>
      </c>
    </row>
    <row r="500" spans="1:3" x14ac:dyDescent="0.35">
      <c r="A500" s="2" t="s">
        <v>749</v>
      </c>
      <c r="B500" t="s">
        <v>751</v>
      </c>
      <c r="C500" t="s">
        <v>763</v>
      </c>
    </row>
    <row r="501" spans="1:3" x14ac:dyDescent="0.35">
      <c r="A501" s="3" t="s">
        <v>555</v>
      </c>
      <c r="B501" s="6">
        <v>5.1499999999999997E-2</v>
      </c>
      <c r="C501" s="6">
        <v>2750</v>
      </c>
    </row>
    <row r="502" spans="1:3" x14ac:dyDescent="0.35">
      <c r="A502" s="3" t="s">
        <v>635</v>
      </c>
      <c r="B502" s="6">
        <v>5.6399999999999999E-2</v>
      </c>
      <c r="C502" s="6">
        <v>393.4</v>
      </c>
    </row>
    <row r="503" spans="1:3" x14ac:dyDescent="0.35">
      <c r="A503" s="3" t="s">
        <v>412</v>
      </c>
      <c r="B503" s="6">
        <v>5.0000000000000001E-4</v>
      </c>
      <c r="C503" s="6">
        <v>24.15</v>
      </c>
    </row>
    <row r="504" spans="1:3" x14ac:dyDescent="0.35">
      <c r="A504" s="3" t="s">
        <v>190</v>
      </c>
      <c r="B504" s="6">
        <v>3.2000000000000002E-3</v>
      </c>
      <c r="C504" s="6">
        <v>22.09</v>
      </c>
    </row>
    <row r="505" spans="1:3" x14ac:dyDescent="0.35">
      <c r="A505" s="3" t="s">
        <v>735</v>
      </c>
      <c r="B505" s="6">
        <v>1E-4</v>
      </c>
      <c r="C505" s="6">
        <v>8.8800000000000008</v>
      </c>
    </row>
    <row r="506" spans="1:3" x14ac:dyDescent="0.35">
      <c r="A506" s="3" t="s">
        <v>310</v>
      </c>
      <c r="B506" s="6">
        <v>8.3999999999999995E-3</v>
      </c>
      <c r="C506" s="6">
        <v>3.1</v>
      </c>
    </row>
    <row r="507" spans="1:3" x14ac:dyDescent="0.35">
      <c r="A507" s="3" t="s">
        <v>75</v>
      </c>
      <c r="B507" s="6">
        <v>0.46260000000000001</v>
      </c>
      <c r="C507" s="6">
        <v>1.1100000000000001</v>
      </c>
    </row>
    <row r="508" spans="1:3" x14ac:dyDescent="0.35">
      <c r="A508" s="3" t="s">
        <v>119</v>
      </c>
      <c r="B508" s="6">
        <v>0.49459999999999998</v>
      </c>
      <c r="C508" s="6">
        <v>0.99939999999999996</v>
      </c>
    </row>
    <row r="509" spans="1:3" x14ac:dyDescent="0.35">
      <c r="A509" s="3" t="s">
        <v>330</v>
      </c>
      <c r="B509" s="6">
        <v>2.0400000000000001E-2</v>
      </c>
      <c r="C509" s="6">
        <v>0.96840000000000004</v>
      </c>
    </row>
    <row r="510" spans="1:3" x14ac:dyDescent="0.35">
      <c r="A510" s="3" t="s">
        <v>400</v>
      </c>
      <c r="B510" s="6">
        <v>6.8400000000000002E-2</v>
      </c>
      <c r="C510" s="6">
        <v>0.22140000000000001</v>
      </c>
    </row>
    <row r="511" spans="1:3" x14ac:dyDescent="0.35">
      <c r="A511" s="3" t="s">
        <v>686</v>
      </c>
      <c r="B511" s="6">
        <v>7.7999999999999996E-3</v>
      </c>
      <c r="C511" s="6">
        <v>0.2039</v>
      </c>
    </row>
    <row r="512" spans="1:3" x14ac:dyDescent="0.35">
      <c r="A512" s="3" t="s">
        <v>738</v>
      </c>
      <c r="B512" s="6">
        <v>6.1999999999999998E-3</v>
      </c>
      <c r="C512" s="6">
        <v>0.19409999999999999</v>
      </c>
    </row>
    <row r="513" spans="1:3" x14ac:dyDescent="0.35">
      <c r="A513" s="3" t="s">
        <v>623</v>
      </c>
      <c r="B513" s="6">
        <v>2.63E-2</v>
      </c>
      <c r="C513" s="6">
        <v>9.8000000000000004E-2</v>
      </c>
    </row>
    <row r="514" spans="1:3" x14ac:dyDescent="0.35">
      <c r="A514" s="3" t="s">
        <v>602</v>
      </c>
      <c r="B514" s="6">
        <v>0.17610000000000001</v>
      </c>
      <c r="C514" s="6">
        <v>1.83E-2</v>
      </c>
    </row>
    <row r="515" spans="1:3" x14ac:dyDescent="0.35">
      <c r="A515" s="3" t="s">
        <v>242</v>
      </c>
      <c r="B515" s="6">
        <v>90.45</v>
      </c>
      <c r="C515" s="6">
        <v>5.9999999999999995E-4</v>
      </c>
    </row>
    <row r="516" spans="1:3" x14ac:dyDescent="0.35">
      <c r="A516" s="3" t="s">
        <v>748</v>
      </c>
      <c r="B516" s="6">
        <v>91.832499999999996</v>
      </c>
      <c r="C516" s="6">
        <v>3205.4341000000004</v>
      </c>
    </row>
  </sheetData>
  <conditionalFormatting pivot="1" sqref="B501:C516">
    <cfRule type="dataBar" priority="2">
      <dataBar>
        <cfvo type="min"/>
        <cfvo type="max"/>
        <color rgb="FF63C384"/>
      </dataBar>
      <extLst>
        <ext xmlns:x14="http://schemas.microsoft.com/office/spreadsheetml/2009/9/main" uri="{B025F937-C7B1-47D3-B67F-A62EFF666E3E}">
          <x14:id>{E88E3243-E5FD-46A7-A66E-98BD3CE2BF6E}</x14:id>
        </ext>
      </extLst>
    </cfRule>
  </conditionalFormatting>
  <conditionalFormatting pivot="1" sqref="B501:C51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4"/>
  <drawing r:id="rId15"/>
  <extLst>
    <ext xmlns:x14="http://schemas.microsoft.com/office/spreadsheetml/2009/9/main" uri="{78C0D931-6437-407d-A8EE-F0AAD7539E65}">
      <x14:conditionalFormattings>
        <x14:conditionalFormatting xmlns:xm="http://schemas.microsoft.com/office/excel/2006/main" pivot="1">
          <x14:cfRule type="dataBar" id="{E88E3243-E5FD-46A7-A66E-98BD3CE2BF6E}">
            <x14:dataBar minLength="0" maxLength="100" border="1" negativeBarBorderColorSameAsPositive="0">
              <x14:cfvo type="autoMin"/>
              <x14:cfvo type="autoMax"/>
              <x14:borderColor rgb="FF63C384"/>
              <x14:negativeFillColor rgb="FFFF0000"/>
              <x14:negativeBorderColor rgb="FFFF0000"/>
              <x14:axisColor rgb="FF000000"/>
            </x14:dataBar>
          </x14:cfRule>
          <xm:sqref>B501:C516</xm:sqref>
        </x14:conditionalFormatting>
      </x14:conditionalFormattings>
    </ex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2560B-8C46-457F-B736-F94138437E6A}">
  <dimension ref="A1:C201"/>
  <sheetViews>
    <sheetView topLeftCell="B1" workbookViewId="0">
      <pane ySplit="1" topLeftCell="A2" activePane="bottomLeft" state="frozen"/>
      <selection pane="bottomLeft" activeCell="C9" sqref="C9"/>
    </sheetView>
  </sheetViews>
  <sheetFormatPr defaultRowHeight="14.5" x14ac:dyDescent="0.35"/>
  <cols>
    <col min="1" max="1" width="10.08984375" bestFit="1" customWidth="1"/>
    <col min="2" max="2" width="22.453125" bestFit="1" customWidth="1"/>
    <col min="3" max="3" width="32.81640625" bestFit="1" customWidth="1"/>
  </cols>
  <sheetData>
    <row r="1" spans="1:3" x14ac:dyDescent="0.35">
      <c r="A1" t="s">
        <v>0</v>
      </c>
      <c r="B1" t="s">
        <v>760</v>
      </c>
      <c r="C1" t="s">
        <v>750</v>
      </c>
    </row>
    <row r="2" spans="1:3" x14ac:dyDescent="0.35">
      <c r="A2" t="s">
        <v>546</v>
      </c>
      <c r="B2">
        <v>75107</v>
      </c>
      <c r="C2">
        <v>5.11E-3</v>
      </c>
    </row>
    <row r="3" spans="1:3" x14ac:dyDescent="0.35">
      <c r="A3" t="s">
        <v>648</v>
      </c>
      <c r="B3">
        <v>69191</v>
      </c>
      <c r="C3">
        <v>2.5200000000000001E-3</v>
      </c>
    </row>
    <row r="4" spans="1:3" x14ac:dyDescent="0.35">
      <c r="A4" t="s">
        <v>462</v>
      </c>
      <c r="B4">
        <v>232710</v>
      </c>
      <c r="C4">
        <v>9.1199999999999996E-3</v>
      </c>
    </row>
    <row r="5" spans="1:3" x14ac:dyDescent="0.35">
      <c r="A5" t="s">
        <v>193</v>
      </c>
      <c r="B5">
        <v>12716009</v>
      </c>
      <c r="C5">
        <v>7.127E-2</v>
      </c>
    </row>
    <row r="6" spans="1:3" x14ac:dyDescent="0.35">
      <c r="A6" t="s">
        <v>185</v>
      </c>
      <c r="B6">
        <v>9190572</v>
      </c>
      <c r="C6">
        <v>7.1809999999999999E-2</v>
      </c>
    </row>
    <row r="7" spans="1:3" x14ac:dyDescent="0.35">
      <c r="A7" t="s">
        <v>508</v>
      </c>
      <c r="B7">
        <v>2431321</v>
      </c>
      <c r="C7">
        <v>6.9100000000000003E-3</v>
      </c>
    </row>
    <row r="8" spans="1:3" x14ac:dyDescent="0.35">
      <c r="A8" t="s">
        <v>597</v>
      </c>
      <c r="B8">
        <v>117948</v>
      </c>
      <c r="C8">
        <v>3.2200000000000002E-3</v>
      </c>
    </row>
    <row r="9" spans="1:3" x14ac:dyDescent="0.35">
      <c r="A9" t="s">
        <v>614</v>
      </c>
      <c r="B9">
        <v>239395</v>
      </c>
      <c r="C9">
        <v>3.2000000000000002E-3</v>
      </c>
    </row>
    <row r="10" spans="1:3" x14ac:dyDescent="0.35">
      <c r="A10" t="s">
        <v>360</v>
      </c>
      <c r="B10">
        <v>7675089</v>
      </c>
      <c r="C10">
        <v>1.9469999999999998E-2</v>
      </c>
    </row>
    <row r="11" spans="1:3" x14ac:dyDescent="0.35">
      <c r="A11" t="s">
        <v>573</v>
      </c>
      <c r="B11">
        <v>14376</v>
      </c>
      <c r="C11">
        <v>3.9900000000000005E-3</v>
      </c>
    </row>
    <row r="12" spans="1:3" x14ac:dyDescent="0.35">
      <c r="A12" t="s">
        <v>432</v>
      </c>
      <c r="B12">
        <v>1737116</v>
      </c>
      <c r="C12">
        <v>1.1609999999999999E-2</v>
      </c>
    </row>
    <row r="13" spans="1:3" x14ac:dyDescent="0.35">
      <c r="A13" t="s">
        <v>269</v>
      </c>
      <c r="B13">
        <v>2914375</v>
      </c>
      <c r="C13">
        <v>3.637E-2</v>
      </c>
    </row>
    <row r="14" spans="1:3" x14ac:dyDescent="0.35">
      <c r="A14" t="s">
        <v>229</v>
      </c>
      <c r="B14">
        <v>1414981</v>
      </c>
      <c r="C14">
        <v>5.126E-2</v>
      </c>
    </row>
    <row r="15" spans="1:3" x14ac:dyDescent="0.35">
      <c r="A15" t="s">
        <v>169</v>
      </c>
      <c r="B15">
        <v>522812</v>
      </c>
      <c r="C15">
        <v>7.2680000000000008E-2</v>
      </c>
    </row>
    <row r="16" spans="1:3" x14ac:dyDescent="0.35">
      <c r="A16" t="s">
        <v>407</v>
      </c>
      <c r="B16">
        <v>3185</v>
      </c>
      <c r="C16">
        <v>1.196E-2</v>
      </c>
    </row>
    <row r="17" spans="1:3" x14ac:dyDescent="0.35">
      <c r="A17" t="s">
        <v>253</v>
      </c>
      <c r="B17">
        <v>5008504</v>
      </c>
      <c r="C17">
        <v>3.6899999999999995E-2</v>
      </c>
    </row>
    <row r="18" spans="1:3" x14ac:dyDescent="0.35">
      <c r="A18" t="s">
        <v>490</v>
      </c>
      <c r="B18">
        <v>43739</v>
      </c>
      <c r="C18">
        <v>7.0300000000000007E-3</v>
      </c>
    </row>
    <row r="19" spans="1:3" x14ac:dyDescent="0.35">
      <c r="A19" t="s">
        <v>436</v>
      </c>
      <c r="B19">
        <v>525209</v>
      </c>
      <c r="C19">
        <v>1.175E-2</v>
      </c>
    </row>
    <row r="20" spans="1:3" x14ac:dyDescent="0.35">
      <c r="A20" t="s">
        <v>638</v>
      </c>
      <c r="B20">
        <v>174927</v>
      </c>
      <c r="C20">
        <v>2.5600000000000002E-3</v>
      </c>
    </row>
    <row r="21" spans="1:3" x14ac:dyDescent="0.35">
      <c r="A21" t="s">
        <v>699</v>
      </c>
      <c r="B21">
        <v>115234</v>
      </c>
      <c r="C21">
        <v>1.58E-3</v>
      </c>
    </row>
    <row r="22" spans="1:3" x14ac:dyDescent="0.35">
      <c r="A22" t="s">
        <v>9</v>
      </c>
      <c r="B22">
        <v>43170391288</v>
      </c>
      <c r="C22">
        <v>2070</v>
      </c>
    </row>
    <row r="23" spans="1:3" x14ac:dyDescent="0.35">
      <c r="A23" t="s">
        <v>601</v>
      </c>
      <c r="B23">
        <v>1614</v>
      </c>
      <c r="C23">
        <v>3.2299999999999998E-3</v>
      </c>
    </row>
    <row r="24" spans="1:3" x14ac:dyDescent="0.35">
      <c r="A24" t="s">
        <v>696</v>
      </c>
      <c r="B24">
        <v>1660204</v>
      </c>
      <c r="C24">
        <v>1.5900000000000001E-3</v>
      </c>
    </row>
    <row r="25" spans="1:3" x14ac:dyDescent="0.35">
      <c r="A25" t="s">
        <v>675</v>
      </c>
      <c r="B25">
        <v>858809</v>
      </c>
      <c r="C25">
        <v>1.98E-3</v>
      </c>
    </row>
    <row r="26" spans="1:3" x14ac:dyDescent="0.35">
      <c r="A26" t="s">
        <v>24</v>
      </c>
      <c r="B26">
        <v>1497928447</v>
      </c>
      <c r="C26">
        <v>90.84</v>
      </c>
    </row>
    <row r="27" spans="1:3" x14ac:dyDescent="0.35">
      <c r="A27" t="s">
        <v>642</v>
      </c>
      <c r="B27">
        <v>287</v>
      </c>
      <c r="C27">
        <v>2.5299999999999997E-3</v>
      </c>
    </row>
    <row r="28" spans="1:3" x14ac:dyDescent="0.35">
      <c r="A28" t="s">
        <v>577</v>
      </c>
      <c r="B28">
        <v>658</v>
      </c>
      <c r="C28">
        <v>3.98E-3</v>
      </c>
    </row>
    <row r="29" spans="1:3" x14ac:dyDescent="0.35">
      <c r="A29" t="s">
        <v>42</v>
      </c>
      <c r="B29">
        <v>539447597</v>
      </c>
      <c r="C29">
        <v>20.54</v>
      </c>
    </row>
    <row r="30" spans="1:3" x14ac:dyDescent="0.35">
      <c r="A30" t="s">
        <v>652</v>
      </c>
      <c r="B30">
        <v>34103</v>
      </c>
      <c r="C30">
        <v>2.5200000000000001E-3</v>
      </c>
    </row>
    <row r="31" spans="1:3" x14ac:dyDescent="0.35">
      <c r="A31" t="s">
        <v>466</v>
      </c>
      <c r="B31">
        <v>351905</v>
      </c>
      <c r="C31">
        <v>9.0799999999999995E-3</v>
      </c>
    </row>
    <row r="32" spans="1:3" x14ac:dyDescent="0.35">
      <c r="A32" t="s">
        <v>388</v>
      </c>
      <c r="B32">
        <v>1639272</v>
      </c>
      <c r="C32">
        <v>1.525E-2</v>
      </c>
    </row>
    <row r="33" spans="1:3" x14ac:dyDescent="0.35">
      <c r="A33" t="s">
        <v>395</v>
      </c>
      <c r="B33">
        <v>2771456</v>
      </c>
      <c r="C33">
        <v>1.5189999999999999E-2</v>
      </c>
    </row>
    <row r="34" spans="1:3" x14ac:dyDescent="0.35">
      <c r="A34" t="s">
        <v>58</v>
      </c>
      <c r="B34">
        <v>14386742</v>
      </c>
      <c r="C34">
        <v>0.54644999999999999</v>
      </c>
    </row>
    <row r="35" spans="1:3" x14ac:dyDescent="0.35">
      <c r="A35" t="s">
        <v>380</v>
      </c>
      <c r="B35">
        <v>3645223</v>
      </c>
      <c r="C35">
        <v>1.5359999999999999E-2</v>
      </c>
    </row>
    <row r="36" spans="1:3" x14ac:dyDescent="0.35">
      <c r="A36" t="s">
        <v>138</v>
      </c>
      <c r="B36">
        <v>5574946</v>
      </c>
      <c r="C36">
        <v>0.10959000000000001</v>
      </c>
    </row>
    <row r="37" spans="1:3" x14ac:dyDescent="0.35">
      <c r="A37" t="s">
        <v>313</v>
      </c>
      <c r="B37">
        <v>2231412</v>
      </c>
      <c r="C37">
        <v>2.588E-2</v>
      </c>
    </row>
    <row r="38" spans="1:3" x14ac:dyDescent="0.35">
      <c r="A38" t="s">
        <v>482</v>
      </c>
      <c r="B38">
        <v>191443</v>
      </c>
      <c r="C38">
        <v>7.0300000000000007E-3</v>
      </c>
    </row>
    <row r="39" spans="1:3" x14ac:dyDescent="0.35">
      <c r="A39" t="s">
        <v>516</v>
      </c>
      <c r="B39">
        <v>955799</v>
      </c>
      <c r="C39">
        <v>5.2399999999999999E-3</v>
      </c>
    </row>
    <row r="40" spans="1:3" x14ac:dyDescent="0.35">
      <c r="A40" t="s">
        <v>376</v>
      </c>
      <c r="B40">
        <v>326498</v>
      </c>
      <c r="C40">
        <v>1.5349999999999999E-2</v>
      </c>
    </row>
    <row r="41" spans="1:3" x14ac:dyDescent="0.35">
      <c r="A41" t="s">
        <v>685</v>
      </c>
      <c r="B41">
        <v>106039</v>
      </c>
      <c r="C41">
        <v>1.6000000000000001E-3</v>
      </c>
    </row>
    <row r="42" spans="1:3" x14ac:dyDescent="0.35">
      <c r="A42" t="s">
        <v>372</v>
      </c>
      <c r="B42">
        <v>191600</v>
      </c>
      <c r="C42">
        <v>1.5599999999999999E-2</v>
      </c>
    </row>
    <row r="43" spans="1:3" x14ac:dyDescent="0.35">
      <c r="A43" t="s">
        <v>587</v>
      </c>
      <c r="B43">
        <v>2100</v>
      </c>
      <c r="C43">
        <v>3.2299999999999998E-3</v>
      </c>
    </row>
    <row r="44" spans="1:3" x14ac:dyDescent="0.35">
      <c r="A44" t="s">
        <v>341</v>
      </c>
      <c r="B44">
        <v>999710</v>
      </c>
      <c r="C44">
        <v>1.9719999999999998E-2</v>
      </c>
    </row>
    <row r="45" spans="1:3" x14ac:dyDescent="0.35">
      <c r="A45" t="s">
        <v>356</v>
      </c>
      <c r="B45">
        <v>2760725</v>
      </c>
      <c r="C45">
        <v>1.9510000000000003E-2</v>
      </c>
    </row>
    <row r="46" spans="1:3" x14ac:dyDescent="0.35">
      <c r="A46" t="s">
        <v>539</v>
      </c>
      <c r="B46">
        <v>17403</v>
      </c>
      <c r="C46">
        <v>5.1399999999999996E-3</v>
      </c>
    </row>
    <row r="47" spans="1:3" x14ac:dyDescent="0.35">
      <c r="A47" t="s">
        <v>257</v>
      </c>
      <c r="B47">
        <v>1669915</v>
      </c>
      <c r="C47">
        <v>3.678E-2</v>
      </c>
    </row>
    <row r="48" spans="1:3" x14ac:dyDescent="0.35">
      <c r="A48" t="s">
        <v>611</v>
      </c>
      <c r="B48">
        <v>155287</v>
      </c>
      <c r="C48">
        <v>3.2100000000000002E-3</v>
      </c>
    </row>
    <row r="49" spans="1:3" x14ac:dyDescent="0.35">
      <c r="A49" t="s">
        <v>78</v>
      </c>
      <c r="B49">
        <v>25685731</v>
      </c>
      <c r="C49">
        <v>0.49357999999999996</v>
      </c>
    </row>
    <row r="50" spans="1:3" x14ac:dyDescent="0.35">
      <c r="A50" t="s">
        <v>241</v>
      </c>
      <c r="B50">
        <v>21125</v>
      </c>
      <c r="C50">
        <v>5.0560000000000001E-2</v>
      </c>
    </row>
    <row r="51" spans="1:3" x14ac:dyDescent="0.35">
      <c r="A51" t="s">
        <v>392</v>
      </c>
      <c r="B51">
        <v>1739142</v>
      </c>
      <c r="C51">
        <v>1.525E-2</v>
      </c>
    </row>
    <row r="52" spans="1:3" x14ac:dyDescent="0.35">
      <c r="A52" t="s">
        <v>189</v>
      </c>
      <c r="B52">
        <v>7399528</v>
      </c>
      <c r="C52">
        <v>7.1330000000000005E-2</v>
      </c>
    </row>
    <row r="53" spans="1:3" x14ac:dyDescent="0.35">
      <c r="A53" t="s">
        <v>711</v>
      </c>
      <c r="B53">
        <v>0</v>
      </c>
      <c r="C53">
        <v>1.57E-3</v>
      </c>
    </row>
    <row r="54" spans="1:3" x14ac:dyDescent="0.35">
      <c r="A54" t="s">
        <v>455</v>
      </c>
      <c r="B54">
        <v>1315522</v>
      </c>
      <c r="C54">
        <v>9.2499999999999995E-3</v>
      </c>
    </row>
    <row r="55" spans="1:3" x14ac:dyDescent="0.35">
      <c r="A55" t="s">
        <v>153</v>
      </c>
      <c r="B55">
        <v>1068402</v>
      </c>
      <c r="C55">
        <v>0.10834999999999999</v>
      </c>
    </row>
    <row r="56" spans="1:3" x14ac:dyDescent="0.35">
      <c r="A56" t="s">
        <v>702</v>
      </c>
      <c r="B56">
        <v>119741</v>
      </c>
      <c r="C56">
        <v>1.58E-3</v>
      </c>
    </row>
    <row r="57" spans="1:3" x14ac:dyDescent="0.35">
      <c r="A57" t="s">
        <v>591</v>
      </c>
      <c r="B57">
        <v>157680</v>
      </c>
      <c r="C57">
        <v>3.2299999999999998E-3</v>
      </c>
    </row>
    <row r="58" spans="1:3" x14ac:dyDescent="0.35">
      <c r="A58" t="s">
        <v>181</v>
      </c>
      <c r="B58">
        <v>1356568</v>
      </c>
      <c r="C58">
        <v>7.2370000000000004E-2</v>
      </c>
    </row>
    <row r="59" spans="1:3" x14ac:dyDescent="0.35">
      <c r="A59" t="s">
        <v>38</v>
      </c>
      <c r="B59">
        <v>781433558</v>
      </c>
      <c r="C59">
        <v>24.77</v>
      </c>
    </row>
    <row r="60" spans="1:3" x14ac:dyDescent="0.35">
      <c r="A60" t="s">
        <v>265</v>
      </c>
      <c r="B60">
        <v>867656</v>
      </c>
      <c r="C60">
        <v>3.6400000000000002E-2</v>
      </c>
    </row>
    <row r="61" spans="1:3" x14ac:dyDescent="0.35">
      <c r="A61" t="s">
        <v>731</v>
      </c>
      <c r="B61">
        <v>395470</v>
      </c>
      <c r="C61">
        <v>1.24E-3</v>
      </c>
    </row>
    <row r="62" spans="1:3" x14ac:dyDescent="0.35">
      <c r="A62" t="s">
        <v>428</v>
      </c>
      <c r="B62">
        <v>1407422</v>
      </c>
      <c r="C62">
        <v>1.1810000000000001E-2</v>
      </c>
    </row>
    <row r="63" spans="1:3" x14ac:dyDescent="0.35">
      <c r="A63" t="s">
        <v>444</v>
      </c>
      <c r="B63">
        <v>0</v>
      </c>
      <c r="C63">
        <v>9.2599999999999991E-3</v>
      </c>
    </row>
    <row r="64" spans="1:3" x14ac:dyDescent="0.35">
      <c r="A64" t="s">
        <v>550</v>
      </c>
      <c r="B64">
        <v>193524</v>
      </c>
      <c r="C64">
        <v>4.0999999999999995E-3</v>
      </c>
    </row>
    <row r="65" spans="1:3" x14ac:dyDescent="0.35">
      <c r="A65" t="s">
        <v>528</v>
      </c>
      <c r="B65">
        <v>130770</v>
      </c>
      <c r="C65">
        <v>5.1600000000000005E-3</v>
      </c>
    </row>
    <row r="66" spans="1:3" x14ac:dyDescent="0.35">
      <c r="A66" t="s">
        <v>725</v>
      </c>
      <c r="B66">
        <v>1332029</v>
      </c>
      <c r="C66">
        <v>1.24E-3</v>
      </c>
    </row>
    <row r="67" spans="1:3" x14ac:dyDescent="0.35">
      <c r="A67" t="s">
        <v>13</v>
      </c>
      <c r="B67">
        <v>14942260356</v>
      </c>
      <c r="C67">
        <v>299.51</v>
      </c>
    </row>
    <row r="68" spans="1:3" x14ac:dyDescent="0.35">
      <c r="A68" t="s">
        <v>689</v>
      </c>
      <c r="B68">
        <v>36</v>
      </c>
      <c r="C68">
        <v>1.5900000000000001E-3</v>
      </c>
    </row>
    <row r="69" spans="1:3" x14ac:dyDescent="0.35">
      <c r="A69" t="s">
        <v>225</v>
      </c>
      <c r="B69">
        <v>22680605</v>
      </c>
      <c r="C69">
        <v>5.1310000000000001E-2</v>
      </c>
    </row>
    <row r="70" spans="1:3" x14ac:dyDescent="0.35">
      <c r="A70" t="s">
        <v>110</v>
      </c>
      <c r="B70">
        <v>3265776</v>
      </c>
      <c r="C70">
        <v>0.5635</v>
      </c>
    </row>
    <row r="71" spans="1:3" x14ac:dyDescent="0.35">
      <c r="A71" t="s">
        <v>86</v>
      </c>
      <c r="B71">
        <v>58305626</v>
      </c>
      <c r="C71">
        <v>1.95</v>
      </c>
    </row>
    <row r="72" spans="1:3" x14ac:dyDescent="0.35">
      <c r="A72" t="s">
        <v>98</v>
      </c>
      <c r="B72">
        <v>2595867</v>
      </c>
      <c r="C72">
        <v>0.67719000000000007</v>
      </c>
    </row>
    <row r="73" spans="1:3" x14ac:dyDescent="0.35">
      <c r="A73" t="s">
        <v>70</v>
      </c>
      <c r="B73">
        <v>21157648</v>
      </c>
      <c r="C73">
        <v>0.53991</v>
      </c>
    </row>
    <row r="74" spans="1:3" x14ac:dyDescent="0.35">
      <c r="A74" t="s">
        <v>633</v>
      </c>
      <c r="B74">
        <v>107281</v>
      </c>
      <c r="C74">
        <v>2.5699999999999998E-3</v>
      </c>
    </row>
    <row r="75" spans="1:3" x14ac:dyDescent="0.35">
      <c r="A75" t="s">
        <v>297</v>
      </c>
      <c r="B75">
        <v>5485485</v>
      </c>
      <c r="C75">
        <v>2.615E-2</v>
      </c>
    </row>
    <row r="76" spans="1:3" x14ac:dyDescent="0.35">
      <c r="A76" t="s">
        <v>249</v>
      </c>
      <c r="B76">
        <v>1913531</v>
      </c>
      <c r="C76">
        <v>3.6940000000000001E-2</v>
      </c>
    </row>
    <row r="77" spans="1:3" x14ac:dyDescent="0.35">
      <c r="A77" t="s">
        <v>233</v>
      </c>
      <c r="B77">
        <v>3358220</v>
      </c>
      <c r="C77">
        <v>5.0979999999999998E-2</v>
      </c>
    </row>
    <row r="78" spans="1:3" x14ac:dyDescent="0.35">
      <c r="A78" t="s">
        <v>201</v>
      </c>
      <c r="B78">
        <v>12909</v>
      </c>
      <c r="C78">
        <v>7.1470000000000006E-2</v>
      </c>
    </row>
    <row r="79" spans="1:3" x14ac:dyDescent="0.35">
      <c r="A79" t="s">
        <v>671</v>
      </c>
      <c r="B79">
        <v>117957</v>
      </c>
      <c r="C79">
        <v>1.98E-3</v>
      </c>
    </row>
    <row r="80" spans="1:3" x14ac:dyDescent="0.35">
      <c r="A80" t="s">
        <v>141</v>
      </c>
      <c r="B80">
        <v>6571559</v>
      </c>
      <c r="C80">
        <v>0.10912999999999999</v>
      </c>
    </row>
    <row r="81" spans="1:3" x14ac:dyDescent="0.35">
      <c r="A81" t="s">
        <v>285</v>
      </c>
      <c r="B81">
        <v>254347</v>
      </c>
      <c r="C81">
        <v>2.6280000000000001E-2</v>
      </c>
    </row>
    <row r="82" spans="1:3" x14ac:dyDescent="0.35">
      <c r="A82" t="s">
        <v>678</v>
      </c>
      <c r="B82">
        <v>62197</v>
      </c>
      <c r="C82">
        <v>1.97E-3</v>
      </c>
    </row>
    <row r="83" spans="1:3" x14ac:dyDescent="0.35">
      <c r="A83" t="s">
        <v>293</v>
      </c>
      <c r="B83">
        <v>33236555</v>
      </c>
      <c r="C83">
        <v>2.6069999999999999E-2</v>
      </c>
    </row>
    <row r="84" spans="1:3" x14ac:dyDescent="0.35">
      <c r="A84" t="s">
        <v>496</v>
      </c>
      <c r="B84">
        <v>495661</v>
      </c>
      <c r="C84">
        <v>6.9900000000000006E-3</v>
      </c>
    </row>
    <row r="85" spans="1:3" x14ac:dyDescent="0.35">
      <c r="A85" t="s">
        <v>618</v>
      </c>
      <c r="B85">
        <v>977333</v>
      </c>
      <c r="C85">
        <v>3.1800000000000001E-3</v>
      </c>
    </row>
    <row r="86" spans="1:3" x14ac:dyDescent="0.35">
      <c r="A86" t="s">
        <v>634</v>
      </c>
      <c r="B86">
        <v>465</v>
      </c>
      <c r="C86">
        <v>2.5099999999999996E-3</v>
      </c>
    </row>
    <row r="87" spans="1:3" x14ac:dyDescent="0.35">
      <c r="A87" t="s">
        <v>743</v>
      </c>
      <c r="B87">
        <v>1855</v>
      </c>
      <c r="C87">
        <v>1.2199999999999999E-3</v>
      </c>
    </row>
    <row r="88" spans="1:3" x14ac:dyDescent="0.35">
      <c r="A88" t="s">
        <v>209</v>
      </c>
      <c r="B88">
        <v>448016</v>
      </c>
      <c r="C88">
        <v>5.176E-2</v>
      </c>
    </row>
    <row r="89" spans="1:3" x14ac:dyDescent="0.35">
      <c r="A89" t="s">
        <v>594</v>
      </c>
      <c r="B89">
        <v>72433</v>
      </c>
      <c r="C89">
        <v>3.2299999999999998E-3</v>
      </c>
    </row>
    <row r="90" spans="1:3" x14ac:dyDescent="0.35">
      <c r="A90" t="s">
        <v>345</v>
      </c>
      <c r="B90">
        <v>47</v>
      </c>
      <c r="C90">
        <v>1.9600000000000003E-2</v>
      </c>
    </row>
    <row r="91" spans="1:3" x14ac:dyDescent="0.35">
      <c r="A91" t="s">
        <v>536</v>
      </c>
      <c r="B91">
        <v>697351</v>
      </c>
      <c r="C91">
        <v>5.1500000000000001E-3</v>
      </c>
    </row>
    <row r="92" spans="1:3" x14ac:dyDescent="0.35">
      <c r="A92" t="s">
        <v>90</v>
      </c>
      <c r="B92">
        <v>17245756</v>
      </c>
      <c r="C92">
        <v>1.49</v>
      </c>
    </row>
    <row r="93" spans="1:3" x14ac:dyDescent="0.35">
      <c r="A93" t="s">
        <v>440</v>
      </c>
      <c r="B93">
        <v>202163</v>
      </c>
      <c r="C93">
        <v>9.2800000000000001E-3</v>
      </c>
    </row>
    <row r="94" spans="1:3" x14ac:dyDescent="0.35">
      <c r="A94" t="s">
        <v>558</v>
      </c>
      <c r="B94">
        <v>4760489</v>
      </c>
      <c r="C94">
        <v>4.0400000000000002E-3</v>
      </c>
    </row>
    <row r="95" spans="1:3" x14ac:dyDescent="0.35">
      <c r="A95" t="s">
        <v>554</v>
      </c>
      <c r="B95">
        <v>168650</v>
      </c>
      <c r="C95">
        <v>4.0599999999999994E-3</v>
      </c>
    </row>
    <row r="96" spans="1:3" x14ac:dyDescent="0.35">
      <c r="A96" t="s">
        <v>325</v>
      </c>
      <c r="B96">
        <v>2554402</v>
      </c>
      <c r="C96">
        <v>1.9940000000000003E-2</v>
      </c>
    </row>
    <row r="97" spans="1:3" x14ac:dyDescent="0.35">
      <c r="A97" t="s">
        <v>469</v>
      </c>
      <c r="B97">
        <v>1959456</v>
      </c>
      <c r="C97">
        <v>9.0699999999999999E-3</v>
      </c>
    </row>
    <row r="98" spans="1:3" x14ac:dyDescent="0.35">
      <c r="A98" t="s">
        <v>480</v>
      </c>
      <c r="B98">
        <v>3410421</v>
      </c>
      <c r="C98">
        <v>7.0400000000000003E-3</v>
      </c>
    </row>
    <row r="99" spans="1:3" x14ac:dyDescent="0.35">
      <c r="A99" t="s">
        <v>245</v>
      </c>
      <c r="B99">
        <v>17173</v>
      </c>
      <c r="C99">
        <v>3.7100000000000001E-2</v>
      </c>
    </row>
    <row r="100" spans="1:3" x14ac:dyDescent="0.35">
      <c r="A100" t="s">
        <v>734</v>
      </c>
      <c r="B100">
        <v>1609979</v>
      </c>
      <c r="C100">
        <v>1.23E-3</v>
      </c>
    </row>
    <row r="101" spans="1:3" x14ac:dyDescent="0.35">
      <c r="A101" t="s">
        <v>349</v>
      </c>
      <c r="B101">
        <v>2452497</v>
      </c>
      <c r="C101">
        <v>1.9559999999999998E-2</v>
      </c>
    </row>
    <row r="102" spans="1:3" x14ac:dyDescent="0.35">
      <c r="A102" t="s">
        <v>663</v>
      </c>
      <c r="B102">
        <v>25840</v>
      </c>
      <c r="C102">
        <v>1.99E-3</v>
      </c>
    </row>
    <row r="103" spans="1:3" x14ac:dyDescent="0.35">
      <c r="A103" t="s">
        <v>668</v>
      </c>
      <c r="B103">
        <v>1872</v>
      </c>
      <c r="C103">
        <v>1.99E-3</v>
      </c>
    </row>
    <row r="104" spans="1:3" x14ac:dyDescent="0.35">
      <c r="A104" t="s">
        <v>114</v>
      </c>
      <c r="B104">
        <v>183208</v>
      </c>
      <c r="C104">
        <v>0.54647000000000001</v>
      </c>
    </row>
    <row r="105" spans="1:3" x14ac:dyDescent="0.35">
      <c r="A105" t="s">
        <v>566</v>
      </c>
      <c r="B105">
        <v>727913</v>
      </c>
      <c r="C105">
        <v>3.98E-3</v>
      </c>
    </row>
    <row r="106" spans="1:3" x14ac:dyDescent="0.35">
      <c r="A106" t="s">
        <v>353</v>
      </c>
      <c r="B106">
        <v>45</v>
      </c>
      <c r="C106">
        <v>1.9550000000000001E-2</v>
      </c>
    </row>
    <row r="107" spans="1:3" x14ac:dyDescent="0.35">
      <c r="A107" t="s">
        <v>74</v>
      </c>
      <c r="B107">
        <v>70946476</v>
      </c>
      <c r="C107">
        <v>0.51516999999999991</v>
      </c>
    </row>
    <row r="108" spans="1:3" x14ac:dyDescent="0.35">
      <c r="A108" t="s">
        <v>173</v>
      </c>
      <c r="B108">
        <v>15717380</v>
      </c>
      <c r="C108">
        <v>7.2349999999999998E-2</v>
      </c>
    </row>
    <row r="109" spans="1:3" x14ac:dyDescent="0.35">
      <c r="A109" t="s">
        <v>273</v>
      </c>
      <c r="B109">
        <v>252063</v>
      </c>
      <c r="C109">
        <v>3.5979999999999998E-2</v>
      </c>
    </row>
    <row r="110" spans="1:3" x14ac:dyDescent="0.35">
      <c r="A110" t="s">
        <v>532</v>
      </c>
      <c r="B110">
        <v>432080</v>
      </c>
      <c r="C110">
        <v>5.1500000000000001E-3</v>
      </c>
    </row>
    <row r="111" spans="1:3" x14ac:dyDescent="0.35">
      <c r="A111" t="s">
        <v>177</v>
      </c>
      <c r="B111">
        <v>4873644</v>
      </c>
      <c r="C111">
        <v>7.2359999999999994E-2</v>
      </c>
    </row>
    <row r="112" spans="1:3" x14ac:dyDescent="0.35">
      <c r="A112" t="s">
        <v>458</v>
      </c>
      <c r="B112">
        <v>8504736</v>
      </c>
      <c r="C112">
        <v>9.0799999999999995E-3</v>
      </c>
    </row>
    <row r="113" spans="1:3" x14ac:dyDescent="0.35">
      <c r="A113" t="s">
        <v>580</v>
      </c>
      <c r="B113">
        <v>5822</v>
      </c>
      <c r="C113">
        <v>3.9700000000000004E-3</v>
      </c>
    </row>
    <row r="114" spans="1:3" x14ac:dyDescent="0.35">
      <c r="A114" t="s">
        <v>714</v>
      </c>
      <c r="B114">
        <v>606685</v>
      </c>
      <c r="C114">
        <v>1.57E-3</v>
      </c>
    </row>
    <row r="115" spans="1:3" x14ac:dyDescent="0.35">
      <c r="A115" t="s">
        <v>281</v>
      </c>
      <c r="B115">
        <v>8693511</v>
      </c>
      <c r="C115">
        <v>3.5840000000000004E-2</v>
      </c>
    </row>
    <row r="116" spans="1:3" x14ac:dyDescent="0.35">
      <c r="A116" t="s">
        <v>333</v>
      </c>
      <c r="B116">
        <v>362962</v>
      </c>
      <c r="C116">
        <v>1.9739999999999997E-2</v>
      </c>
    </row>
    <row r="117" spans="1:3" x14ac:dyDescent="0.35">
      <c r="A117" t="s">
        <v>205</v>
      </c>
      <c r="B117">
        <v>16850030</v>
      </c>
      <c r="C117">
        <v>5.645E-2</v>
      </c>
    </row>
    <row r="118" spans="1:3" x14ac:dyDescent="0.35">
      <c r="A118" t="s">
        <v>221</v>
      </c>
      <c r="B118">
        <v>2536218</v>
      </c>
      <c r="C118">
        <v>5.1369999999999999E-2</v>
      </c>
    </row>
    <row r="119" spans="1:3" x14ac:dyDescent="0.35">
      <c r="A119" t="s">
        <v>452</v>
      </c>
      <c r="B119">
        <v>75137</v>
      </c>
      <c r="C119">
        <v>9.2599999999999991E-3</v>
      </c>
    </row>
    <row r="120" spans="1:3" x14ac:dyDescent="0.35">
      <c r="A120" t="s">
        <v>305</v>
      </c>
      <c r="B120">
        <v>3148017</v>
      </c>
      <c r="C120">
        <v>2.5850000000000001E-2</v>
      </c>
    </row>
    <row r="121" spans="1:3" x14ac:dyDescent="0.35">
      <c r="A121" t="s">
        <v>512</v>
      </c>
      <c r="B121">
        <v>973654</v>
      </c>
      <c r="C121">
        <v>5.2500000000000003E-3</v>
      </c>
    </row>
    <row r="122" spans="1:3" x14ac:dyDescent="0.35">
      <c r="A122" t="s">
        <v>654</v>
      </c>
      <c r="B122">
        <v>1983713</v>
      </c>
      <c r="C122">
        <v>2E-3</v>
      </c>
    </row>
    <row r="123" spans="1:3" x14ac:dyDescent="0.35">
      <c r="A123" t="s">
        <v>448</v>
      </c>
      <c r="B123">
        <v>7687892</v>
      </c>
      <c r="C123">
        <v>9.1699999999999993E-3</v>
      </c>
    </row>
    <row r="124" spans="1:3" x14ac:dyDescent="0.35">
      <c r="A124" t="s">
        <v>213</v>
      </c>
      <c r="B124">
        <v>817224</v>
      </c>
      <c r="C124">
        <v>5.1499999999999997E-2</v>
      </c>
    </row>
    <row r="125" spans="1:3" x14ac:dyDescent="0.35">
      <c r="A125" t="s">
        <v>403</v>
      </c>
      <c r="B125">
        <v>654812</v>
      </c>
      <c r="C125">
        <v>1.1949999999999999E-2</v>
      </c>
    </row>
    <row r="126" spans="1:3" x14ac:dyDescent="0.35">
      <c r="A126" t="s">
        <v>719</v>
      </c>
      <c r="B126">
        <v>11736</v>
      </c>
      <c r="C126">
        <v>1.24E-3</v>
      </c>
    </row>
    <row r="127" spans="1:3" x14ac:dyDescent="0.35">
      <c r="A127" t="s">
        <v>317</v>
      </c>
      <c r="B127">
        <v>3675488</v>
      </c>
      <c r="C127">
        <v>2.5829999999999999E-2</v>
      </c>
    </row>
    <row r="128" spans="1:3" x14ac:dyDescent="0.35">
      <c r="A128" t="s">
        <v>604</v>
      </c>
      <c r="B128">
        <v>1659</v>
      </c>
      <c r="C128">
        <v>3.2299999999999998E-3</v>
      </c>
    </row>
    <row r="129" spans="1:3" x14ac:dyDescent="0.35">
      <c r="A129" t="s">
        <v>106</v>
      </c>
      <c r="B129">
        <v>2293702</v>
      </c>
      <c r="C129">
        <v>0.63597999999999999</v>
      </c>
    </row>
    <row r="130" spans="1:3" x14ac:dyDescent="0.35">
      <c r="A130" t="s">
        <v>126</v>
      </c>
      <c r="B130">
        <v>4884866</v>
      </c>
      <c r="C130">
        <v>0.11011</v>
      </c>
    </row>
    <row r="131" spans="1:3" x14ac:dyDescent="0.35">
      <c r="A131" t="s">
        <v>524</v>
      </c>
      <c r="B131">
        <v>153889</v>
      </c>
      <c r="C131">
        <v>5.1700000000000001E-3</v>
      </c>
    </row>
    <row r="132" spans="1:3" x14ac:dyDescent="0.35">
      <c r="A132" t="s">
        <v>309</v>
      </c>
      <c r="B132">
        <v>40860347</v>
      </c>
      <c r="C132">
        <v>2.597E-2</v>
      </c>
    </row>
    <row r="133" spans="1:3" x14ac:dyDescent="0.35">
      <c r="A133" t="s">
        <v>337</v>
      </c>
      <c r="B133">
        <v>268389</v>
      </c>
      <c r="C133">
        <v>1.9760000000000003E-2</v>
      </c>
    </row>
    <row r="134" spans="1:3" x14ac:dyDescent="0.35">
      <c r="A134" t="s">
        <v>384</v>
      </c>
      <c r="B134">
        <v>3216530</v>
      </c>
      <c r="C134">
        <v>1.5310000000000001E-2</v>
      </c>
    </row>
    <row r="135" spans="1:3" x14ac:dyDescent="0.35">
      <c r="A135" t="s">
        <v>134</v>
      </c>
      <c r="B135">
        <v>4086544</v>
      </c>
      <c r="C135">
        <v>0.10984999999999999</v>
      </c>
    </row>
    <row r="136" spans="1:3" x14ac:dyDescent="0.35">
      <c r="A136" t="s">
        <v>417</v>
      </c>
      <c r="B136">
        <v>2332177</v>
      </c>
      <c r="C136">
        <v>1.1949999999999999E-2</v>
      </c>
    </row>
    <row r="137" spans="1:3" x14ac:dyDescent="0.35">
      <c r="A137" t="s">
        <v>411</v>
      </c>
      <c r="B137">
        <v>4772</v>
      </c>
      <c r="C137">
        <v>1.196E-2</v>
      </c>
    </row>
    <row r="138" spans="1:3" x14ac:dyDescent="0.35">
      <c r="A138" t="s">
        <v>473</v>
      </c>
      <c r="B138">
        <v>196385</v>
      </c>
      <c r="C138">
        <v>9.0699999999999999E-3</v>
      </c>
    </row>
    <row r="139" spans="1:3" x14ac:dyDescent="0.35">
      <c r="A139" t="s">
        <v>301</v>
      </c>
      <c r="B139">
        <v>4157460</v>
      </c>
      <c r="C139">
        <v>2.5940000000000001E-2</v>
      </c>
    </row>
    <row r="140" spans="1:3" x14ac:dyDescent="0.35">
      <c r="A140" t="s">
        <v>629</v>
      </c>
      <c r="B140">
        <v>0</v>
      </c>
      <c r="C140">
        <v>2.5699999999999998E-3</v>
      </c>
    </row>
    <row r="141" spans="1:3" x14ac:dyDescent="0.35">
      <c r="A141" t="s">
        <v>364</v>
      </c>
      <c r="B141">
        <v>4797522</v>
      </c>
      <c r="C141">
        <v>1.5609999999999999E-2</v>
      </c>
    </row>
    <row r="142" spans="1:3" x14ac:dyDescent="0.35">
      <c r="A142" t="s">
        <v>562</v>
      </c>
      <c r="B142">
        <v>4951893</v>
      </c>
      <c r="C142">
        <v>4.0199999999999993E-3</v>
      </c>
    </row>
    <row r="143" spans="1:3" x14ac:dyDescent="0.35">
      <c r="A143" t="s">
        <v>46</v>
      </c>
      <c r="B143">
        <v>60468868</v>
      </c>
      <c r="C143">
        <v>0.57184000000000001</v>
      </c>
    </row>
    <row r="144" spans="1:3" x14ac:dyDescent="0.35">
      <c r="A144" t="s">
        <v>329</v>
      </c>
      <c r="B144">
        <v>174082</v>
      </c>
      <c r="C144">
        <v>1.9769999999999999E-2</v>
      </c>
    </row>
    <row r="145" spans="1:3" x14ac:dyDescent="0.35">
      <c r="A145" t="s">
        <v>66</v>
      </c>
      <c r="B145">
        <v>27917564</v>
      </c>
      <c r="C145">
        <v>0.54357</v>
      </c>
    </row>
    <row r="146" spans="1:3" x14ac:dyDescent="0.35">
      <c r="A146" t="s">
        <v>657</v>
      </c>
      <c r="B146">
        <v>944920</v>
      </c>
      <c r="C146">
        <v>2E-3</v>
      </c>
    </row>
    <row r="147" spans="1:3" x14ac:dyDescent="0.35">
      <c r="A147" t="s">
        <v>321</v>
      </c>
      <c r="B147">
        <v>5290020</v>
      </c>
      <c r="C147">
        <v>2.5729999999999999E-2</v>
      </c>
    </row>
    <row r="148" spans="1:3" x14ac:dyDescent="0.35">
      <c r="A148" t="s">
        <v>54</v>
      </c>
      <c r="B148">
        <v>110228545</v>
      </c>
      <c r="C148">
        <v>0.55135999999999996</v>
      </c>
    </row>
    <row r="149" spans="1:3" x14ac:dyDescent="0.35">
      <c r="A149" t="s">
        <v>704</v>
      </c>
      <c r="B149">
        <v>43846</v>
      </c>
      <c r="C149">
        <v>1.58E-3</v>
      </c>
    </row>
    <row r="150" spans="1:3" x14ac:dyDescent="0.35">
      <c r="A150" t="s">
        <v>130</v>
      </c>
      <c r="B150">
        <v>3268919</v>
      </c>
      <c r="C150">
        <v>0.11012000000000001</v>
      </c>
    </row>
    <row r="151" spans="1:3" x14ac:dyDescent="0.35">
      <c r="A151" t="s">
        <v>659</v>
      </c>
      <c r="B151">
        <v>0</v>
      </c>
      <c r="C151">
        <v>1.99E-3</v>
      </c>
    </row>
    <row r="152" spans="1:3" x14ac:dyDescent="0.35">
      <c r="A152" t="s">
        <v>569</v>
      </c>
      <c r="B152">
        <v>49144</v>
      </c>
      <c r="C152">
        <v>4.0000000000000001E-3</v>
      </c>
    </row>
    <row r="153" spans="1:3" x14ac:dyDescent="0.35">
      <c r="A153" t="s">
        <v>693</v>
      </c>
      <c r="B153">
        <v>201257</v>
      </c>
      <c r="C153">
        <v>1.5900000000000001E-3</v>
      </c>
    </row>
    <row r="154" spans="1:3" x14ac:dyDescent="0.35">
      <c r="A154" t="s">
        <v>728</v>
      </c>
      <c r="B154">
        <v>18</v>
      </c>
      <c r="C154">
        <v>1.24E-3</v>
      </c>
    </row>
    <row r="155" spans="1:3" x14ac:dyDescent="0.35">
      <c r="A155" t="s">
        <v>622</v>
      </c>
      <c r="B155">
        <v>721481</v>
      </c>
      <c r="C155">
        <v>2.5800000000000003E-3</v>
      </c>
    </row>
    <row r="156" spans="1:3" x14ac:dyDescent="0.35">
      <c r="A156" t="s">
        <v>277</v>
      </c>
      <c r="B156">
        <v>3564164</v>
      </c>
      <c r="C156">
        <v>3.5959999999999999E-2</v>
      </c>
    </row>
    <row r="157" spans="1:3" x14ac:dyDescent="0.35">
      <c r="A157" t="s">
        <v>368</v>
      </c>
      <c r="B157">
        <v>884405</v>
      </c>
      <c r="C157">
        <v>1.5630000000000002E-2</v>
      </c>
    </row>
    <row r="158" spans="1:3" x14ac:dyDescent="0.35">
      <c r="A158" t="s">
        <v>161</v>
      </c>
      <c r="B158">
        <v>8143928</v>
      </c>
      <c r="C158">
        <v>0.10706</v>
      </c>
    </row>
    <row r="159" spans="1:3" x14ac:dyDescent="0.35">
      <c r="A159" t="s">
        <v>217</v>
      </c>
      <c r="B159">
        <v>5590436</v>
      </c>
      <c r="C159">
        <v>5.1479999999999998E-2</v>
      </c>
    </row>
    <row r="160" spans="1:3" x14ac:dyDescent="0.35">
      <c r="A160" t="s">
        <v>27</v>
      </c>
      <c r="B160">
        <v>2904341748</v>
      </c>
      <c r="C160">
        <v>75.33</v>
      </c>
    </row>
    <row r="161" spans="1:3" x14ac:dyDescent="0.35">
      <c r="A161" t="s">
        <v>149</v>
      </c>
      <c r="B161">
        <v>44129611</v>
      </c>
      <c r="C161">
        <v>0.10868000000000001</v>
      </c>
    </row>
    <row r="162" spans="1:3" x14ac:dyDescent="0.35">
      <c r="A162" t="s">
        <v>197</v>
      </c>
      <c r="B162">
        <v>135025163</v>
      </c>
      <c r="C162">
        <v>7.1499999999999994E-2</v>
      </c>
    </row>
    <row r="163" spans="1:3" x14ac:dyDescent="0.35">
      <c r="A163" t="s">
        <v>722</v>
      </c>
      <c r="B163">
        <v>150756</v>
      </c>
      <c r="C163">
        <v>1.24E-3</v>
      </c>
    </row>
    <row r="164" spans="1:3" x14ac:dyDescent="0.35">
      <c r="A164" t="s">
        <v>399</v>
      </c>
      <c r="B164">
        <v>128760</v>
      </c>
      <c r="C164">
        <v>1.515E-2</v>
      </c>
    </row>
    <row r="165" spans="1:3" x14ac:dyDescent="0.35">
      <c r="A165" t="s">
        <v>682</v>
      </c>
      <c r="B165">
        <v>109870</v>
      </c>
      <c r="C165">
        <v>1.97E-3</v>
      </c>
    </row>
    <row r="166" spans="1:3" x14ac:dyDescent="0.35">
      <c r="A166" t="s">
        <v>289</v>
      </c>
      <c r="B166">
        <v>2161326</v>
      </c>
      <c r="C166">
        <v>2.622E-2</v>
      </c>
    </row>
    <row r="167" spans="1:3" x14ac:dyDescent="0.35">
      <c r="A167" t="s">
        <v>741</v>
      </c>
      <c r="B167">
        <v>2223596</v>
      </c>
      <c r="C167">
        <v>1.2199999999999999E-3</v>
      </c>
    </row>
    <row r="168" spans="1:3" x14ac:dyDescent="0.35">
      <c r="A168" t="s">
        <v>665</v>
      </c>
      <c r="B168">
        <v>290910</v>
      </c>
      <c r="C168">
        <v>1.99E-3</v>
      </c>
    </row>
    <row r="169" spans="1:3" x14ac:dyDescent="0.35">
      <c r="A169" t="s">
        <v>493</v>
      </c>
      <c r="B169">
        <v>2191863</v>
      </c>
      <c r="C169">
        <v>7.0300000000000007E-3</v>
      </c>
    </row>
    <row r="170" spans="1:3" x14ac:dyDescent="0.35">
      <c r="A170" t="s">
        <v>626</v>
      </c>
      <c r="B170">
        <v>1422530</v>
      </c>
      <c r="C170">
        <v>2.5800000000000003E-3</v>
      </c>
    </row>
    <row r="171" spans="1:3" x14ac:dyDescent="0.35">
      <c r="A171" t="s">
        <v>145</v>
      </c>
      <c r="B171">
        <v>11365168</v>
      </c>
      <c r="C171">
        <v>0.10906</v>
      </c>
    </row>
    <row r="172" spans="1:3" x14ac:dyDescent="0.35">
      <c r="A172" t="s">
        <v>17</v>
      </c>
      <c r="B172">
        <v>60772601456</v>
      </c>
      <c r="C172">
        <v>155.94999999999999</v>
      </c>
    </row>
    <row r="173" spans="1:3" x14ac:dyDescent="0.35">
      <c r="A173" t="s">
        <v>62</v>
      </c>
      <c r="B173">
        <v>14355952</v>
      </c>
      <c r="C173">
        <v>0.54571999999999998</v>
      </c>
    </row>
    <row r="174" spans="1:3" x14ac:dyDescent="0.35">
      <c r="A174" t="s">
        <v>261</v>
      </c>
      <c r="B174">
        <v>260802</v>
      </c>
      <c r="C174">
        <v>3.6729999999999999E-2</v>
      </c>
    </row>
    <row r="175" spans="1:3" x14ac:dyDescent="0.35">
      <c r="A175" t="s">
        <v>237</v>
      </c>
      <c r="B175">
        <v>101491</v>
      </c>
      <c r="C175">
        <v>5.0880000000000002E-2</v>
      </c>
    </row>
    <row r="176" spans="1:3" x14ac:dyDescent="0.35">
      <c r="A176" t="s">
        <v>737</v>
      </c>
      <c r="B176">
        <v>32118</v>
      </c>
      <c r="C176">
        <v>1.2099999999999999E-3</v>
      </c>
    </row>
    <row r="177" spans="1:3" x14ac:dyDescent="0.35">
      <c r="A177" t="s">
        <v>716</v>
      </c>
      <c r="B177">
        <v>86086</v>
      </c>
      <c r="C177">
        <v>1.24E-3</v>
      </c>
    </row>
    <row r="178" spans="1:3" x14ac:dyDescent="0.35">
      <c r="A178" t="s">
        <v>504</v>
      </c>
      <c r="B178">
        <v>721629</v>
      </c>
      <c r="C178">
        <v>6.9500000000000004E-3</v>
      </c>
    </row>
    <row r="179" spans="1:3" x14ac:dyDescent="0.35">
      <c r="A179" t="s">
        <v>420</v>
      </c>
      <c r="B179">
        <v>2707699</v>
      </c>
      <c r="C179">
        <v>1.192E-2</v>
      </c>
    </row>
    <row r="180" spans="1:3" x14ac:dyDescent="0.35">
      <c r="A180" t="s">
        <v>34</v>
      </c>
      <c r="B180">
        <v>445406337</v>
      </c>
      <c r="C180">
        <v>25.93</v>
      </c>
    </row>
    <row r="181" spans="1:3" x14ac:dyDescent="0.35">
      <c r="A181" t="s">
        <v>520</v>
      </c>
      <c r="B181">
        <v>1056108</v>
      </c>
      <c r="C181">
        <v>5.1799999999999997E-3</v>
      </c>
    </row>
    <row r="182" spans="1:3" x14ac:dyDescent="0.35">
      <c r="A182" t="s">
        <v>82</v>
      </c>
      <c r="B182">
        <v>60347807</v>
      </c>
      <c r="C182">
        <v>0.49332999999999999</v>
      </c>
    </row>
    <row r="183" spans="1:3" x14ac:dyDescent="0.35">
      <c r="A183" t="s">
        <v>607</v>
      </c>
      <c r="B183">
        <v>220065</v>
      </c>
      <c r="C183">
        <v>3.2100000000000002E-3</v>
      </c>
    </row>
    <row r="184" spans="1:3" x14ac:dyDescent="0.35">
      <c r="A184" t="s">
        <v>414</v>
      </c>
      <c r="B184">
        <v>680959</v>
      </c>
      <c r="C184">
        <v>1.1949999999999999E-2</v>
      </c>
    </row>
    <row r="185" spans="1:3" x14ac:dyDescent="0.35">
      <c r="A185" t="s">
        <v>646</v>
      </c>
      <c r="B185">
        <v>274603</v>
      </c>
      <c r="C185">
        <v>2.5299999999999997E-3</v>
      </c>
    </row>
    <row r="186" spans="1:3" x14ac:dyDescent="0.35">
      <c r="A186" t="s">
        <v>31</v>
      </c>
      <c r="B186">
        <v>8208315257</v>
      </c>
      <c r="C186">
        <v>61.23</v>
      </c>
    </row>
    <row r="187" spans="1:3" x14ac:dyDescent="0.35">
      <c r="A187" t="s">
        <v>165</v>
      </c>
      <c r="B187">
        <v>25758134</v>
      </c>
      <c r="C187">
        <v>7.2719999999999993E-2</v>
      </c>
    </row>
    <row r="188" spans="1:3" x14ac:dyDescent="0.35">
      <c r="A188" t="s">
        <v>102</v>
      </c>
      <c r="B188">
        <v>6754108</v>
      </c>
      <c r="C188">
        <v>0.65200999999999998</v>
      </c>
    </row>
    <row r="189" spans="1:3" x14ac:dyDescent="0.35">
      <c r="A189" t="s">
        <v>543</v>
      </c>
      <c r="B189">
        <v>392111</v>
      </c>
      <c r="C189">
        <v>5.1399999999999996E-3</v>
      </c>
    </row>
    <row r="190" spans="1:3" x14ac:dyDescent="0.35">
      <c r="A190" t="s">
        <v>500</v>
      </c>
      <c r="B190">
        <v>0</v>
      </c>
      <c r="C190">
        <v>6.96E-3</v>
      </c>
    </row>
    <row r="191" spans="1:3" x14ac:dyDescent="0.35">
      <c r="A191" t="s">
        <v>476</v>
      </c>
      <c r="B191">
        <v>0</v>
      </c>
      <c r="C191">
        <v>7.0400000000000003E-3</v>
      </c>
    </row>
    <row r="192" spans="1:3" x14ac:dyDescent="0.35">
      <c r="A192" t="s">
        <v>707</v>
      </c>
      <c r="B192">
        <v>0</v>
      </c>
      <c r="C192">
        <v>1.57E-3</v>
      </c>
    </row>
    <row r="193" spans="1:3" x14ac:dyDescent="0.35">
      <c r="A193" t="s">
        <v>50</v>
      </c>
      <c r="B193">
        <v>22854744</v>
      </c>
      <c r="C193">
        <v>0.56699999999999995</v>
      </c>
    </row>
    <row r="194" spans="1:3" x14ac:dyDescent="0.35">
      <c r="A194" t="s">
        <v>486</v>
      </c>
      <c r="B194">
        <v>166190</v>
      </c>
      <c r="C194">
        <v>7.0199999999999993E-3</v>
      </c>
    </row>
    <row r="195" spans="1:3" x14ac:dyDescent="0.35">
      <c r="A195" t="s">
        <v>424</v>
      </c>
      <c r="B195">
        <v>708276</v>
      </c>
      <c r="C195">
        <v>1.1849999999999999E-2</v>
      </c>
    </row>
    <row r="196" spans="1:3" x14ac:dyDescent="0.35">
      <c r="A196" t="s">
        <v>584</v>
      </c>
      <c r="B196">
        <v>85411</v>
      </c>
      <c r="C196">
        <v>3.9399999999999999E-3</v>
      </c>
    </row>
    <row r="197" spans="1:3" x14ac:dyDescent="0.35">
      <c r="A197" t="s">
        <v>122</v>
      </c>
      <c r="B197">
        <v>772538</v>
      </c>
      <c r="C197">
        <v>0.47811999999999999</v>
      </c>
    </row>
    <row r="198" spans="1:3" x14ac:dyDescent="0.35">
      <c r="A198" t="s">
        <v>157</v>
      </c>
      <c r="B198">
        <v>7215924</v>
      </c>
      <c r="C198">
        <v>0.10801999999999999</v>
      </c>
    </row>
    <row r="199" spans="1:3" x14ac:dyDescent="0.35">
      <c r="A199" t="s">
        <v>118</v>
      </c>
      <c r="B199">
        <v>138536</v>
      </c>
      <c r="C199">
        <v>0.49441000000000002</v>
      </c>
    </row>
    <row r="200" spans="1:3" x14ac:dyDescent="0.35">
      <c r="A200" t="s">
        <v>21</v>
      </c>
      <c r="B200">
        <v>2046333328</v>
      </c>
      <c r="C200">
        <v>125.42</v>
      </c>
    </row>
    <row r="201" spans="1:3" x14ac:dyDescent="0.35">
      <c r="A201" t="s">
        <v>94</v>
      </c>
      <c r="B201">
        <v>486945</v>
      </c>
      <c r="C201">
        <v>0.84670000000000001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A038B-4B63-4254-8F56-1E3920E68AFE}">
  <dimension ref="A1:X46"/>
  <sheetViews>
    <sheetView tabSelected="1" zoomScale="41" zoomScaleNormal="46" workbookViewId="0">
      <selection activeCell="R7" sqref="R7"/>
    </sheetView>
  </sheetViews>
  <sheetFormatPr defaultRowHeight="14.5" x14ac:dyDescent="0.35"/>
  <cols>
    <col min="1" max="1" width="1.453125" style="1" customWidth="1"/>
    <col min="2" max="2" width="8.7265625" style="1"/>
    <col min="3" max="3" width="7.90625" style="1" customWidth="1"/>
    <col min="4" max="9" width="8.7265625" style="1"/>
    <col min="10" max="10" width="5.453125" style="1" customWidth="1"/>
    <col min="11" max="18" width="8.7265625" style="1"/>
    <col min="19" max="19" width="14.54296875" style="1" bestFit="1" customWidth="1"/>
    <col min="20" max="20" width="14.36328125" style="1" bestFit="1" customWidth="1"/>
    <col min="21" max="21" width="38.81640625" style="1" bestFit="1" customWidth="1"/>
    <col min="22" max="22" width="0.36328125" style="1" customWidth="1"/>
    <col min="23" max="23" width="0.54296875" style="1" customWidth="1"/>
    <col min="24" max="24" width="1.6328125" style="1" customWidth="1"/>
  </cols>
  <sheetData>
    <row r="1" ht="38" customHeight="1" x14ac:dyDescent="0.35"/>
    <row r="30" spans="19:21" x14ac:dyDescent="0.35">
      <c r="S30" s="2" t="s">
        <v>1</v>
      </c>
      <c r="T30" t="s">
        <v>2</v>
      </c>
      <c r="U30" t="s">
        <v>8</v>
      </c>
    </row>
    <row r="31" spans="19:21" x14ac:dyDescent="0.35">
      <c r="S31" s="5" t="s">
        <v>555</v>
      </c>
      <c r="T31" s="6">
        <v>5.1499999999999997E-2</v>
      </c>
      <c r="U31" s="6">
        <v>2750</v>
      </c>
    </row>
    <row r="32" spans="19:21" x14ac:dyDescent="0.35">
      <c r="S32" s="5" t="s">
        <v>635</v>
      </c>
      <c r="T32" s="6">
        <v>5.6399999999999999E-2</v>
      </c>
      <c r="U32" s="6">
        <v>393.4</v>
      </c>
    </row>
    <row r="33" spans="19:21" x14ac:dyDescent="0.35">
      <c r="S33" s="5" t="s">
        <v>412</v>
      </c>
      <c r="T33" s="6">
        <v>5.0000000000000001E-4</v>
      </c>
      <c r="U33" s="6">
        <v>24.15</v>
      </c>
    </row>
    <row r="34" spans="19:21" x14ac:dyDescent="0.35">
      <c r="S34" s="5" t="s">
        <v>190</v>
      </c>
      <c r="T34" s="6">
        <v>3.2000000000000002E-3</v>
      </c>
      <c r="U34" s="6">
        <v>22.09</v>
      </c>
    </row>
    <row r="35" spans="19:21" x14ac:dyDescent="0.35">
      <c r="S35" s="5" t="s">
        <v>735</v>
      </c>
      <c r="T35" s="6">
        <v>1E-4</v>
      </c>
      <c r="U35" s="6">
        <v>8.8800000000000008</v>
      </c>
    </row>
    <row r="36" spans="19:21" x14ac:dyDescent="0.35">
      <c r="S36" s="5" t="s">
        <v>310</v>
      </c>
      <c r="T36" s="6">
        <v>8.3999999999999995E-3</v>
      </c>
      <c r="U36" s="6">
        <v>3.1</v>
      </c>
    </row>
    <row r="37" spans="19:21" x14ac:dyDescent="0.35">
      <c r="S37" s="5" t="s">
        <v>75</v>
      </c>
      <c r="T37" s="6">
        <v>0.46260000000000001</v>
      </c>
      <c r="U37" s="6">
        <v>1.1100000000000001</v>
      </c>
    </row>
    <row r="38" spans="19:21" x14ac:dyDescent="0.35">
      <c r="S38" s="5" t="s">
        <v>119</v>
      </c>
      <c r="T38" s="6">
        <v>0.49459999999999998</v>
      </c>
      <c r="U38" s="6">
        <v>0.99939999999999996</v>
      </c>
    </row>
    <row r="39" spans="19:21" x14ac:dyDescent="0.35">
      <c r="S39" s="5" t="s">
        <v>330</v>
      </c>
      <c r="T39" s="6">
        <v>2.0400000000000001E-2</v>
      </c>
      <c r="U39" s="6">
        <v>0.96840000000000004</v>
      </c>
    </row>
    <row r="40" spans="19:21" x14ac:dyDescent="0.35">
      <c r="S40" s="5" t="s">
        <v>400</v>
      </c>
      <c r="T40" s="6">
        <v>6.8400000000000002E-2</v>
      </c>
      <c r="U40" s="6">
        <v>0.22140000000000001</v>
      </c>
    </row>
    <row r="41" spans="19:21" x14ac:dyDescent="0.35">
      <c r="S41" s="5" t="s">
        <v>686</v>
      </c>
      <c r="T41" s="6">
        <v>7.7999999999999996E-3</v>
      </c>
      <c r="U41" s="6">
        <v>0.2039</v>
      </c>
    </row>
    <row r="42" spans="19:21" x14ac:dyDescent="0.35">
      <c r="S42" s="5" t="s">
        <v>738</v>
      </c>
      <c r="T42" s="6">
        <v>6.1999999999999998E-3</v>
      </c>
      <c r="U42" s="6">
        <v>0.19409999999999999</v>
      </c>
    </row>
    <row r="43" spans="19:21" x14ac:dyDescent="0.35">
      <c r="S43" s="5" t="s">
        <v>623</v>
      </c>
      <c r="T43" s="6">
        <v>2.63E-2</v>
      </c>
      <c r="U43" s="6">
        <v>9.8000000000000004E-2</v>
      </c>
    </row>
    <row r="44" spans="19:21" x14ac:dyDescent="0.35">
      <c r="S44" s="5" t="s">
        <v>602</v>
      </c>
      <c r="T44" s="6">
        <v>0.17610000000000001</v>
      </c>
      <c r="U44" s="6">
        <v>1.83E-2</v>
      </c>
    </row>
    <row r="45" spans="19:21" x14ac:dyDescent="0.35">
      <c r="S45" s="5" t="s">
        <v>242</v>
      </c>
      <c r="T45" s="6">
        <v>90.45</v>
      </c>
      <c r="U45" s="6">
        <v>5.9999999999999995E-4</v>
      </c>
    </row>
    <row r="46" spans="19:21" x14ac:dyDescent="0.35">
      <c r="S46" s="3" t="s">
        <v>748</v>
      </c>
      <c r="T46" s="6">
        <v>91.832499999999996</v>
      </c>
      <c r="U46" s="6">
        <v>3205.4341000000004</v>
      </c>
    </row>
  </sheetData>
  <conditionalFormatting pivot="1" sqref="T31:U46">
    <cfRule type="dataBar" priority="2">
      <dataBar>
        <cfvo type="min"/>
        <cfvo type="max"/>
        <color rgb="FF63C384"/>
      </dataBar>
      <extLst>
        <ext xmlns:x14="http://schemas.microsoft.com/office/spreadsheetml/2009/9/main" uri="{B025F937-C7B1-47D3-B67F-A62EFF666E3E}">
          <x14:id>{648BF8A7-47B6-41EB-8CCD-8DE853495E5F}</x14:id>
        </ext>
      </extLst>
    </cfRule>
  </conditionalFormatting>
  <conditionalFormatting pivot="1" sqref="T31:U46">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648BF8A7-47B6-41EB-8CCD-8DE853495E5F}">
            <x14:dataBar minLength="0" maxLength="100" border="1" negativeBarBorderColorSameAsPositive="0">
              <x14:cfvo type="autoMin"/>
              <x14:cfvo type="autoMax"/>
              <x14:borderColor rgb="FF63C384"/>
              <x14:negativeFillColor rgb="FFFF0000"/>
              <x14:negativeBorderColor rgb="FFFF0000"/>
              <x14:axisColor rgb="FF000000"/>
            </x14:dataBar>
          </x14:cfRule>
          <xm:sqref>T31:U46</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c a 1 6 c d - c 1 9 6 - 4 7 a 2 - b 7 4 4 - b c 7 4 9 7 1 3 a b f 2 "   x m l n s = " h t t p : / / s c h e m a s . m i c r o s o f t . c o m / D a t a M a s h u p " > A A A A A F w G A A B Q S w M E F A A C A A g A z p 7 Z 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O n t 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p 7 Z W k 4 O D m 5 U A w A A Y B M A A B M A H A B G b 3 J t d W x h c y 9 T Z W N 0 a W 9 u M S 5 t I K I Y A C i g F A A A A A A A A A A A A A A A A A A A A A A A A A A A A O 1 W U U / b M B B + R + I / W I Z J y e S V p q B J 2 9 Q H a E F D r K i i B R 7 a C p n E b S I c u 3 I c a I X 4 7 z s n a Z u 0 T Y G 9 7 C W V 3 C j 2 3 f f d 2 d 8 5 F z F X B 1 K g X v p 0 f u 3 v 7 e 9 F P l X M Q z 2 f M e 2 g J u J M 7 + 8 h + P V k r F w G M + c z l / H a v V R P j 1 I + W R c B Z 7 W W F J o J H V m 4 9 X N 4 G z E V D V 0 / E H r Y l i + C S + p F w 3 v 2 + N B z F Z 0 G Y j J 0 1 X y q 5 Y N H N a 3 N e D T D N k E i 5 p w g r W J m k 4 w y C e I h e Q B x G s H r 4 F K z s I n T R U y u A u F l b 3 j 0 N m g D 5 C j z P 8 B d J U O p I Z / f j H o Q F Q a Y P n 2 E i L O V b N 7 K U x E 0 y F Z P O e + 5 l F M V N U 1 c I 3 s J f M O m n L o A f E d 5 z F a w 2 X w y a 2 3 h J / g Q B i a Z n V o 4 9 N l M k 1 e w D 2 C P r d t e 2 8 Z v K 7 a W T 8 U E U P r z a Y 6 r r 6 i I x l K F L c n j U J j F y N o I j b w W Y Q l q x U o x 4 c 5 r x u O N o F f s + C i l Q N Y X Y 9 F l s N F C 0 w l L b d 7 K E n d K M y + E T P D 1 0 e m u v O 9 M B s D e O P F t B G H i U s Z G K e N 6 Z I Y O H 9 Y 3 O Z P 1 T 5 E e f 5 C 0 8 d 7 5 7 q L M 7 5 j z y V M + T o 5 5 A 5 2 g S 6 G / n 2 w c 4 q n n g W c r j r Q M V 0 w w m 3 J Y 6 8 E Q h E 0 d w H u H q i c o x h a U s a Y c F h h 1 f X N J J M i K v h g 0 y L X W C T y P M 2 u w c h g R 5 J B 0 8 Q 8 T E + 0 X F m 3 0 D T k 2 S W C e T U o A p N U c X c f h I 2 z j B R S S c b U S / x s W y m d m A Z 1 R b 9 / E d 2 b + O r C f N p L a Z + o l i F h 6 p S S Q U T w e B 7 N F c O f C W 4 8 s o 4 7 S N J s o e T O / Y L x y B i o E 4 C K L 8 C t y 6 v X 6 0 p J x o C y Y n + X N d 9 h 1 C r B H W 2 B N J n u B y M W Y 1 6 q g o T n P 5 P C i v F b N Q j Z t r R 2 7 E U z Z o e L i D L L O A s 7 N p 6 I t u b k N 4 X I q E W 7 j A 8 I t R l s i 3 O I l V a J d 5 3 3 x N k w 6 r U C 5 M a c a P j 0 P v X g 6 5 X N k o U V O w I f s L U o 2 S l k I 5 n Y 6 Z S r V X l 8 F o T X I I a I U c W R n E h K J Y r t U L b 1 7 j M M n 1 s o w j W T r u F b D P + C m q M E 4 h 8 H M T b B F q Z u u V 2 D d g Q G C N 8 r H 3 a X n r r J Z B V V S H 7 t 1 f 7 V F o L u l / 7 6 k / 6 l S P l m A 3 S 3 m G x 4 p Z 0 l x 5 b V 0 / K 6 4 i + I 0 0 v 6 Q 9 N b F v g / R b A 8 g 3 6 M d Z D 0 Q 1 I 2 N q 1 a t a t W q V q 1 q 1 a p W r W r V q l a t a t W q V u 2 / t 2 p / A V B L A Q I t A B Q A A g A I A M 6 e 2 V o Q T L w G p g A A A P Y A A A A S A A A A A A A A A A A A A A A A A A A A A A B D b 2 5 m a W c v U G F j a 2 F n Z S 5 4 b W x Q S w E C L Q A U A A I A C A D O n t l a D 8 r p q 6 Q A A A D p A A A A E w A A A A A A A A A A A A A A A A D y A A A A W 0 N v b n R l b n R f V H l w Z X N d L n h t b F B L A Q I t A B Q A A g A I A M 6 e 2 V p O D g 5 u V A M A A G A T A A A T A A A A A A A A A A A A A A A A A O M B A A B G b 3 J t d W x h c y 9 T Z W N 0 a W 9 u M S 5 t U E s F B g A A A A A D A A M A w g A A A I 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o o A A A A A A A A W C 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E 0 M j M y Z T Q 4 L T I z M G M t N G I x O S 1 h M m I 1 L T c 4 Z G U z M z c 4 N D E 2 Z 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l 0 Q 2 9 p b l 9 U c m V u Z H M 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2 L T I 0 V D E 2 O j A 4 O j I 3 L j Y 4 M j g x N j J a I i A v P j x F b n R y e S B U e X B l P S J G a W x s Q 2 9 s d W 1 u V H l w Z X M i I F Z h b H V l P S J z Q U F B U k J B Q V J B Q U F S I i A v P j x F b n R y e S B U e X B l P S J G a W x s Q 2 9 s d W 1 u T m F t Z X M i I F Z h b H V l P S J z W y Z x d W 9 0 O 0 N v a W 4 g T m F t Z S Z x d W 9 0 O y w m c X V v d D t T e W 1 i b 2 w m c X V v d D s s J n F 1 b 3 Q 7 U H J p Y 2 U g K F V T R C k m c X V v d D s s J n F 1 b 3 Q 7 M W g g Q 2 h h b m d l I C g l K S Z x d W 9 0 O y w m c X V v d D t N Y X J r Z X Q g Q 2 F w J n F 1 b 3 Q 7 L C Z x d W 9 0 O 1 Z v b H V t Z S A o M j R o K S B V U 0 Q m c X V v d D s s J n F 1 b 3 Q 7 Q 2 l y Y 3 V s Y X R p b m c g U 3 V w c G x 5 J n F 1 b 3 Q 7 L C Z x d W 9 0 O 0 1 h c m t l d C B D Y X B p d G F s I C h C a W x s a W 9 u I E R v b G x h c n M p J n F 1 b 3 Q 7 L C Z x d W 9 0 O 0 N p c m N 1 b G F 0 a W 5 n X 1 N 1 c H B s e S A o I E J p b G x p b 2 4 g V V N E I C 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a G V l d D E v Q X V 0 b 1 J l b W 9 2 Z W R D b 2 x 1 b W 5 z M S 5 7 Q 2 9 p b i B O Y W 1 l L D B 9 J n F 1 b 3 Q 7 L C Z x d W 9 0 O 1 N l Y 3 R p b 2 4 x L 1 N o Z W V 0 M S 9 B d X R v U m V t b 3 Z l Z E N v b H V t b n M x L n t T e W 1 i b 2 w s M X 0 m c X V v d D s s J n F 1 b 3 Q 7 U 2 V j d G l v b j E v U 2 h l Z X Q x L 0 F 1 d G 9 S Z W 1 v d m V k Q 2 9 s d W 1 u c z E u e 1 B y a W N l I C h V U 0 Q p L D J 9 J n F 1 b 3 Q 7 L C Z x d W 9 0 O 1 N l Y 3 R p b 2 4 x L 1 N o Z W V 0 M S 9 B d X R v U m V t b 3 Z l Z E N v b H V t b n M x L n s x a C B D a G F u Z 2 U g K C U p L D N 9 J n F 1 b 3 Q 7 L C Z x d W 9 0 O 1 N l Y 3 R p b 2 4 x L 1 N o Z W V 0 M S 9 B d X R v U m V t b 3 Z l Z E N v b H V t b n M x L n t N Y X J r Z X Q g Q 2 F w L D R 9 J n F 1 b 3 Q 7 L C Z x d W 9 0 O 1 N l Y 3 R p b 2 4 x L 1 N o Z W V 0 M S 9 B d X R v U m V t b 3 Z l Z E N v b H V t b n M x L n t W b 2 x 1 b W U g K D I 0 a C k g V V N E L D V 9 J n F 1 b 3 Q 7 L C Z x d W 9 0 O 1 N l Y 3 R p b 2 4 x L 1 N o Z W V 0 M S 9 B d X R v U m V t b 3 Z l Z E N v b H V t b n M x L n t D a X J j d W x h d G l u Z y B T d X B w b H k s N n 0 m c X V v d D s s J n F 1 b 3 Q 7 U 2 V j d G l v b j E v U 2 h l Z X Q x L 0 F 1 d G 9 S Z W 1 v d m V k Q 2 9 s d W 1 u c z E u e 0 1 h c m t l d C B D Y X B p d G F s I C h C a W x s a W 9 u I E R v b G x h c n M p L D d 9 J n F 1 b 3 Q 7 L C Z x d W 9 0 O 1 N l Y 3 R p b 2 4 x L 1 N o Z W V 0 M S 9 B d X R v U m V t b 3 Z l Z E N v b H V t b n M x L n t D a X J j d W x h d G l u Z 1 9 T d X B w b H k g K C B C a W x s a W 9 u I F V T R C A p L D h 9 J n F 1 b 3 Q 7 X S w m c X V v d D t D b 2 x 1 b W 5 D b 3 V u d C Z x d W 9 0 O z o 5 L C Z x d W 9 0 O 0 t l e U N v b H V t b k 5 h b W V z J n F 1 b 3 Q 7 O l t d L C Z x d W 9 0 O 0 N v b H V t b k l k Z W 5 0 a X R p Z X M m c X V v d D s 6 W y Z x d W 9 0 O 1 N l Y 3 R p b 2 4 x L 1 N o Z W V 0 M S 9 B d X R v U m V t b 3 Z l Z E N v b H V t b n M x L n t D b 2 l u I E 5 h b W U s M H 0 m c X V v d D s s J n F 1 b 3 Q 7 U 2 V j d G l v b j E v U 2 h l Z X Q x L 0 F 1 d G 9 S Z W 1 v d m V k Q 2 9 s d W 1 u c z E u e 1 N 5 b W J v b C w x f S Z x d W 9 0 O y w m c X V v d D t T Z W N 0 a W 9 u M S 9 T a G V l d D E v Q X V 0 b 1 J l b W 9 2 Z W R D b 2 x 1 b W 5 z M S 5 7 U H J p Y 2 U g K F V T R C k s M n 0 m c X V v d D s s J n F 1 b 3 Q 7 U 2 V j d G l v b j E v U 2 h l Z X Q x L 0 F 1 d G 9 S Z W 1 v d m V k Q 2 9 s d W 1 u c z E u e z F o I E N o Y W 5 n Z S A o J S k s M 3 0 m c X V v d D s s J n F 1 b 3 Q 7 U 2 V j d G l v b j E v U 2 h l Z X Q x L 0 F 1 d G 9 S Z W 1 v d m V k Q 2 9 s d W 1 u c z E u e 0 1 h c m t l d C B D Y X A s N H 0 m c X V v d D s s J n F 1 b 3 Q 7 U 2 V j d G l v b j E v U 2 h l Z X Q x L 0 F 1 d G 9 S Z W 1 v d m V k Q 2 9 s d W 1 u c z E u e 1 Z v b H V t Z S A o M j R o K S B V U 0 Q s N X 0 m c X V v d D s s J n F 1 b 3 Q 7 U 2 V j d G l v b j E v U 2 h l Z X Q x L 0 F 1 d G 9 S Z W 1 v d m V k Q 2 9 s d W 1 u c z E u e 0 N p c m N 1 b G F 0 a W 5 n I F N 1 c H B s e S w 2 f S Z x d W 9 0 O y w m c X V v d D t T Z W N 0 a W 9 u M S 9 T a G V l d D E v Q X V 0 b 1 J l b W 9 2 Z W R D b 2 x 1 b W 5 z M S 5 7 T W F y a 2 V 0 I E N h c G l 0 Y W w g K E J p b G x p b 2 4 g R G 9 s b G F y c y k s N 3 0 m c X V v d D s s J n F 1 b 3 Q 7 U 2 V j d G l v b j E v U 2 h l Z X Q x L 0 F 1 d G 9 S Z W 1 v d m V k Q 2 9 s d W 1 u c z E u e 0 N p c m N 1 b G F 0 a W 5 n X 1 N 1 c H B s e S A o I E J p b G x p b 2 4 g V V N E I C k s O H 0 m c X V v d D t d L C Z x d W 9 0 O 1 J l b G F 0 a W 9 u c 2 h p c E l u Z m 8 m c X V v d D s 6 W 1 1 9 I i A v P j x F b n R y e S B U e X B l P S J G a W x s V G F y Z 2 V 0 T m F t Z U N 1 c 3 R v b W l 6 Z W Q i I F Z h b H V l P S J s M 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U m V w b G F j Z W Q l M j B W Y W x 1 Z T 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9 S Z X B s Y W N l Z C U y M F Z h b H V l M j w v S X R l b V B h d G g + P C 9 J d G V t T G 9 j Y X R p b 2 4 + P F N 0 Y W J s Z U V u d H J p Z X M g L z 4 8 L 0 l 0 Z W 0 + P E l 0 Z W 0 + P E l 0 Z W 1 M b 2 N h d G l v b j 4 8 S X R l b V R 5 c G U + R m 9 y b X V s Y T w v S X R l b V R 5 c G U + P E l 0 Z W 1 Q Y X R o P l N l Y 3 R p b 2 4 x L 1 N o Z W V 0 M S 9 S Z X B s Y W N l Z C U y M F Z h b H V l M z w v S X R l b V B h d G g + P C 9 J d G V t T G 9 j Y X R p b 2 4 + P F N 0 Y W J s Z U V u d H J p Z X M g L z 4 8 L 0 l 0 Z W 0 + P E l 0 Z W 0 + P E l 0 Z W 1 M b 2 N h d G l v b j 4 8 S X R l b V R 5 c G U + R m 9 y b X V s Y T w v S X R l b V R 5 c G U + P E l 0 Z W 1 Q Y X R o P l N l Y 3 R p b 2 4 x L 1 N o Z W V 0 M S 9 D a G F u Z 2 V k J T I w V H l w Z T E 8 L 0 l 0 Z W 1 Q Y X R o P j w v S X R l b U x v Y 2 F 0 a W 9 u P j x T d G F i b G V F b n R y a W V z I C 8 + P C 9 J d G V t P j x J d G V t P j x J d G V t T G 9 j Y X R p b 2 4 + P E l 0 Z W 1 U e X B l P k Z v c m 1 1 b G E 8 L 0 l 0 Z W 1 U e X B l P j x J d G V t U G F 0 a D 5 T Z W N 0 a W 9 u M S 9 T a G V l d D E v Q W R k Z W Q l M j B D d X N 0 b 2 0 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v Q 2 h h b m d l Z C U y M F R 5 c G U y P C 9 J d G V t U G F 0 a D 4 8 L 0 l 0 Z W 1 M b 2 N h d G l v b j 4 8 U 3 R h Y m x l R W 5 0 c m l l c y A v P j w v S X R l b T 4 8 S X R l b T 4 8 S X R l b U x v Y 2 F 0 a W 9 u P j x J d G V t V H l w Z T 5 G b 3 J t d W x h P C 9 J d G V t V H l w Z T 4 8 S X R l b V B h d G g + U 2 V j d G l v b j E v U 2 h l Z X Q x L 0 F k Z G V k J T I w Q 3 V z d G 9 t M T w v S X R l b V B h d G g + P C 9 J d G V t T G 9 j Y X R p b 2 4 + P F N 0 Y W J s Z U V u d H J p Z X M g L z 4 8 L 0 l 0 Z W 0 + P E l 0 Z W 0 + P E l 0 Z W 1 M b 2 N h d G l v b j 4 8 S X R l b V R 5 c G U + R m 9 y b X V s Y T w v S X R l b V R 5 c G U + P E l 0 Z W 1 Q Y X R o P l N l Y 3 R p b 2 4 x L 1 N o Z W V 0 M S 9 D a G F u Z 2 V k J T I w V H l w Z T M 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U X V l c n l J R C I g V m F s d W U 9 I n M x M j I 1 M z k 4 M y 1 l N G M 1 L T Q z Z T U t Y W E 0 O C 0 3 N j Q x O W J i N j J j M 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y e X B 0 b 1 9 B b m F s e X N p c 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Y t M j R U M T Y 6 M D g 6 M j c u N j M 3 N z Q 0 M l o i I C 8 + P E V u d H J 5 I F R 5 c G U 9 I k Z p b G x D b 2 x 1 b W 5 U e X B l c y I g V m F s d W U 9 I n N B Q U F S Q k F B U k F B Q V I i I C 8 + P E V u d H J 5 I F R 5 c G U 9 I k Z p b G x D b 2 x 1 b W 5 O Y W 1 l c y I g V m F s d W U 9 I n N b J n F 1 b 3 Q 7 Q 2 9 p b i B O Y W 1 l J n F 1 b 3 Q 7 L C Z x d W 9 0 O 1 N 5 b W J v b C Z x d W 9 0 O y w m c X V v d D t Q c m l j Z S A o V V N E K S Z x d W 9 0 O y w m c X V v d D s x a C B D a G F u Z 2 U g K C U p J n F 1 b 3 Q 7 L C Z x d W 9 0 O 0 1 h c m t l d C B D Y X A m c X V v d D s s J n F 1 b 3 Q 7 V m 9 s d W 1 l I C g y N G g p I F V T R C Z x d W 9 0 O y w m c X V v d D t D a X J j d W x h d G l u Z y B T d X B w b H k m c X V v d D s s J n F 1 b 3 Q 7 T W F y a 2 V 0 I E N h c G l 0 Y W w g K E J p b G x p b 2 4 g R G 9 s b G F y c y k m c X V v d D s s J n F 1 b 3 Q 7 Q 2 l y Y 3 V s Y X R p b m d f U 3 V w c G x 5 I C g g Q m l s b G l v b i B V U 0 Q g K S Z x d W 9 0 O 1 0 i I C 8 + P E V u d H J 5 I F R 5 c G U 9 I k Z p b G x T d G F 0 d X M i I F Z h b H V l P S J z Q 2 9 t c G x l d G U i I C 8 + P E V u d H J 5 I F R 5 c G U 9 I k Z p b G x D b 3 V u d C I g V m F s d W U 9 I m w y M D A i I C 8 + P E V u d H J 5 I F R 5 c G U 9 I l J l b G F 0 a W 9 u c 2 h p c E l u Z m 9 D b 2 5 0 Y W l u Z X I i I F Z h b H V l P S J z e y Z x d W 9 0 O 2 N v b H V t b k N v d W 5 0 J n F 1 b 3 Q 7 O j k s J n F 1 b 3 Q 7 a 2 V 5 Q 2 9 s d W 1 u T m F t Z X M m c X V v d D s 6 W 1 0 s J n F 1 b 3 Q 7 c X V l c n l S Z W x h d G l v b n N o a X B z J n F 1 b 3 Q 7 O l t d L C Z x d W 9 0 O 2 N v b H V t b k l k Z W 5 0 a X R p Z X M m c X V v d D s 6 W y Z x d W 9 0 O 1 N l Y 3 R p b 2 4 x L 1 N o Z W V 0 M S A o M i k v Q X V 0 b 1 J l b W 9 2 Z W R D b 2 x 1 b W 5 z M S 5 7 Q 2 9 p b i B O Y W 1 l L D B 9 J n F 1 b 3 Q 7 L C Z x d W 9 0 O 1 N l Y 3 R p b 2 4 x L 1 N o Z W V 0 M S A o M i k v Q X V 0 b 1 J l b W 9 2 Z W R D b 2 x 1 b W 5 z M S 5 7 U 3 l t Y m 9 s L D F 9 J n F 1 b 3 Q 7 L C Z x d W 9 0 O 1 N l Y 3 R p b 2 4 x L 1 N o Z W V 0 M S A o M i k v Q X V 0 b 1 J l b W 9 2 Z W R D b 2 x 1 b W 5 z M S 5 7 U H J p Y 2 U g K F V T R C k s M n 0 m c X V v d D s s J n F 1 b 3 Q 7 U 2 V j d G l v b j E v U 2 h l Z X Q x I C g y K S 9 B d X R v U m V t b 3 Z l Z E N v b H V t b n M x L n s x a C B D a G F u Z 2 U g K C U p L D N 9 J n F 1 b 3 Q 7 L C Z x d W 9 0 O 1 N l Y 3 R p b 2 4 x L 1 N o Z W V 0 M S A o M i k v Q X V 0 b 1 J l b W 9 2 Z W R D b 2 x 1 b W 5 z M S 5 7 T W F y a 2 V 0 I E N h c C w 0 f S Z x d W 9 0 O y w m c X V v d D t T Z W N 0 a W 9 u M S 9 T a G V l d D E g K D I p L 0 F 1 d G 9 S Z W 1 v d m V k Q 2 9 s d W 1 u c z E u e 1 Z v b H V t Z S A o M j R o K S B V U 0 Q s N X 0 m c X V v d D s s J n F 1 b 3 Q 7 U 2 V j d G l v b j E v U 2 h l Z X Q x I C g y K S 9 B d X R v U m V t b 3 Z l Z E N v b H V t b n M x L n t D a X J j d W x h d G l u Z y B T d X B w b H k s N n 0 m c X V v d D s s J n F 1 b 3 Q 7 U 2 V j d G l v b j E v U 2 h l Z X Q x I C g y K S 9 B d X R v U m V t b 3 Z l Z E N v b H V t b n M x L n t N Y X J r Z X Q g Q 2 F w a X R h b C A o Q m l s b G l v b i B E b 2 x s Y X J z K S w 3 f S Z x d W 9 0 O y w m c X V v d D t T Z W N 0 a W 9 u M S 9 T a G V l d D E g K D I p L 0 F 1 d G 9 S Z W 1 v d m V k Q 2 9 s d W 1 u c z E u e 0 N p c m N 1 b G F 0 a W 5 n X 1 N 1 c H B s e S A o I E J p b G x p b 2 4 g V V N E I C k s O H 0 m c X V v d D t d L C Z x d W 9 0 O 0 N v b H V t b k N v d W 5 0 J n F 1 b 3 Q 7 O j k s J n F 1 b 3 Q 7 S 2 V 5 Q 2 9 s d W 1 u T m F t Z X M m c X V v d D s 6 W 1 0 s J n F 1 b 3 Q 7 Q 2 9 s d W 1 u S W R l b n R p d G l l c y Z x d W 9 0 O z p b J n F 1 b 3 Q 7 U 2 V j d G l v b j E v U 2 h l Z X Q x I C g y K S 9 B d X R v U m V t b 3 Z l Z E N v b H V t b n M x L n t D b 2 l u I E 5 h b W U s M H 0 m c X V v d D s s J n F 1 b 3 Q 7 U 2 V j d G l v b j E v U 2 h l Z X Q x I C g y K S 9 B d X R v U m V t b 3 Z l Z E N v b H V t b n M x L n t T e W 1 i b 2 w s M X 0 m c X V v d D s s J n F 1 b 3 Q 7 U 2 V j d G l v b j E v U 2 h l Z X Q x I C g y K S 9 B d X R v U m V t b 3 Z l Z E N v b H V t b n M x L n t Q c m l j Z S A o V V N E K S w y f S Z x d W 9 0 O y w m c X V v d D t T Z W N 0 a W 9 u M S 9 T a G V l d D E g K D I p L 0 F 1 d G 9 S Z W 1 v d m V k Q 2 9 s d W 1 u c z E u e z F o I E N o Y W 5 n Z S A o J S k s M 3 0 m c X V v d D s s J n F 1 b 3 Q 7 U 2 V j d G l v b j E v U 2 h l Z X Q x I C g y K S 9 B d X R v U m V t b 3 Z l Z E N v b H V t b n M x L n t N Y X J r Z X Q g Q 2 F w L D R 9 J n F 1 b 3 Q 7 L C Z x d W 9 0 O 1 N l Y 3 R p b 2 4 x L 1 N o Z W V 0 M S A o M i k v Q X V 0 b 1 J l b W 9 2 Z W R D b 2 x 1 b W 5 z M S 5 7 V m 9 s d W 1 l I C g y N G g p I F V T R C w 1 f S Z x d W 9 0 O y w m c X V v d D t T Z W N 0 a W 9 u M S 9 T a G V l d D E g K D I p L 0 F 1 d G 9 S Z W 1 v d m V k Q 2 9 s d W 1 u c z E u e 0 N p c m N 1 b G F 0 a W 5 n I F N 1 c H B s e S w 2 f S Z x d W 9 0 O y w m c X V v d D t T Z W N 0 a W 9 u M S 9 T a G V l d D E g K D I p L 0 F 1 d G 9 S Z W 1 v d m V k Q 2 9 s d W 1 u c z E u e 0 1 h c m t l d C B D Y X B p d G F s I C h C a W x s a W 9 u I E R v b G x h c n M p L D d 9 J n F 1 b 3 Q 7 L C Z x d W 9 0 O 1 N l Y 3 R p b 2 4 x L 1 N o Z W V 0 M S A o M i k v Q X V 0 b 1 J l b W 9 2 Z W R D b 2 x 1 b W 5 z M S 5 7 Q 2 l y Y 3 V s Y X R p b m d f U 3 V w c G x 5 I C g g Q m l s b G l v b i B V U 0 Q g K S w 4 f S Z x d W 9 0 O 1 0 s J n F 1 b 3 Q 7 U m V s Y X R p b 2 5 z a G l w S W 5 m b y Z x d W 9 0 O z p b X X 0 i I C 8 + P E V u d H J 5 I F R 5 c G U 9 I k Z p b G x U Y X J n Z X R O Y W 1 l Q 3 V z d G 9 t a X p l Z C I g V m F s d W U 9 I m w x I i A v P j x F b n R y e S B U e X B l P S J M b 2 F k Z W R U b 0 F u Y W x 5 c 2 l z U 2 V y d m l j Z X M i I F Z h b H V l P S J s M C I g L z 4 8 L 1 N 0 Y W J s Z U V u d H J p Z X M + P C 9 J d G V t P j x J d G V t P j x J d G V t T G 9 j Y X R p b 2 4 + P E l 0 Z W 1 U e X B l P k Z v c m 1 1 b G E 8 L 0 l 0 Z W 1 U e X B l P j x J d G V t U G F 0 a D 5 T Z W N 0 a W 9 u M S 9 T a G V l d D E l M j A o M i k v U 2 9 1 c m N l 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9 Q c m 9 t b 3 R l Z C U y M E h l Y W R l c n M 8 L 0 l 0 Z W 1 Q Y X R o P j w v S X R l b U x v Y 2 F 0 a W 9 u P j x T d G F i b G V F b n R y a W V z I C 8 + P C 9 J d G V t P j x J d G V t P j x J d G V t T G 9 j Y X R p b 2 4 + P E l 0 Z W 1 U e X B l P k Z v c m 1 1 b G E 8 L 0 l 0 Z W 1 U e X B l P j x J d G V t U G F 0 a D 5 T Z W N 0 a W 9 u M S 9 T a G V l d D E l M j A o M i k v U m V w b G F j Z W Q l M j B W Y W x 1 Z T w v S X R l b V B h d G g + P C 9 J d G V t T G 9 j Y X R p b 2 4 + P F N 0 Y W J s Z U V u d H J p Z X M g L z 4 8 L 0 l 0 Z W 0 + P E l 0 Z W 0 + P E l 0 Z W 1 M b 2 N h d G l v b j 4 8 S X R l b V R 5 c G U + R m 9 y b X V s Y T w v S X R l b V R 5 c G U + P E l 0 Z W 1 Q Y X R o P l N l Y 3 R p b 2 4 x L 1 N o Z W V 0 M S U y M C g y K S 9 D a G F u Z 2 V k J T I w V H l w Z T w v S X R l b V B h d G g + P C 9 J d G V t T G 9 j Y X R p b 2 4 + P F N 0 Y W J s Z U V u d H J p Z X M g L z 4 8 L 0 l 0 Z W 0 + P E l 0 Z W 0 + P E l 0 Z W 1 M b 2 N h d G l v b j 4 8 S X R l b V R 5 c G U + R m 9 y b X V s Y T w v S X R l b V R 5 c G U + P E l 0 Z W 1 Q Y X R o P l N l Y 3 R p b 2 4 x L 1 N o Z W V 0 M S U y M C g y K S 9 S Z X B s Y W N l Z C U y M F Z h b H V l M T w v S X R l b V B h d G g + P C 9 J d G V t T G 9 j Y X R p b 2 4 + P F N 0 Y W J s Z U V u d H J p Z X M g L z 4 8 L 0 l 0 Z W 0 + P E l 0 Z W 0 + P E l 0 Z W 1 M b 2 N h d G l v b j 4 8 S X R l b V R 5 c G U + R m 9 y b X V s Y T w v S X R l b V R 5 c G U + P E l 0 Z W 1 Q Y X R o P l N l Y 3 R p b 2 4 x L 1 N o Z W V 0 M S U y M C g y K S 9 S Z X B s Y W N l Z C U y M F Z h b H V l M j w v S X R l b V B h d G g + P C 9 J d G V t T G 9 j Y X R p b 2 4 + P F N 0 Y W J s Z U V u d H J p Z X M g L z 4 8 L 0 l 0 Z W 0 + P E l 0 Z W 0 + P E l 0 Z W 1 M b 2 N h d G l v b j 4 8 S X R l b V R 5 c G U + R m 9 y b X V s Y T w v S X R l b V R 5 c G U + P E l 0 Z W 1 Q Y X R o P l N l Y 3 R p b 2 4 x L 1 N o Z W V 0 M S U y M C g y K S 9 S Z X B s Y W N l Z C U y M F Z h b H V l M z w v S X R l b V B h d G g + P C 9 J d G V t T G 9 j Y X R p b 2 4 + P F N 0 Y W J s Z U V u d H J p Z X M g L z 4 8 L 0 l 0 Z W 0 + P E l 0 Z W 0 + P E l 0 Z W 1 M b 2 N h d G l v b j 4 8 S X R l b V R 5 c G U + R m 9 y b X V s Y T w v S X R l b V R 5 c G U + P E l 0 Z W 1 Q Y X R o P l N l Y 3 R p b 2 4 x L 1 N o Z W V 0 M S U y M C g y K S 9 D a G F u Z 2 V k J T I w V H l w Z T E 8 L 0 l 0 Z W 1 Q Y X R o P j w v S X R l b U x v Y 2 F 0 a W 9 u P j x T d G F i b G V F b n R y a W V z I C 8 + P C 9 J d G V t P j x J d G V t P j x J d G V t T G 9 j Y X R p b 2 4 + P E l 0 Z W 1 U e X B l P k Z v c m 1 1 b G E 8 L 0 l 0 Z W 1 U e X B l P j x J d G V t U G F 0 a D 5 T Z W N 0 a W 9 u M S 9 T a G V l d D E l M j A o M i k v Q W R k Z W Q l M j B D d X N 0 b 2 0 8 L 0 l 0 Z W 1 Q Y X R o P j w v S X R l b U x v Y 2 F 0 a W 9 u P j x T d G F i b G V F b n R y a W V z I C 8 + P C 9 J d G V t P j x J d G V t P j x J d G V t T G 9 j Y X R p b 2 4 + P E l 0 Z W 1 U e X B l P k Z v c m 1 1 b G E 8 L 0 l 0 Z W 1 U e X B l P j x J d G V t U G F 0 a D 5 T Z W N 0 a W 9 u M S 9 T a G V l d D E l M j A o M i k v U m V u Y W 1 l Z C U y M E N v b H V t b n M 8 L 0 l 0 Z W 1 Q Y X R o P j w v S X R l b U x v Y 2 F 0 a W 9 u P j x T d G F i b G V F b n R y a W V z I C 8 + P C 9 J d G V t P j x J d G V t P j x J d G V t T G 9 j Y X R p b 2 4 + P E l 0 Z W 1 U e X B l P k Z v c m 1 1 b G E 8 L 0 l 0 Z W 1 U e X B l P j x J d G V t U G F 0 a D 5 T Z W N 0 a W 9 u M S 9 T a G V l d D E l M j A o M i k v Q 2 h h b m d l Z C U y M F R 5 c G U y P C 9 J d G V t U G F 0 a D 4 8 L 0 l 0 Z W 1 M b 2 N h d G l v b j 4 8 U 3 R h Y m x l R W 5 0 c m l l c y A v P j w v S X R l b T 4 8 S X R l b T 4 8 S X R l b U x v Y 2 F 0 a W 9 u P j x J d G V t V H l w Z T 5 G b 3 J t d W x h P C 9 J d G V t V H l w Z T 4 8 S X R l b V B h d G g + U 2 V j d G l v b j E v U 2 h l Z X Q x J T I w K D I p L 0 F k Z G V k J T I w Q 3 V z d G 9 t M T w v S X R l b V B h d G g + P C 9 J d G V t T G 9 j Y X R p b 2 4 + P F N 0 Y W J s Z U V u d H J p Z X M g L z 4 8 L 0 l 0 Z W 0 + P E l 0 Z W 0 + P E l 0 Z W 1 M b 2 N h d G l v b j 4 8 S X R l b V R 5 c G U + R m 9 y b X V s Y T w v S X R l b V R 5 c G U + P E l 0 Z W 1 Q Y X R o P l N l Y 3 R p b 2 4 x L 1 N o Z W V 0 M S U y M C g y K S 9 D a G F u Z 2 V k J T I w V H l w Z T M 8 L 0 l 0 Z W 1 Q Y X R o P j w v S X R l b U x v Y 2 F 0 a W 9 u P j x T d G F i b G V F b n R y a W V z I C 8 + P C 9 J d G V t P j w v S X R l b X M + P C 9 M b 2 N h b F B h Y 2 t h Z 2 V N Z X R h Z G F 0 Y U Z p b G U + F g A A A F B L B Q Y A A A A A A A A A A A A A A A A A A A A A A A A m A Q A A A Q A A A N C M n d 8 B F d E R j H o A w E / C l + s B A A A A 8 Z k q p 3 h r v E e y q + 2 7 6 i v e I w A A A A A C A A A A A A A Q Z g A A A A E A A C A A A A C j E K N m p Z L a E 0 F 9 S z L m 8 n y F W G l B 2 C X z v h D v + m + k p w l o j Q A A A A A O g A A A A A I A A C A A A A C 4 9 e S l b O 3 u A A a c F z x h B K 5 q X d r j y 7 X 6 7 g U t W / + O + E F x n V A A A A A Z t w p 8 n C Y g K x W F f W 9 p 6 r 9 l 1 i K A v / 2 h K j v R h m 1 0 o N 7 u D s C e + a g Q v B Z F o b u + J Z S j K 1 V y 5 1 Q v a K g I B Q M 9 w 1 V 7 9 t g G 9 K f d V s q j D A w e K m M g U S S h F 0 A A A A C 3 r 1 Q 3 s E d t a g f 0 q F R 2 b Q k + g N R V G 5 1 r m l E t K x z o 0 L i e c R w j 1 Y o j p H Q I V m t S 4 o 6 U L j h 3 z S O 2 d d l A I i d / N j f 2 D p R L < / D a t a M a s h u p > 
</file>

<file path=customXml/itemProps1.xml><?xml version="1.0" encoding="utf-8"?>
<ds:datastoreItem xmlns:ds="http://schemas.openxmlformats.org/officeDocument/2006/customXml" ds:itemID="{91DB1C04-39A4-497F-88C1-ECBB6A8D47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Sheet1 (2)</vt:lpstr>
      <vt:lpstr>Cleaned_Data</vt:lpstr>
      <vt:lpstr>Pivot_Tables</vt:lpstr>
      <vt:lpstr>Sheet6</vt:lpstr>
      <vt:lpstr>Dashboard</vt:lpstr>
      <vt:lpstr>USDT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Sasank Chintala</dc:creator>
  <cp:lastModifiedBy>Sasank Chintala</cp:lastModifiedBy>
  <dcterms:created xsi:type="dcterms:W3CDTF">2025-06-24T05:08:32Z</dcterms:created>
  <dcterms:modified xsi:type="dcterms:W3CDTF">2025-06-25T14:32:22Z</dcterms:modified>
</cp:coreProperties>
</file>