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smi\Downloads\SASMITA\KU-OVE-DATA-PT-01-2020-U-C-master-01-Lesson-Plans\02-Homework\excel-challenge\"/>
    </mc:Choice>
  </mc:AlternateContent>
  <xr:revisionPtr revIDLastSave="0" documentId="13_ncr:1_{FC64627E-5A03-479D-9268-D7FB04708CE8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Pivot Chart2" sheetId="2" r:id="rId1"/>
    <sheet name="Pivot Chart1" sheetId="3" r:id="rId2"/>
    <sheet name="Pivot Chart3" sheetId="4" r:id="rId3"/>
    <sheet name="Sheet1" sheetId="1" r:id="rId4"/>
    <sheet name="Bonus_Goal" sheetId="5" r:id="rId5"/>
    <sheet name="bonus_statistics" sheetId="6" r:id="rId6"/>
  </sheets>
  <definedNames>
    <definedName name="_xlnm._FilterDatabase" localSheetId="3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7" i="6" l="1"/>
  <c r="F26" i="6"/>
  <c r="F25" i="6"/>
  <c r="F24" i="6"/>
  <c r="F23" i="6"/>
  <c r="F22" i="6"/>
  <c r="F13" i="6"/>
  <c r="F12" i="6"/>
  <c r="F11" i="6"/>
  <c r="F10" i="6"/>
  <c r="F9" i="6"/>
  <c r="F8" i="6"/>
  <c r="F21" i="6"/>
  <c r="F20" i="6"/>
  <c r="F19" i="6"/>
  <c r="F18" i="6"/>
  <c r="F17" i="6"/>
  <c r="F16" i="6"/>
  <c r="O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3" i="5" l="1"/>
  <c r="B2" i="5"/>
  <c r="F7" i="6" l="1"/>
  <c r="F6" i="6"/>
  <c r="F5" i="6"/>
  <c r="F4" i="6"/>
  <c r="F3" i="6"/>
  <c r="F2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B5" i="5"/>
  <c r="B4" i="5"/>
  <c r="C4" i="5"/>
  <c r="C5" i="5"/>
  <c r="D4" i="5"/>
  <c r="D3" i="5"/>
  <c r="C3" i="5"/>
  <c r="D2" i="5"/>
  <c r="C2" i="5"/>
  <c r="E8" i="5" l="1"/>
  <c r="H8" i="5" s="1"/>
  <c r="E9" i="5"/>
  <c r="G9" i="5" s="1"/>
  <c r="E7" i="5"/>
  <c r="F7" i="5" s="1"/>
  <c r="E10" i="5"/>
  <c r="H10" i="5" s="1"/>
  <c r="G10" i="5"/>
  <c r="E2" i="5"/>
  <c r="F2" i="5" s="1"/>
  <c r="E6" i="5"/>
  <c r="F6" i="5" s="1"/>
  <c r="E13" i="5"/>
  <c r="H13" i="5" s="1"/>
  <c r="E5" i="5"/>
  <c r="G5" i="5" s="1"/>
  <c r="E12" i="5"/>
  <c r="H12" i="5" s="1"/>
  <c r="E4" i="5"/>
  <c r="F4" i="5" s="1"/>
  <c r="E11" i="5"/>
  <c r="G11" i="5" s="1"/>
  <c r="E3" i="5"/>
  <c r="G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0" i="5" l="1"/>
  <c r="G8" i="5"/>
  <c r="F8" i="5"/>
  <c r="H7" i="5"/>
  <c r="F9" i="5"/>
  <c r="G7" i="5"/>
  <c r="G12" i="5"/>
  <c r="H9" i="5"/>
  <c r="G2" i="5"/>
  <c r="H5" i="5"/>
  <c r="F12" i="5"/>
  <c r="F5" i="5"/>
  <c r="F11" i="5"/>
  <c r="G13" i="5"/>
  <c r="H11" i="5"/>
  <c r="F3" i="5"/>
  <c r="G4" i="5"/>
  <c r="G6" i="5"/>
  <c r="H2" i="5"/>
  <c r="H3" i="5"/>
  <c r="F13" i="5"/>
  <c r="H6" i="5"/>
  <c r="H4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<sst xmlns="http://schemas.openxmlformats.org/spreadsheetml/2006/main" count="36795" uniqueCount="8422">
  <si>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</si>
  <si>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</si>
  <si>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</si>
  <si>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</si>
  <si>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</si>
  <si>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</si>
  <si>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</si>
  <si>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</si>
  <si>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</si>
  <si>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</si>
  <si>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</si>
  <si>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</si>
  <si>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</si>
  <si>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</si>
  <si>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</si>
  <si>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</si>
  <si>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</si>
  <si>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</si>
  <si>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</si>
  <si>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</si>
  <si>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</si>
  <si>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</si>
  <si>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</si>
  <si>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</si>
  <si>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</si>
  <si>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</si>
  <si>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</si>
  <si>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</si>
  <si>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</si>
  <si>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</si>
  <si>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</si>
  <si>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</si>
  <si>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</si>
  <si>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</si>
  <si>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</si>
  <si>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</si>
  <si>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</si>
  <si>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</si>
  <si>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</si>
  <si>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</si>
  <si>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</si>
  <si>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</si>
  <si>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</si>
  <si>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</si>
  <si>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</si>
  <si>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</si>
  <si>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</si>
  <si>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</si>
  <si>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</si>
  <si>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</si>
  <si>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</si>
  <si>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</si>
  <si>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</si>
  <si>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</si>
  <si>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</si>
  <si>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</si>
  <si>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</si>
  <si>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</si>
  <si>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</si>
  <si>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</si>
  <si>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</si>
  <si>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</si>
  <si>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</si>
  <si>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</si>
  <si>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</si>
  <si>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</si>
  <si>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</si>
  <si>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</si>
  <si>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</si>
  <si>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</si>
  <si>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</si>
  <si>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</si>
  <si>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</si>
  <si>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</si>
  <si>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</si>
  <si>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</si>
  <si>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</si>
  <si>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</si>
  <si>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</si>
  <si>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</si>
  <si>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</si>
  <si>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</si>
  <si>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</si>
  <si>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</si>
  <si>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</si>
  <si>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</si>
  <si>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</si>
  <si>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</si>
  <si>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</si>
  <si>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</si>
  <si>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</si>
  <si>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</si>
  <si>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</si>
  <si>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</si>
  <si>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</si>
  <si>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</si>
  <si>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</si>
  <si>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</si>
  <si>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</si>
  <si>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</si>
  <si>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</si>
  <si>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</si>
  <si>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</si>
  <si>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</si>
  <si>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</si>
  <si>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</si>
  <si>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</si>
  <si>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</si>
  <si>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</si>
  <si>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</si>
  <si>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</si>
  <si>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</si>
  <si>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</si>
  <si>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</si>
  <si>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</si>
  <si>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</si>
  <si>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</si>
  <si>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</si>
  <si>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</si>
  <si>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</si>
  <si>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</si>
  <si>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</si>
  <si>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</si>
  <si>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</si>
  <si>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</si>
  <si>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</si>
  <si>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</si>
  <si>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</si>
  <si>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</si>
  <si>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</si>
  <si>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</si>
  <si>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</si>
  <si>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</si>
  <si>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</si>
  <si>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</si>
  <si>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</si>
  <si>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</si>
  <si>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</si>
  <si>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</si>
  <si>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</si>
  <si>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</si>
  <si>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</si>
  <si>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</si>
  <si>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</si>
  <si>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</si>
  <si>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</si>
  <si>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</si>
  <si>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</si>
  <si>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</si>
  <si>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</si>
  <si>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</si>
  <si>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</si>
  <si>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</si>
  <si>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</si>
  <si>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</si>
  <si>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</si>
  <si>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</si>
  <si>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</si>
  <si>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</si>
  <si>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</si>
  <si>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</si>
  <si>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</si>
  <si>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</si>
  <si>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</si>
  <si>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</si>
  <si>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</si>
  <si>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</si>
  <si>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</si>
  <si>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</si>
  <si>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</si>
  <si>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</si>
  <si>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</si>
  <si>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</si>
  <si>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</si>
  <si>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</si>
  <si>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</si>
  <si>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</si>
  <si>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</si>
  <si>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</si>
  <si>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</si>
  <si>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</si>
  <si>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</si>
  <si>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</si>
  <si>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</si>
  <si>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</si>
  <si>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</si>
  <si>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</si>
  <si>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</si>
  <si>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</si>
  <si>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</si>
  <si>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</si>
  <si>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</si>
  <si>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</si>
  <si>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</si>
  <si>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</si>
  <si>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</si>
  <si>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</si>
  <si>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</si>
  <si>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</si>
  <si>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</si>
  <si>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</si>
  <si>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</si>
  <si>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</si>
  <si>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</si>
  <si>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</si>
  <si>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</si>
  <si>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</si>
  <si>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</si>
  <si>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</si>
  <si>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</si>
  <si>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</si>
  <si>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</si>
  <si>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</si>
  <si>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</si>
  <si>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</si>
  <si>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</si>
  <si>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</si>
  <si>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</si>
  <si>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</si>
  <si>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</si>
  <si>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</si>
  <si>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</si>
  <si>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</si>
  <si>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</si>
  <si>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</si>
  <si>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</si>
  <si>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</si>
  <si>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</si>
  <si>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</si>
  <si>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</si>
  <si>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</si>
  <si>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</si>
  <si>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</si>
  <si>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</si>
  <si>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</si>
  <si>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</si>
  <si>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</si>
  <si>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</si>
  <si>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</si>
  <si>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</si>
  <si>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</si>
  <si>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</si>
  <si>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</si>
  <si>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</si>
  <si>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</si>
  <si>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</si>
  <si>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</si>
  <si>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</si>
  <si>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</si>
  <si>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</si>
  <si>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</si>
  <si>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</si>
  <si>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</si>
  <si>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</si>
  <si>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</si>
  <si>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</si>
  <si>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</si>
  <si>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</si>
  <si>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</si>
  <si>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</si>
  <si>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</si>
  <si>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</si>
  <si>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</si>
  <si>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</si>
  <si>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</si>
  <si>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</si>
  <si>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</si>
  <si>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</si>
  <si>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</si>
  <si>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</si>
  <si>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</si>
  <si>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</si>
  <si>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</si>
  <si>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</si>
  <si>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</si>
  <si>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</si>
  <si>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</si>
  <si>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</si>
  <si>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</si>
  <si>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</si>
  <si>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</si>
  <si>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</si>
  <si>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</si>
  <si>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</si>
  <si>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</si>
  <si>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</si>
  <si>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</si>
  <si>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</si>
  <si>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</si>
  <si>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</si>
  <si>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</si>
  <si>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</si>
  <si>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</si>
  <si>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</si>
  <si>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</si>
  <si>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</si>
  <si>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</si>
  <si>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</si>
  <si>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</si>
  <si>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</si>
  <si>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</si>
  <si>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</si>
  <si>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</si>
  <si>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</si>
  <si>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</si>
  <si>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</si>
  <si>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</si>
  <si>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</si>
  <si>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</si>
  <si>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</si>
  <si>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</si>
  <si>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</si>
  <si>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</si>
  <si>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</si>
  <si>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</si>
  <si>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</si>
  <si>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</si>
  <si>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</si>
  <si>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</si>
  <si>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</si>
  <si>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</si>
  <si>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</si>
  <si>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</si>
  <si>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</si>
  <si>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</si>
  <si>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</si>
  <si>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</si>
  <si>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</si>
  <si>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</si>
  <si>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</si>
  <si>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</si>
  <si>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</si>
  <si>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</si>
  <si>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</si>
  <si>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</si>
  <si>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</si>
  <si>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</si>
  <si>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</si>
  <si>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</si>
  <si>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</si>
  <si>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</si>
  <si>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</si>
  <si>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</si>
  <si>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</si>
  <si>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</si>
  <si>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</si>
  <si>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</si>
  <si>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</si>
  <si>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</si>
  <si>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</si>
  <si>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</si>
  <si>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</si>
  <si>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</si>
  <si>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</si>
  <si>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</si>
  <si>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</si>
  <si>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</si>
  <si>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</si>
  <si>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</si>
  <si>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</si>
  <si>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</si>
  <si>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</si>
  <si>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</si>
  <si>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</si>
  <si>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</si>
  <si>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</si>
  <si>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</si>
  <si>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</si>
  <si>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</si>
  <si>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</si>
  <si>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</si>
  <si>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</si>
  <si>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</si>
  <si>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</si>
  <si>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</si>
  <si>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</si>
  <si>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</si>
  <si>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</si>
  <si>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</si>
  <si>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</si>
  <si>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</si>
  <si>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</si>
  <si>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</si>
  <si>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</si>
  <si>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</si>
  <si>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</si>
  <si>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</si>
  <si>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</si>
  <si>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</si>
  <si>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</si>
  <si>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</si>
  <si>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</si>
  <si>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</si>
  <si>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</si>
  <si>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</si>
  <si>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</si>
  <si>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</si>
  <si>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</si>
  <si>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</si>
  <si>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</si>
  <si>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</si>
  <si>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</si>
  <si>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</si>
  <si>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</si>
  <si>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</si>
  <si>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</si>
  <si>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</si>
  <si>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</si>
  <si>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</si>
  <si>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</si>
  <si>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</si>
  <si>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</si>
  <si>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</si>
  <si>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</si>
  <si>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</si>
  <si>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</si>
  <si>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</si>
  <si>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</si>
  <si>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</si>
  <si>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</si>
  <si>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</si>
  <si>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</si>
  <si>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</si>
  <si>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</si>
  <si>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</si>
  <si>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</si>
  <si>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</si>
  <si>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</si>
  <si>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</si>
  <si>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</si>
  <si>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</si>
  <si>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</si>
  <si>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</si>
  <si>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</si>
  <si>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</si>
  <si>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</si>
  <si>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</si>
  <si>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</si>
  <si>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</si>
  <si>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</si>
  <si>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</si>
  <si>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</si>
  <si>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</si>
  <si>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</si>
  <si>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</si>
  <si>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</si>
  <si>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</si>
  <si>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</si>
  <si>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</si>
  <si>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</si>
  <si>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</si>
  <si>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</si>
  <si>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</si>
  <si>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</si>
  <si>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</si>
  <si>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</si>
  <si>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</si>
  <si>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</si>
  <si>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</si>
  <si>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</si>
  <si>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</si>
  <si>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</si>
  <si>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</si>
  <si>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</si>
  <si>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</si>
  <si>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</si>
  <si>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</si>
  <si>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</si>
  <si>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</si>
  <si>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</si>
  <si>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</si>
  <si>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</si>
  <si>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</si>
  <si>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</si>
  <si>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</si>
  <si>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</si>
  <si>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</si>
  <si>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</si>
  <si>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</si>
  <si>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</si>
  <si>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</si>
  <si>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</si>
  <si>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</si>
  <si>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</si>
  <si>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</si>
  <si>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</si>
  <si>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</si>
  <si>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</si>
  <si>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</si>
  <si>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</si>
  <si>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</si>
  <si>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</si>
  <si>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</si>
  <si>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</si>
  <si>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</si>
  <si>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</si>
  <si>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</si>
  <si>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</si>
  <si>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</si>
  <si>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</si>
  <si>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</si>
  <si>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</si>
  <si>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</si>
  <si>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</si>
  <si>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</si>
  <si>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</si>
  <si>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</si>
  <si>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</si>
  <si>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</si>
  <si>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</si>
  <si>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</si>
  <si>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</si>
  <si>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</si>
  <si>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</si>
  <si>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</si>
  <si>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</si>
  <si>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</si>
  <si>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</si>
  <si>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</si>
  <si>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</si>
  <si>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</si>
  <si>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</si>
  <si>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</si>
  <si>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</si>
  <si>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</si>
  <si>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</si>
  <si>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</si>
  <si>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</si>
  <si>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</si>
  <si>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</si>
  <si>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</si>
  <si>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</si>
  <si>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</si>
  <si>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</si>
  <si>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</si>
  <si>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</si>
  <si>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</si>
  <si>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</si>
  <si>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</si>
  <si>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</si>
  <si>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</si>
  <si>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</si>
  <si>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</si>
  <si>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</si>
  <si>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</si>
  <si>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</si>
  <si>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</si>
  <si>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</si>
  <si>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</si>
  <si>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</si>
  <si>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</si>
  <si>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</si>
  <si>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</si>
  <si>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</si>
  <si>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</si>
  <si>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</si>
  <si>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</si>
  <si>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</si>
  <si>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</si>
  <si>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</si>
  <si>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</si>
  <si>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</si>
  <si>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</si>
  <si>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</si>
  <si>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</si>
  <si>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</si>
  <si>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</si>
  <si>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</si>
  <si>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</si>
  <si>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</si>
  <si>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</si>
  <si>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</si>
  <si>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</si>
  <si>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</si>
  <si>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</si>
  <si>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</si>
  <si>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</si>
  <si>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</si>
  <si>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</si>
  <si>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</si>
  <si>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</si>
  <si>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</si>
  <si>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</si>
  <si>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</si>
  <si>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</si>
  <si>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</si>
  <si>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</si>
  <si>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</si>
  <si>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</si>
  <si>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</si>
  <si>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</si>
  <si>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</si>
  <si>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</si>
  <si>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</si>
  <si>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</si>
  <si>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</si>
  <si>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</si>
  <si>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</si>
  <si>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</si>
  <si>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</si>
  <si>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</si>
  <si>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</si>
  <si>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</si>
  <si>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</si>
  <si>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</si>
  <si>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</si>
  <si>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</si>
  <si>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</si>
  <si>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</si>
  <si>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</si>
  <si>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</si>
  <si>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</si>
  <si>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</si>
  <si>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</si>
  <si>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</si>
  <si>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</si>
  <si>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</si>
  <si>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</si>
  <si>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</si>
  <si>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</si>
  <si>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</si>
  <si>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</si>
  <si>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</si>
  <si>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</si>
  <si>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</si>
  <si>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</si>
  <si>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</si>
  <si>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</si>
  <si>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</si>
  <si>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</si>
  <si>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</si>
  <si>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</si>
  <si>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</si>
  <si>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</si>
  <si>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</si>
  <si>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</si>
  <si>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</si>
  <si>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</si>
  <si>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</si>
  <si>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</si>
  <si>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</si>
  <si>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</si>
  <si>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</si>
  <si>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</si>
  <si>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</si>
  <si>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</si>
  <si>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</si>
  <si>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</si>
  <si>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</si>
  <si>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</si>
  <si>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</si>
  <si>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</si>
  <si>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</si>
  <si>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</si>
  <si>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</si>
  <si>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</si>
  <si>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</si>
  <si>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</si>
  <si>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</si>
  <si>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</si>
  <si>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</si>
  <si>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</si>
  <si>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</si>
  <si>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</si>
  <si>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</si>
  <si>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</si>
  <si>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</si>
  <si>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</si>
  <si>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</si>
  <si>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</si>
  <si>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</si>
  <si>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</si>
  <si>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</si>
  <si>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</si>
  <si>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</si>
  <si>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</si>
  <si>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</si>
  <si>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</si>
  <si>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</si>
  <si>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</si>
  <si>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</si>
  <si>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</si>
  <si>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</si>
  <si>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</si>
  <si>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</si>
  <si>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</si>
  <si>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</si>
  <si>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</si>
  <si>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</si>
  <si>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</si>
  <si>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</si>
  <si>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</si>
  <si>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</si>
  <si>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</si>
  <si>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</si>
  <si>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</si>
  <si>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</si>
  <si>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</si>
  <si>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</si>
  <si>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</si>
  <si>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</si>
  <si>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</si>
  <si>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</si>
  <si>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</si>
  <si>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</si>
  <si>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</si>
  <si>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</si>
  <si>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</si>
  <si>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</si>
  <si>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</si>
  <si>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</si>
  <si>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</si>
  <si>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</si>
  <si>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</si>
  <si>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</si>
  <si>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</si>
  <si>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</si>
  <si>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</si>
  <si>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</si>
  <si>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</si>
  <si>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</si>
  <si>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</si>
  <si>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</si>
  <si>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</si>
  <si>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</si>
  <si>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</si>
  <si>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</si>
  <si>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</si>
  <si>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</si>
  <si>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</si>
  <si>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</si>
  <si>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</si>
  <si>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</si>
  <si>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</si>
  <si>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</si>
  <si>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</si>
  <si>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</si>
  <si>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</si>
  <si>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</si>
  <si>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</si>
  <si>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</si>
  <si>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</si>
  <si>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</si>
  <si>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</si>
  <si>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</si>
  <si>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</si>
  <si>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</si>
  <si>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</si>
  <si>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</si>
  <si>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</si>
  <si>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</si>
  <si>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</si>
  <si>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</si>
  <si>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</si>
  <si>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</si>
  <si>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</si>
  <si>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</si>
  <si>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</si>
  <si>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</si>
  <si>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</si>
  <si>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</si>
  <si>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</si>
  <si>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</si>
  <si>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</si>
  <si>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</si>
  <si>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</si>
  <si>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</si>
  <si>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</si>
  <si>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</si>
  <si>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</si>
  <si>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</si>
  <si>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</si>
  <si>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</si>
  <si>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</si>
  <si>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</si>
  <si>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</si>
  <si>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</si>
  <si>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</si>
  <si>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</si>
  <si>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</si>
  <si>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</si>
  <si>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</si>
  <si>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</si>
  <si>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</si>
  <si>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</si>
  <si>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</si>
  <si>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</si>
  <si>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</si>
  <si>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</si>
  <si>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</si>
  <si>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</si>
  <si>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</si>
  <si>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</si>
  <si>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</si>
  <si>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</si>
  <si>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</si>
  <si>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</si>
  <si>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</si>
  <si>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</si>
  <si>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</si>
  <si>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</si>
  <si>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</si>
  <si>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</si>
  <si>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</si>
  <si>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</si>
  <si>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</si>
  <si>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</si>
  <si>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</si>
  <si>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</si>
  <si>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</si>
  <si>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</si>
  <si>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</si>
  <si>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</si>
  <si>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</si>
  <si>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</si>
  <si>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</si>
  <si>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</si>
  <si>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</si>
  <si>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</si>
  <si>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</si>
  <si>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</si>
  <si>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</si>
  <si>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</si>
  <si>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</si>
  <si>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</si>
  <si>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</si>
  <si>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</si>
  <si>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</si>
  <si>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</si>
  <si>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</si>
  <si>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</si>
  <si>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</si>
  <si>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</si>
  <si>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</si>
  <si>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</si>
  <si>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</si>
  <si>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</si>
  <si>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</si>
  <si>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</si>
  <si>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</si>
  <si>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</si>
  <si>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</si>
  <si>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</si>
  <si>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</si>
  <si>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</si>
  <si>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</si>
  <si>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</si>
  <si>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</si>
  <si>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</si>
  <si>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</si>
  <si>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</si>
  <si>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</si>
  <si>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</si>
  <si>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</si>
  <si>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</si>
  <si>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</si>
  <si>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</si>
  <si>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</si>
  <si>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</si>
  <si>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</si>
  <si>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</si>
  <si>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</si>
  <si>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</si>
  <si>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</si>
  <si>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</si>
  <si>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</si>
  <si>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</si>
  <si>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</si>
  <si>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</si>
  <si>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</si>
  <si>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</si>
  <si>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</si>
  <si>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</si>
  <si>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</si>
  <si>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</si>
  <si>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</si>
  <si>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</si>
  <si>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</si>
  <si>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</si>
  <si>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</si>
  <si>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</si>
  <si>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</si>
  <si>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</si>
  <si>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</si>
  <si>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</si>
  <si>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</si>
  <si>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</si>
  <si>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</si>
  <si>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</si>
  <si>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</si>
  <si>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</si>
  <si>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</si>
  <si>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</si>
  <si>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</si>
  <si>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</si>
  <si>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</si>
  <si>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</si>
  <si>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</si>
  <si>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</si>
  <si>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</si>
  <si>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</si>
  <si>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</si>
  <si>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</si>
  <si>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</si>
  <si>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</si>
  <si>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</si>
  <si>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</si>
  <si>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</si>
  <si>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</si>
  <si>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</si>
  <si>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</si>
  <si>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</si>
  <si>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</si>
  <si>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</si>
  <si>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</si>
  <si>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</si>
  <si>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</si>
  <si>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</si>
  <si>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</si>
  <si>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</si>
  <si>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</si>
  <si>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</si>
  <si>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</si>
  <si>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</si>
  <si>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</si>
  <si>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</si>
  <si>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</si>
  <si>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</si>
  <si>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</si>
  <si>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</si>
  <si>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</si>
  <si>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</si>
  <si>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</si>
  <si>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</si>
  <si>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</si>
  <si>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</si>
  <si>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</si>
  <si>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</si>
  <si>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</si>
  <si>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</si>
  <si>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</si>
  <si>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</si>
  <si>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</si>
  <si>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</si>
  <si>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</si>
  <si>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</si>
  <si>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</si>
  <si>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</si>
  <si>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</si>
  <si>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</si>
  <si>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</si>
  <si>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</si>
  <si>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</si>
  <si>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</si>
  <si>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</si>
  <si>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</si>
  <si>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</si>
  <si>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</si>
  <si>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</si>
  <si>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</si>
  <si>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</si>
  <si>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</si>
  <si>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</si>
  <si>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</si>
  <si>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</si>
  <si>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</si>
  <si>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</si>
  <si>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</si>
  <si>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</si>
  <si>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</si>
  <si>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</si>
  <si>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</si>
  <si>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</si>
  <si>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</si>
  <si>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</si>
  <si>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</si>
  <si>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</si>
  <si>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</si>
  <si>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</si>
  <si>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</si>
  <si>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</si>
  <si>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</si>
  <si>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</si>
  <si>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</si>
  <si>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</si>
  <si>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</si>
  <si>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</si>
  <si>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</si>
  <si>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</si>
  <si>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</si>
  <si>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</si>
  <si>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</si>
  <si>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</si>
  <si>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</si>
  <si>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</si>
  <si>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</si>
  <si>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</si>
  <si>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</si>
  <si>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</si>
  <si>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</si>
  <si>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</si>
  <si>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</si>
  <si>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</si>
  <si>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</si>
  <si>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</si>
  <si>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</si>
  <si>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</si>
  <si>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</si>
  <si>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</si>
  <si>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</si>
  <si>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</si>
  <si>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</si>
  <si>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</si>
  <si>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</si>
  <si>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</si>
  <si>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</si>
  <si>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</si>
  <si>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</si>
  <si>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</si>
  <si>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</si>
  <si>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</si>
  <si>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</si>
  <si>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</si>
  <si>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</si>
  <si>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</si>
  <si>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</si>
  <si>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</si>
  <si>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</si>
  <si>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</si>
  <si>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</si>
  <si>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</si>
  <si>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</si>
  <si>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</si>
  <si>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</si>
  <si>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</si>
  <si>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</si>
  <si>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</si>
  <si>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</si>
  <si>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</si>
  <si>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</si>
  <si>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</si>
  <si>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</si>
  <si>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</si>
  <si>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</si>
  <si>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</si>
  <si>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</si>
  <si>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</si>
  <si>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</si>
  <si>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</si>
  <si>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</si>
  <si>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</si>
  <si>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</si>
  <si>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</si>
  <si>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</si>
  <si>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</si>
  <si>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</si>
  <si>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</si>
  <si>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</si>
  <si>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</si>
  <si>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</si>
  <si>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</si>
  <si>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</si>
  <si>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</si>
  <si>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</si>
  <si>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</si>
  <si>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</si>
  <si>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</si>
  <si>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</si>
  <si>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</si>
  <si>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</si>
  <si>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</si>
  <si>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</si>
  <si>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</si>
  <si>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</si>
  <si>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</si>
  <si>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</si>
  <si>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</si>
  <si>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</si>
  <si>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</si>
  <si>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</si>
  <si>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</si>
  <si>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</si>
  <si>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</si>
  <si>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</si>
  <si>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</si>
  <si>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</si>
  <si>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</si>
  <si>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</si>
  <si>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</si>
  <si>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</si>
  <si>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</si>
  <si>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</si>
  <si>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</si>
  <si>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</si>
  <si>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</si>
  <si>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</si>
  <si>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</si>
  <si>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</si>
  <si>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</si>
  <si>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</si>
  <si>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</si>
  <si>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</si>
  <si>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</si>
  <si>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</si>
  <si>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</si>
  <si>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</si>
  <si>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</si>
  <si>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</si>
  <si>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</si>
  <si>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</si>
  <si>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</si>
  <si>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</si>
  <si>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</si>
  <si>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</si>
  <si>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</si>
  <si>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</si>
  <si>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</si>
  <si>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</si>
  <si>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</si>
  <si>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</si>
  <si>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</si>
  <si>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</si>
  <si>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</si>
  <si>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</si>
  <si>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</si>
  <si>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</si>
  <si>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</si>
  <si>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</si>
  <si>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</si>
  <si>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</si>
  <si>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</si>
  <si>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</si>
  <si>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</si>
  <si>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</si>
  <si>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</si>
  <si>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</si>
  <si>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</si>
  <si>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</si>
  <si>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</si>
  <si>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</si>
  <si>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</si>
  <si>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</si>
  <si>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</si>
  <si>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</si>
  <si>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</si>
  <si>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</si>
  <si>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</si>
  <si>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</si>
  <si>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</si>
  <si>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</si>
  <si>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</si>
  <si>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</si>
  <si>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</si>
  <si>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</si>
  <si>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</si>
  <si>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</si>
  <si>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</si>
  <si>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</si>
  <si>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</si>
  <si>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</si>
  <si>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</si>
  <si>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</si>
  <si>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</si>
  <si>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</si>
  <si>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</si>
  <si>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</si>
  <si>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</si>
  <si>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</si>
  <si>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</si>
  <si>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</si>
  <si>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</si>
  <si>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</si>
  <si>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</si>
  <si>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</si>
  <si>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</si>
  <si>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</si>
  <si>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</si>
  <si>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</si>
  <si>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</si>
  <si>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</si>
  <si>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</si>
  <si>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</si>
  <si>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</si>
  <si>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</si>
  <si>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</si>
  <si>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</si>
  <si>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</si>
  <si>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</si>
  <si>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</si>
  <si>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</si>
  <si>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</si>
  <si>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</si>
  <si>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</si>
  <si>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</si>
  <si>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</si>
  <si>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</si>
  <si>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</si>
  <si>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</si>
  <si>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</si>
  <si>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</si>
  <si>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</si>
  <si>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</si>
  <si>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</si>
  <si>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</si>
  <si>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</si>
  <si>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</si>
  <si>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</si>
  <si>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</si>
  <si>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</si>
  <si>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</si>
  <si>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</si>
  <si>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</si>
  <si>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</si>
  <si>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</si>
  <si>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</si>
  <si>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</si>
  <si>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</si>
  <si>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</si>
  <si>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</si>
  <si>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</si>
  <si>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</si>
  <si>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</si>
  <si>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</si>
  <si>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</si>
  <si>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</si>
  <si>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</si>
  <si>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</si>
  <si>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</si>
  <si>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</si>
  <si>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</si>
  <si>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</si>
  <si>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</si>
  <si>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</si>
  <si>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</si>
  <si>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</si>
  <si>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</si>
  <si>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</si>
  <si>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</si>
  <si>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</si>
  <si>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</si>
  <si>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</si>
  <si>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</si>
  <si>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</si>
  <si>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</si>
  <si>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</si>
  <si>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</si>
  <si>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</si>
  <si>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</si>
  <si>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</si>
  <si>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</si>
  <si>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</si>
  <si>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</si>
  <si>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</si>
  <si>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</si>
  <si>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</si>
  <si>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</si>
  <si>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</si>
  <si>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</si>
  <si>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</si>
  <si>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</si>
  <si>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</si>
  <si>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</si>
  <si>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</si>
  <si>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</si>
  <si>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</si>
  <si>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</si>
  <si>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</si>
  <si>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</si>
  <si>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</si>
  <si>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</si>
  <si>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</si>
  <si>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</si>
  <si>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</si>
  <si>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</si>
  <si>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</si>
  <si>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</si>
  <si>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</si>
  <si>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</si>
  <si>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</si>
  <si>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</si>
  <si>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</si>
  <si>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</si>
  <si>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</si>
  <si>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</si>
  <si>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</si>
  <si>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</si>
  <si>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</si>
  <si>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</si>
  <si>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</si>
  <si>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</si>
  <si>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</si>
  <si>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</si>
  <si>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</si>
  <si>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</si>
  <si>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</si>
  <si>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</si>
  <si>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</si>
  <si>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</si>
  <si>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</si>
  <si>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</si>
  <si>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</si>
  <si>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</si>
  <si>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</si>
  <si>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</si>
  <si>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</si>
  <si>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</si>
  <si>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</si>
  <si>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</si>
  <si>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</si>
  <si>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</si>
  <si>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</si>
  <si>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</si>
  <si>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</si>
  <si>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</si>
  <si>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</si>
  <si>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</si>
  <si>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</si>
  <si>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</si>
  <si>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</si>
  <si>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</si>
  <si>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</si>
  <si>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</si>
  <si>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</si>
  <si>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</si>
  <si>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</si>
  <si>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</si>
  <si>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</si>
  <si>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</si>
  <si>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</si>
  <si>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</si>
  <si>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</si>
  <si>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</si>
  <si>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</si>
  <si>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</si>
  <si>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</si>
  <si>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</si>
  <si>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</si>
  <si>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</si>
  <si>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</si>
  <si>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</si>
  <si>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</si>
  <si>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</si>
  <si>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</si>
  <si>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</si>
  <si>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</si>
  <si>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</si>
  <si>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</si>
  <si>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</si>
  <si>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</si>
  <si>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</si>
  <si>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</si>
  <si>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</si>
  <si>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</si>
  <si>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</si>
  <si>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</si>
  <si>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</si>
  <si>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</si>
  <si>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</si>
  <si>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</si>
  <si>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</si>
  <si>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</si>
  <si>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</si>
  <si>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</si>
  <si>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</si>
  <si>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</si>
  <si>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</si>
  <si>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</si>
  <si>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</si>
  <si>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</si>
  <si>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</si>
  <si>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</si>
  <si>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</si>
  <si>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</si>
  <si>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</si>
  <si>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</si>
  <si>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</si>
  <si>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</si>
  <si>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</si>
  <si>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</si>
  <si>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</si>
  <si>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</si>
  <si>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</si>
  <si>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</si>
  <si>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</si>
  <si>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</si>
  <si>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</si>
  <si>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</si>
  <si>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</si>
  <si>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</si>
  <si>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</si>
  <si>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</si>
  <si>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</si>
  <si>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</si>
  <si>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</si>
  <si>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</si>
  <si>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</si>
  <si>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</si>
  <si>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</si>
  <si>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</si>
  <si>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</si>
  <si>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</si>
  <si>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</si>
  <si>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</si>
  <si>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</si>
  <si>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</si>
  <si>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</si>
  <si>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</si>
  <si>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</si>
  <si>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</si>
  <si>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</si>
  <si>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</si>
  <si>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</si>
  <si>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</si>
  <si>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</si>
  <si>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</si>
  <si>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</si>
  <si>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</si>
  <si>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</si>
  <si>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</si>
  <si>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</si>
  <si>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</si>
  <si>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</si>
  <si>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</si>
  <si>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</si>
  <si>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</si>
  <si>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</si>
  <si>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</si>
  <si>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</si>
  <si>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</si>
  <si>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</si>
  <si>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</si>
  <si>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</si>
  <si>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</si>
  <si>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</si>
  <si>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</si>
  <si>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</si>
  <si>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</si>
  <si>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</si>
  <si>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</si>
  <si>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</si>
  <si>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</si>
  <si>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</si>
  <si>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</si>
  <si>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</si>
  <si>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</si>
  <si>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</si>
  <si>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</si>
  <si>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</si>
  <si>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</si>
  <si>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</si>
  <si>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</si>
  <si>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</si>
  <si>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</si>
  <si>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</si>
  <si>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</si>
  <si>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</si>
  <si>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</si>
  <si>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</si>
  <si>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</si>
  <si>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</si>
  <si>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</si>
  <si>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</si>
  <si>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</si>
  <si>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</si>
  <si>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</si>
  <si>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</si>
  <si>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</si>
  <si>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</si>
  <si>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</si>
  <si>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</si>
  <si>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</si>
  <si>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</si>
  <si>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</si>
  <si>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</si>
  <si>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</si>
  <si>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</si>
  <si>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</si>
  <si>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</si>
  <si>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</si>
  <si>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</si>
  <si>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</si>
  <si>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</si>
  <si>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</si>
  <si>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</si>
  <si>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</si>
  <si>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</si>
  <si>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</si>
  <si>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</si>
  <si>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</si>
  <si>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</si>
  <si>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</si>
  <si>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</si>
  <si>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</si>
  <si>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</si>
  <si>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</si>
  <si>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</si>
  <si>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</si>
  <si>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</si>
  <si>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</si>
  <si>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</si>
  <si>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</si>
  <si>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</si>
  <si>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</si>
  <si>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</si>
  <si>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</si>
  <si>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</si>
  <si>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</si>
  <si>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</si>
  <si>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</si>
  <si>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</si>
  <si>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</si>
  <si>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</si>
  <si>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</si>
  <si>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</si>
  <si>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</si>
  <si>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</si>
  <si>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</si>
  <si>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</si>
  <si>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</si>
  <si>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</si>
  <si>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</si>
  <si>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</si>
  <si>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</si>
  <si>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</si>
  <si>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</si>
  <si>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</si>
  <si>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</si>
  <si>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</si>
  <si>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</si>
  <si>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</si>
  <si>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</si>
  <si>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</si>
  <si>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</si>
  <si>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</si>
  <si>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</si>
  <si>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</si>
  <si>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</si>
  <si>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</si>
  <si>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</si>
  <si>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</si>
  <si>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</si>
  <si>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</si>
  <si>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</si>
  <si>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</si>
  <si>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</si>
  <si>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</si>
  <si>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</si>
  <si>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</si>
  <si>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</si>
  <si>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</si>
  <si>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</si>
  <si>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</si>
  <si>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</si>
  <si>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</si>
  <si>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</si>
  <si>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</si>
  <si>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</si>
  <si>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</si>
  <si>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</si>
  <si>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</si>
  <si>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</si>
  <si>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</si>
  <si>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</si>
  <si>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</si>
  <si>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</si>
  <si>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</si>
  <si>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</si>
  <si>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</si>
  <si>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</si>
  <si>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</si>
  <si>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</si>
  <si>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</si>
  <si>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</si>
  <si>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</si>
  <si>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</si>
  <si>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</si>
  <si>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</si>
  <si>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</si>
  <si>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</si>
  <si>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</si>
  <si>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</si>
  <si>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</si>
  <si>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</si>
  <si>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</si>
  <si>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</si>
  <si>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</si>
  <si>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</si>
  <si>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</si>
  <si>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</si>
  <si>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</si>
  <si>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</si>
  <si>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</si>
  <si>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</si>
  <si>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</si>
  <si>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</si>
  <si>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</si>
  <si>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</si>
  <si>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</si>
  <si>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</si>
  <si>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</si>
  <si>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</si>
  <si>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</si>
  <si>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</si>
  <si>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</si>
  <si>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</si>
  <si>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</si>
  <si>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</si>
  <si>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</si>
  <si>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</si>
  <si>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</si>
  <si>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</si>
  <si>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</si>
  <si>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</si>
  <si>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</si>
  <si>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</si>
  <si>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</si>
  <si>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</si>
  <si>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</si>
  <si>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</si>
  <si>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</si>
  <si>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</si>
  <si>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</si>
  <si>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</si>
  <si>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</si>
  <si>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</si>
  <si>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</si>
  <si>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</si>
  <si>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</si>
  <si>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</si>
  <si>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</si>
  <si>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</si>
  <si>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</si>
  <si>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</si>
  <si>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</si>
  <si>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</si>
  <si>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</si>
  <si>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</si>
  <si>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</si>
  <si>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</si>
  <si>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</si>
  <si>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</si>
  <si>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</si>
  <si>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</si>
  <si>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</si>
  <si>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</si>
  <si>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</si>
  <si>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</si>
  <si>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</si>
  <si>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</si>
  <si>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</si>
  <si>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</si>
  <si>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</si>
  <si>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</si>
  <si>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</si>
  <si>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</si>
  <si>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</si>
  <si>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</si>
  <si>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</si>
  <si>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</si>
  <si>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</si>
  <si>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</si>
  <si>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</si>
  <si>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</si>
  <si>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</si>
  <si>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</si>
  <si>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</si>
  <si>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</si>
  <si>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</si>
  <si>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</si>
  <si>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</si>
  <si>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</si>
  <si>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</si>
  <si>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</si>
  <si>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</si>
  <si>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</si>
  <si>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</si>
  <si>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</si>
  <si>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</si>
  <si>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</si>
  <si>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</si>
  <si>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</si>
  <si>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</si>
  <si>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</si>
  <si>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</si>
  <si>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</si>
  <si>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</si>
  <si>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</si>
  <si>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</si>
  <si>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</si>
  <si>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</si>
  <si>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</si>
  <si>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</si>
  <si>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</si>
  <si>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</si>
  <si>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</si>
  <si>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</si>
  <si>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</si>
  <si>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</si>
  <si>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</si>
  <si>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</si>
  <si>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</si>
  <si>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</si>
  <si>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</si>
  <si>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</si>
  <si>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</si>
  <si>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</si>
  <si>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</si>
  <si>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</si>
  <si>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</si>
  <si>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</si>
  <si>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</si>
  <si>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</si>
  <si>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</si>
  <si>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</si>
  <si>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</si>
  <si>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</si>
  <si>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</si>
  <si>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</si>
  <si>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</si>
  <si>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</si>
  <si>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</si>
  <si>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</si>
  <si>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</si>
  <si>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</si>
  <si>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</si>
  <si>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</si>
  <si>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</si>
  <si>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</si>
  <si>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</si>
  <si>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</si>
  <si>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</si>
  <si>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</si>
  <si>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</si>
  <si>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</si>
  <si>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</si>
  <si>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</si>
  <si>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</si>
  <si>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</si>
  <si>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</si>
  <si>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</si>
  <si>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</si>
  <si>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</si>
  <si>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</si>
  <si>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</si>
  <si>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</si>
  <si>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</si>
  <si>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</si>
  <si>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</si>
  <si>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</si>
  <si>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</si>
  <si>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</si>
  <si>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</si>
  <si>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</si>
  <si>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</si>
  <si>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</si>
  <si>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</si>
  <si>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</si>
  <si>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</si>
  <si>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</si>
  <si>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</si>
  <si>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</si>
  <si>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</si>
  <si>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</si>
  <si>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</si>
  <si>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</si>
  <si>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</si>
  <si>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</si>
  <si>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</si>
  <si>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</si>
  <si>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</si>
  <si>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</si>
  <si>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</si>
  <si>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</si>
  <si>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</si>
  <si>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</si>
  <si>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</si>
  <si>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</si>
  <si>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</si>
  <si>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</si>
  <si>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</si>
  <si>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</si>
  <si>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</si>
  <si>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</si>
  <si>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</si>
  <si>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</si>
  <si>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</si>
  <si>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</si>
  <si>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</si>
  <si>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</si>
  <si>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</si>
  <si>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</si>
  <si>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</si>
  <si>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</si>
  <si>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</si>
  <si>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</si>
  <si>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</si>
  <si>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</si>
  <si>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</si>
  <si>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</si>
  <si>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</si>
  <si>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</si>
  <si>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</si>
  <si>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</si>
  <si>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</si>
  <si>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</si>
  <si>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</si>
  <si>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</si>
  <si>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</si>
  <si>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</si>
  <si>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</si>
  <si>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</si>
  <si>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</si>
  <si>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</si>
  <si>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</si>
  <si>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</si>
  <si>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</si>
  <si>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</si>
  <si>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</si>
  <si>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</si>
  <si>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</si>
  <si>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</si>
  <si>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</si>
  <si>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</si>
  <si>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</si>
  <si>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</si>
  <si>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</si>
  <si>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</si>
  <si>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</si>
  <si>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</si>
  <si>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</si>
  <si>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</si>
  <si>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</si>
  <si>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</si>
  <si>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</si>
  <si>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</si>
  <si>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</si>
  <si>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</si>
  <si>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</si>
  <si>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</si>
  <si>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</si>
  <si>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</si>
  <si>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</si>
  <si>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</si>
  <si>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</si>
  <si>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</si>
  <si>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</si>
  <si>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</si>
  <si>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</si>
  <si>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</si>
  <si>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</si>
  <si>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</si>
  <si>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</si>
  <si>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</si>
  <si>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</si>
  <si>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</si>
  <si>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</si>
  <si>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</si>
  <si>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</si>
  <si>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</si>
  <si>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</si>
  <si>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</si>
  <si>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</si>
  <si>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</si>
  <si>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</si>
  <si>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</si>
  <si>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</si>
  <si>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</si>
  <si>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</si>
  <si>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</si>
  <si>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</si>
  <si>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</si>
  <si>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</si>
  <si>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</si>
  <si>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</si>
  <si>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</si>
  <si>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</si>
  <si>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</si>
  <si>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</si>
  <si>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</si>
  <si>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</si>
  <si>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</si>
  <si>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</si>
  <si>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</si>
  <si>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</si>
  <si>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</si>
  <si>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</si>
  <si>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</si>
  <si>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</si>
  <si>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</si>
  <si>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</si>
  <si>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</si>
  <si>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</si>
  <si>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</si>
  <si>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</si>
  <si>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</si>
  <si>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</si>
  <si>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</si>
  <si>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</si>
  <si>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</si>
  <si>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</si>
  <si>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</si>
  <si>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</si>
  <si>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</si>
  <si>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</si>
  <si>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</si>
  <si>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</si>
  <si>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</si>
  <si>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</si>
  <si>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</si>
  <si>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</si>
  <si>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</si>
  <si>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</si>
  <si>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</si>
  <si>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</si>
  <si>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</si>
  <si>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</si>
  <si>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</si>
  <si>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</si>
  <si>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</si>
  <si>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</si>
  <si>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</si>
  <si>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</si>
  <si>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</si>
  <si>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</si>
  <si>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</si>
  <si>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</si>
  <si>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</si>
  <si>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</si>
  <si>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</si>
  <si>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</si>
  <si>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</si>
  <si>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</si>
  <si>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</si>
  <si>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</si>
  <si>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</si>
  <si>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</si>
  <si>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</si>
  <si>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</si>
  <si>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</si>
  <si>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</si>
  <si>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</si>
  <si>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</si>
  <si>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</si>
  <si>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</si>
  <si>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</si>
  <si>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</si>
  <si>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</si>
  <si>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</si>
  <si>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</si>
  <si>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</si>
  <si>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</si>
  <si>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</si>
  <si>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</si>
  <si>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</si>
  <si>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</si>
  <si>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</si>
  <si>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</si>
  <si>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</si>
  <si>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</si>
  <si>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</si>
  <si>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</si>
  <si>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</si>
  <si>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</si>
  <si>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</si>
  <si>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</si>
  <si>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</si>
  <si>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</si>
  <si>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</si>
  <si>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</si>
  <si>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</si>
  <si>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</si>
  <si>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</si>
  <si>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</si>
  <si>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</si>
  <si>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</si>
  <si>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</si>
  <si>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</si>
  <si>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</si>
  <si>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</si>
  <si>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</si>
  <si>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</si>
  <si>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</si>
  <si>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</si>
  <si>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</si>
  <si>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</si>
  <si>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</si>
  <si>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</si>
  <si>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</si>
  <si>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</si>
  <si>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</si>
  <si>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</si>
  <si>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</si>
  <si>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</si>
  <si>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</si>
  <si>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</si>
  <si>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</si>
  <si>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</si>
  <si>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</si>
  <si>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</si>
  <si>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</si>
  <si>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</si>
  <si>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</si>
  <si>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</si>
  <si>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</si>
  <si>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</si>
  <si>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</si>
  <si>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</si>
  <si>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</si>
  <si>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</si>
  <si>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</si>
  <si>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</si>
  <si>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</si>
  <si>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</si>
  <si>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</si>
  <si>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</si>
  <si>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</si>
  <si>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</si>
  <si>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</si>
  <si>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</si>
  <si>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</si>
  <si>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</si>
  <si>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</si>
  <si>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</si>
  <si>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</si>
  <si>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</si>
  <si>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</si>
  <si>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</si>
  <si>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</si>
  <si>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</si>
  <si>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</si>
  <si>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</si>
  <si>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</si>
  <si>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</si>
  <si>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</si>
  <si>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</si>
  <si>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</si>
  <si>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</si>
  <si>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</si>
  <si>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</si>
  <si>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</si>
  <si>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</si>
  <si>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</si>
  <si>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</si>
  <si>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</si>
  <si>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</si>
  <si>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</si>
  <si>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</si>
  <si>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</si>
  <si>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</si>
  <si>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</si>
  <si>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</si>
  <si>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</si>
  <si>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</si>
  <si>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</si>
  <si>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</si>
  <si>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</si>
  <si>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</si>
  <si>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</si>
  <si>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</si>
  <si>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</si>
  <si>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</si>
  <si>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</si>
  <si>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</si>
  <si>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</si>
  <si>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</si>
  <si>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</si>
  <si>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</si>
  <si>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</si>
  <si>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</si>
  <si>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</si>
  <si>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</si>
  <si>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</si>
  <si>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</si>
  <si>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</si>
  <si>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</si>
  <si>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</si>
  <si>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</si>
  <si>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</si>
  <si>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</si>
  <si>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</si>
  <si>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</si>
  <si>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</si>
  <si>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</si>
  <si>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</si>
  <si>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</si>
  <si>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</si>
  <si>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</si>
  <si>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</si>
  <si>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</si>
  <si>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</si>
  <si>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</si>
  <si>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</si>
  <si>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</si>
  <si>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</si>
  <si>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</si>
  <si>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</si>
  <si>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</si>
  <si>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</si>
  <si>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</si>
  <si>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</si>
  <si>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</si>
  <si>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</si>
  <si>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</si>
  <si>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</si>
  <si>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</si>
  <si>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</si>
  <si>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</si>
  <si>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</si>
  <si>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</si>
  <si>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</si>
  <si>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</si>
  <si>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</si>
  <si>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</si>
  <si>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</si>
  <si>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</si>
  <si>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</si>
  <si>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</si>
  <si>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</si>
  <si>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</si>
  <si>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</si>
  <si>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</si>
  <si>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</si>
  <si>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</si>
  <si>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</si>
  <si>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</si>
  <si>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</si>
  <si>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</si>
  <si>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</si>
  <si>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</si>
  <si>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</si>
  <si>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</si>
  <si>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</si>
  <si>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</si>
  <si>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</si>
  <si>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</si>
  <si>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</si>
  <si>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</si>
  <si>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</si>
  <si>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</si>
  <si>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</si>
  <si>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</si>
  <si>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</si>
  <si>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</si>
  <si>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</si>
  <si>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</si>
  <si>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</si>
  <si>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</si>
  <si>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</si>
  <si>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</si>
  <si>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</si>
  <si>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</si>
  <si>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</si>
  <si>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</si>
  <si>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</si>
  <si>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</si>
  <si>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</si>
  <si>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</si>
  <si>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</si>
  <si>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</si>
  <si>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</si>
  <si>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</si>
  <si>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</si>
  <si>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</si>
  <si>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</si>
  <si>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</si>
  <si>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</si>
  <si>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</si>
  <si>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</si>
  <si>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</si>
  <si>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</si>
  <si>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</si>
  <si>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</si>
  <si>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</si>
  <si>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</si>
  <si>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</si>
  <si>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</si>
  <si>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</si>
  <si>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</si>
  <si>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</si>
  <si>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</si>
  <si>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</si>
  <si>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</si>
  <si>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</si>
  <si>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</si>
  <si>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</si>
  <si>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</si>
  <si>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</si>
  <si>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</si>
  <si>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</si>
  <si>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</si>
  <si>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</si>
  <si>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</si>
  <si>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</si>
  <si>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</si>
  <si>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</si>
  <si>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</si>
  <si>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</si>
  <si>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</si>
  <si>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</si>
  <si>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</si>
  <si>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</si>
  <si>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</si>
  <si>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</si>
  <si>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</si>
  <si>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</si>
  <si>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</si>
  <si>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</si>
  <si>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</si>
  <si>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</si>
  <si>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</si>
  <si>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</si>
  <si>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</si>
  <si>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</si>
  <si>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</si>
  <si>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</si>
  <si>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</si>
  <si>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</si>
  <si>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</si>
  <si>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</si>
  <si>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</si>
  <si>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</si>
  <si>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</si>
  <si>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</si>
  <si>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</si>
  <si>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</si>
  <si>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</si>
  <si>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</si>
  <si>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</si>
  <si>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</si>
  <si>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</si>
  <si>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</si>
  <si>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</si>
  <si>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</si>
  <si>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</si>
  <si>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</si>
  <si>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</si>
  <si>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</si>
  <si>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</si>
  <si>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</si>
  <si>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</si>
  <si>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</si>
  <si>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</si>
  <si>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</si>
  <si>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</si>
  <si>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</si>
  <si>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</si>
  <si>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</si>
  <si>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</si>
  <si>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</si>
  <si>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</si>
  <si>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</si>
  <si>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</si>
  <si>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</si>
  <si>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</si>
  <si>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</si>
  <si>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</si>
  <si>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</si>
  <si>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</si>
  <si>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</si>
  <si>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</si>
  <si>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</si>
  <si>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</si>
  <si>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</si>
  <si>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</si>
  <si>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</si>
  <si>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</si>
  <si>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</si>
  <si>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</si>
  <si>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</si>
  <si>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</si>
  <si>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</si>
  <si>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</si>
  <si>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</si>
  <si>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</si>
  <si>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</si>
  <si>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</si>
  <si>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</si>
  <si>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</si>
  <si>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</si>
  <si>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</si>
  <si>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</si>
  <si>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</si>
  <si>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</si>
  <si>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</si>
  <si>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</si>
  <si>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</si>
  <si>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</si>
  <si>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</si>
  <si>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</si>
  <si>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</si>
  <si>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</si>
  <si>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</si>
  <si>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</si>
  <si>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</si>
  <si>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</si>
  <si>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</si>
  <si>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</si>
  <si>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</si>
  <si>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</si>
  <si>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</si>
  <si>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</si>
  <si>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</si>
  <si>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</si>
  <si>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</si>
  <si>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</si>
  <si>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</si>
  <si>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</si>
  <si>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</si>
  <si>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</si>
  <si>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</si>
  <si>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</si>
  <si>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</si>
  <si>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</si>
  <si>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</si>
  <si>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</si>
  <si>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</si>
  <si>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</si>
  <si>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</si>
  <si>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</si>
  <si>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</si>
  <si>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</si>
  <si>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</si>
  <si>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</si>
  <si>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</si>
  <si>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</si>
  <si>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</si>
  <si>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</si>
  <si>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</si>
  <si>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</si>
  <si>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</si>
  <si>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</si>
  <si>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</si>
  <si>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</si>
  <si>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</si>
  <si>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</si>
  <si>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</si>
  <si>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</si>
  <si>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</si>
  <si>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</si>
  <si>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</si>
  <si>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</si>
  <si>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</si>
  <si>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</si>
  <si>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</si>
  <si>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</si>
  <si>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</si>
  <si>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</si>
  <si>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</si>
  <si>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</si>
  <si>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</si>
  <si>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</si>
  <si>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</si>
  <si>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</si>
  <si>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</si>
  <si>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</si>
  <si>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</si>
  <si>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</si>
  <si>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</si>
  <si>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</si>
  <si>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</si>
  <si>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</si>
  <si>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</si>
  <si>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</si>
  <si>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</si>
  <si>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</si>
  <si>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</si>
  <si>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</si>
  <si>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</si>
  <si>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</si>
  <si>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</si>
  <si>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</si>
  <si>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</si>
  <si>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</si>
  <si>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</si>
  <si>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</si>
  <si>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</si>
  <si>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</si>
  <si>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</si>
  <si>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</si>
  <si>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</si>
  <si>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</si>
  <si>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</si>
  <si>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</si>
  <si>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</si>
  <si>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</si>
  <si>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</si>
  <si>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</si>
  <si>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</si>
  <si>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</si>
  <si>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</si>
  <si>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</si>
  <si>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</si>
  <si>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</si>
  <si>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</si>
  <si>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</si>
  <si>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</si>
  <si>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</si>
  <si>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</si>
  <si>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</si>
  <si>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</si>
  <si>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</si>
  <si>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</si>
  <si>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</si>
  <si>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</si>
  <si>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</si>
  <si>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</si>
  <si>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</si>
  <si>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</si>
  <si>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</si>
  <si>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</si>
  <si>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</si>
  <si>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</si>
  <si>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</si>
  <si>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</si>
  <si>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</si>
  <si>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</si>
  <si>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</si>
  <si>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</si>
  <si>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</si>
  <si>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</si>
  <si>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</si>
  <si>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</si>
  <si>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</si>
  <si>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</si>
  <si>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</si>
  <si>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</si>
  <si>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</si>
  <si>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</si>
  <si>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</si>
  <si>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</si>
  <si>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</si>
  <si>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</si>
  <si>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</si>
  <si>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</si>
  <si>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</si>
  <si>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</si>
  <si>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</si>
  <si>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</si>
  <si>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</si>
  <si>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</si>
  <si>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</si>
  <si>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</si>
  <si>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</si>
  <si>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</si>
  <si>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</si>
  <si>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</si>
  <si>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</si>
  <si>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</si>
  <si>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</si>
  <si>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</si>
  <si>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</si>
  <si>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</si>
  <si>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</si>
  <si>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</si>
  <si>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</si>
  <si>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</si>
  <si>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</si>
  <si>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</si>
  <si>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</si>
  <si>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</si>
  <si>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</si>
  <si>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</si>
  <si>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</si>
  <si>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</si>
  <si>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</si>
  <si>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</si>
  <si>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</si>
  <si>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</si>
  <si>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</si>
  <si>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</si>
  <si>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</si>
  <si>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</si>
  <si>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</si>
  <si>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</si>
  <si>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</si>
  <si>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</si>
  <si>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</si>
  <si>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</si>
  <si>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</si>
  <si>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</si>
  <si>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</si>
  <si>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</si>
  <si>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</si>
  <si>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</si>
  <si>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</si>
  <si>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</si>
  <si>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</si>
  <si>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</si>
  <si>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</si>
  <si>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</si>
  <si>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</si>
  <si>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</si>
  <si>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</si>
  <si>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</si>
  <si>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</si>
  <si>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</si>
  <si>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</si>
  <si>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</si>
  <si>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</si>
  <si>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</si>
  <si>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</si>
  <si>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</si>
  <si>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</si>
  <si>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</si>
  <si>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</si>
  <si>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</si>
  <si>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</si>
  <si>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</si>
  <si>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</si>
  <si>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</si>
  <si>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</si>
  <si>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</si>
  <si>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</si>
  <si>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</si>
  <si>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</si>
  <si>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</si>
  <si>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</si>
  <si>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</si>
  <si>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</si>
  <si>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</si>
  <si>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</si>
  <si>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</si>
  <si>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</si>
  <si>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</si>
  <si>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</si>
  <si>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</si>
  <si>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</si>
  <si>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</si>
  <si>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</si>
  <si>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</si>
  <si>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</si>
  <si>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</si>
  <si>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</si>
  <si>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</si>
  <si>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</si>
  <si>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</si>
  <si>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</si>
  <si>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</si>
  <si>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</si>
  <si>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</si>
  <si>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</si>
  <si>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</si>
  <si>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</si>
  <si>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</si>
  <si>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</si>
  <si>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</si>
  <si>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</si>
  <si>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</si>
  <si>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</si>
  <si>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</si>
  <si>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</si>
  <si>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</si>
  <si>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</si>
  <si>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</si>
  <si>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</si>
  <si>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</si>
  <si>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</si>
  <si>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</si>
  <si>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</si>
  <si>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</si>
  <si>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</si>
  <si>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</si>
  <si>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</si>
  <si>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</si>
  <si>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</si>
  <si>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</si>
  <si>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</si>
  <si>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</si>
  <si>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</si>
  <si>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</si>
  <si>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</si>
  <si>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</si>
  <si>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</si>
  <si>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</si>
  <si>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</si>
  <si>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</si>
  <si>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</si>
  <si>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</si>
  <si>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</si>
  <si>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</si>
  <si>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</si>
  <si>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</si>
  <si>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</si>
  <si>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</si>
  <si>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</si>
  <si>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</si>
  <si>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</si>
  <si>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</si>
  <si>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</si>
  <si>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</si>
  <si>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</si>
  <si>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</si>
  <si>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</si>
  <si>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</si>
  <si>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</si>
  <si>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</si>
  <si>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</si>
  <si>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</si>
  <si>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</si>
  <si>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</si>
  <si>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</si>
  <si>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</si>
  <si>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</si>
  <si>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</si>
  <si>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</si>
  <si>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</si>
  <si>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</si>
  <si>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</si>
  <si>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</si>
  <si>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</si>
  <si>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</si>
  <si>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</si>
  <si>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</si>
  <si>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</si>
  <si>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</si>
  <si>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</si>
  <si>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</si>
  <si>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</si>
  <si>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</si>
  <si>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</si>
  <si>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</si>
  <si>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</si>
  <si>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</si>
  <si>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</si>
  <si>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</si>
  <si>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</si>
  <si>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</si>
  <si>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</si>
  <si>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</si>
  <si>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</si>
  <si>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</si>
  <si>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</si>
  <si>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</si>
  <si>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</si>
  <si>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</si>
  <si>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</si>
  <si>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</si>
  <si>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</si>
  <si>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</si>
  <si>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</si>
  <si>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</si>
  <si>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</si>
  <si>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</si>
  <si>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</si>
  <si>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</si>
  <si>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</si>
  <si>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</si>
  <si>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</si>
  <si>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</si>
  <si>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</si>
  <si>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</si>
  <si>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</si>
  <si>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</si>
  <si>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</si>
  <si>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</si>
  <si>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</si>
  <si>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</si>
  <si>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</si>
  <si>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</si>
  <si>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</si>
  <si>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</si>
  <si>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</si>
  <si>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</si>
  <si>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</si>
  <si>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</si>
  <si>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</si>
  <si>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</si>
  <si>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</si>
  <si>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</si>
  <si>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</si>
  <si>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</si>
  <si>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</si>
  <si>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</si>
  <si>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</si>
  <si>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</si>
  <si>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</si>
  <si>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</si>
  <si>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</si>
  <si>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</si>
  <si>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</si>
  <si>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</si>
  <si>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</si>
  <si>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</si>
  <si>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</si>
  <si>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</si>
  <si>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</si>
  <si>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</si>
  <si>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</si>
  <si>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</si>
  <si>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</si>
  <si>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</si>
  <si>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</si>
  <si>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</si>
  <si>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</si>
  <si>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</si>
  <si>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</si>
  <si>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</si>
  <si>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</si>
  <si>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</si>
  <si>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</si>
  <si>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</si>
  <si>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</si>
  <si>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</si>
  <si>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</si>
  <si>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</si>
  <si>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</si>
  <si>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</si>
  <si>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</si>
  <si>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</si>
  <si>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</si>
  <si>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</si>
  <si>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</si>
  <si>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</si>
  <si>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</si>
  <si>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</si>
  <si>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</si>
  <si>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</si>
  <si>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</si>
  <si>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</si>
  <si>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</si>
  <si>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</si>
  <si>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</si>
  <si>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</si>
  <si>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</si>
  <si>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</si>
  <si>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</si>
  <si>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</si>
  <si>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</si>
  <si>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</si>
  <si>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</si>
  <si>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</si>
  <si>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</si>
  <si>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</si>
  <si>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</si>
  <si>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</si>
  <si>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</si>
  <si>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</si>
  <si>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</si>
  <si>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</si>
  <si>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</si>
  <si>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</si>
  <si>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</si>
  <si>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</si>
  <si>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</si>
  <si>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</si>
  <si>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</si>
  <si>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</si>
  <si>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</si>
  <si>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</si>
  <si>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</si>
  <si>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</si>
  <si>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</si>
  <si>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</si>
  <si>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</si>
  <si>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</si>
  <si>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</si>
  <si>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</si>
  <si>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</si>
  <si>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</si>
  <si>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</si>
  <si>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</si>
  <si>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</si>
  <si>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</si>
  <si>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</si>
  <si>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</si>
  <si>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</si>
  <si>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</si>
  <si>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</si>
  <si>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</si>
  <si>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</si>
  <si>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</si>
  <si>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</si>
  <si>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</si>
  <si>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</si>
  <si>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</si>
  <si>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</si>
  <si>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</si>
  <si>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</si>
  <si>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</si>
  <si>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</si>
  <si>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</si>
  <si>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</si>
  <si>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</si>
  <si>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</si>
  <si>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</si>
  <si>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</si>
  <si>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</si>
  <si>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</si>
  <si>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</si>
  <si>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</si>
  <si>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</si>
  <si>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</si>
  <si>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</si>
  <si>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</si>
  <si>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</si>
  <si>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</si>
  <si>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</si>
  <si>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</si>
  <si>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</si>
  <si>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</si>
  <si>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</si>
  <si>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</si>
  <si>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</si>
  <si>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</si>
  <si>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</si>
  <si>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</si>
  <si>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</si>
  <si>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</si>
  <si>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</si>
  <si>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</si>
  <si>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</si>
  <si>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</si>
  <si>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</si>
  <si>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</si>
  <si>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</si>
  <si>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</si>
  <si>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</si>
  <si>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</si>
  <si>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</si>
  <si>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</si>
  <si>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</si>
  <si>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</si>
  <si>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</si>
  <si>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</si>
  <si>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</si>
  <si>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</si>
  <si>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</si>
  <si>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</si>
  <si>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</si>
  <si>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</si>
  <si>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</si>
  <si>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</si>
  <si>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</si>
  <si>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</si>
  <si>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</si>
  <si>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</si>
  <si>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</si>
  <si>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</si>
  <si>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</si>
  <si>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</si>
  <si>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</si>
  <si>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</si>
  <si>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</si>
  <si>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</si>
  <si>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</si>
  <si>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</si>
  <si>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</si>
  <si>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</si>
  <si>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</si>
  <si>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</si>
  <si>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</si>
  <si>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</si>
  <si>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</si>
  <si>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</si>
  <si>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</si>
  <si>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</si>
  <si>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</si>
  <si>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</si>
  <si>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</si>
  <si>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</si>
  <si>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</si>
  <si>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</si>
  <si>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</si>
  <si>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</si>
  <si>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</si>
  <si>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</si>
  <si>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</si>
  <si>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</si>
  <si>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</si>
  <si>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</si>
  <si>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</si>
  <si>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</si>
  <si>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</si>
  <si>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</si>
  <si>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</si>
  <si>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</si>
  <si>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</si>
  <si>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</si>
  <si>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</si>
  <si>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</si>
  <si>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</si>
  <si>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</si>
  <si>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</si>
  <si>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</si>
  <si>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</si>
  <si>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</si>
  <si>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</si>
  <si>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</si>
  <si>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</si>
  <si>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</si>
  <si>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</si>
  <si>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</si>
  <si>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</si>
  <si>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</si>
  <si>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</si>
  <si>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</si>
  <si>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</si>
  <si>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</si>
  <si>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</si>
  <si>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</si>
  <si>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</si>
  <si>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</si>
  <si>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</si>
  <si>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</si>
  <si>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</si>
  <si>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</si>
  <si>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</si>
  <si>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</si>
  <si>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</si>
  <si>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</si>
  <si>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</si>
  <si>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</si>
  <si>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</si>
  <si>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</si>
  <si>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</si>
  <si>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</si>
  <si>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</si>
  <si>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</si>
  <si>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</si>
  <si>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</si>
  <si>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</si>
  <si>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</si>
  <si>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</si>
  <si>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</si>
  <si>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</si>
  <si>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</si>
  <si>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</si>
  <si>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</si>
  <si>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</si>
  <si>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</si>
  <si>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</si>
  <si>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</si>
  <si>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</si>
  <si>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</si>
  <si>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</si>
  <si>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</si>
  <si>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</si>
  <si>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</si>
  <si>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</si>
  <si>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</si>
  <si>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</si>
  <si>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</si>
  <si>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</si>
  <si>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</si>
  <si>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</si>
  <si>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</si>
  <si>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</si>
  <si>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</si>
  <si>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</si>
  <si>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</si>
  <si>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</si>
  <si>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</si>
  <si>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</si>
  <si>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</si>
  <si>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</si>
  <si>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</si>
  <si>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</si>
  <si>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</si>
  <si>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</si>
  <si>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</si>
  <si>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</si>
  <si>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</si>
  <si>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</si>
  <si>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</si>
  <si>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</si>
  <si>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</si>
  <si>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</si>
  <si>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</si>
  <si>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</si>
  <si>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</si>
  <si>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</si>
  <si>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</si>
  <si>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</si>
  <si>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</si>
  <si>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</si>
  <si>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</si>
  <si>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</si>
  <si>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</si>
  <si>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</si>
  <si>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</si>
  <si>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</si>
  <si>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</si>
  <si>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</si>
  <si>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</si>
  <si>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</si>
  <si>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</si>
  <si>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</si>
  <si>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</si>
  <si>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</si>
  <si>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</si>
  <si>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</si>
  <si>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</si>
  <si>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</si>
  <si>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</si>
  <si>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</si>
  <si>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</si>
  <si>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</si>
  <si>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</si>
  <si>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</si>
  <si>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</si>
  <si>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</si>
  <si>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</si>
  <si>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</si>
  <si>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</si>
  <si>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</si>
  <si>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</si>
  <si>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</si>
  <si>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</si>
  <si>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</si>
  <si>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</si>
  <si>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</si>
  <si>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</si>
  <si>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</si>
  <si>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</si>
  <si>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</si>
  <si>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</si>
  <si>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</si>
  <si>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</si>
  <si>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</si>
  <si>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</si>
  <si>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</si>
  <si>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</si>
  <si>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</si>
  <si>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</si>
  <si>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</si>
  <si>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</si>
  <si>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</si>
  <si>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</si>
  <si>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</si>
  <si>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</si>
  <si>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</si>
  <si>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</si>
  <si>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</si>
  <si>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</si>
  <si>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</si>
  <si>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</si>
  <si>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</si>
  <si>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</si>
  <si>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</si>
  <si>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</si>
  <si>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</si>
  <si>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</si>
  <si>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</si>
  <si>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</si>
  <si>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</si>
  <si>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</si>
  <si>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</si>
  <si>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</si>
  <si>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</si>
  <si>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</si>
  <si>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</si>
  <si>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</si>
  <si>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</si>
  <si>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</si>
  <si>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</si>
  <si>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</si>
  <si>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</si>
  <si>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</si>
  <si>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</si>
  <si>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</si>
  <si>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</si>
  <si>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</si>
  <si>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</si>
  <si>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</si>
  <si>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</si>
  <si>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</si>
  <si>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</si>
  <si>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</si>
  <si>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</si>
  <si>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</si>
  <si>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</si>
  <si>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</si>
  <si>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</si>
  <si>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</si>
  <si>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</si>
  <si>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</si>
  <si>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</si>
  <si>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</si>
  <si>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</si>
  <si>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</si>
  <si>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</si>
  <si>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</si>
  <si>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</si>
  <si>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</si>
  <si>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</si>
  <si>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</si>
  <si>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</si>
  <si>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</si>
  <si>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</si>
  <si>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</si>
  <si>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</si>
  <si>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</si>
  <si>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</si>
  <si>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</si>
  <si>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</si>
  <si>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</si>
  <si>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</si>
  <si>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</si>
  <si>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</si>
  <si>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</si>
  <si>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</si>
  <si>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</si>
  <si>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</si>
  <si>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</si>
  <si>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</si>
  <si>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</si>
  <si>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</si>
  <si>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</si>
  <si>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</si>
  <si>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</si>
  <si>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</si>
  <si>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</si>
  <si>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</si>
  <si>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</si>
  <si>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</si>
  <si>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</si>
  <si>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</si>
  <si>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</si>
  <si>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</si>
  <si>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</si>
  <si>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</si>
  <si>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</si>
  <si>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</si>
  <si>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</si>
  <si>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</si>
  <si>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</si>
  <si>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</si>
  <si>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</si>
  <si>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</si>
  <si>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</si>
  <si>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</si>
  <si>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</si>
  <si>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</si>
  <si>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</si>
  <si>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</si>
  <si>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</si>
  <si>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</si>
  <si>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</si>
  <si>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</si>
  <si>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</si>
  <si>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</si>
  <si>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</si>
  <si>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</si>
  <si>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</si>
  <si>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</si>
  <si>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</si>
  <si>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</si>
  <si>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</si>
  <si>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</si>
  <si>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</si>
  <si>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</si>
  <si>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</si>
  <si>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</si>
  <si>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</si>
  <si>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</si>
  <si>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</si>
  <si>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</si>
  <si>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</si>
  <si>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</si>
  <si>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</si>
  <si>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</si>
  <si>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</si>
  <si>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</si>
  <si>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</si>
  <si>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</si>
  <si>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</si>
  <si>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</si>
  <si>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</si>
  <si>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</si>
  <si>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</si>
  <si>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</si>
  <si>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</si>
  <si>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</si>
  <si>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</si>
  <si>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</si>
  <si>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</si>
  <si>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</si>
  <si>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</si>
  <si>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</si>
  <si>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</si>
  <si>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</si>
  <si>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</si>
  <si>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</si>
  <si>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</si>
  <si>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</si>
  <si>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</si>
  <si>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</si>
  <si>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</si>
  <si>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</si>
  <si>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</si>
  <si>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</si>
  <si>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</si>
  <si>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</si>
  <si>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</si>
  <si>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</si>
  <si>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</si>
  <si>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</si>
  <si>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</si>
  <si>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</si>
  <si>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</si>
  <si>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</si>
  <si>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</si>
  <si>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</si>
  <si>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</si>
  <si>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</si>
  <si>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</si>
  <si>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</si>
  <si>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</si>
  <si>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</si>
  <si>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</si>
  <si>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</si>
  <si>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</si>
  <si>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</si>
  <si>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</si>
  <si>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</si>
  <si>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</si>
  <si>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</si>
  <si>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</si>
  <si>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</si>
  <si>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</si>
  <si>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</si>
  <si>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</si>
  <si>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</si>
  <si>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</si>
  <si>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</si>
  <si>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</si>
  <si>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</si>
  <si>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</si>
  <si>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</si>
  <si>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</si>
  <si>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</si>
  <si>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</si>
  <si>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</si>
  <si>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</si>
  <si>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</si>
  <si>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</si>
  <si>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</si>
  <si>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</si>
  <si>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</si>
  <si>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</si>
  <si>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</si>
  <si>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</si>
  <si>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</si>
  <si>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</si>
  <si>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</si>
  <si>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</si>
  <si>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</si>
  <si>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</si>
  <si>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</si>
  <si>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</si>
  <si>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</si>
  <si>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</si>
  <si>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</si>
  <si>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</si>
  <si>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</si>
  <si>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</si>
  <si>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</si>
  <si>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</si>
  <si>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</si>
  <si>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</si>
  <si>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</si>
  <si>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</si>
  <si>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</si>
  <si>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</si>
  <si>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</si>
  <si>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</si>
  <si>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</si>
  <si>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</si>
  <si>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</si>
  <si>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</si>
  <si>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</si>
  <si>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</si>
  <si>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</si>
  <si>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</si>
  <si>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</si>
  <si>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</si>
  <si>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</si>
  <si>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</si>
  <si>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</si>
  <si>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</si>
  <si>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</si>
  <si>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</si>
  <si>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</si>
  <si>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</si>
  <si>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</si>
  <si>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</si>
  <si>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</si>
  <si>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</si>
  <si>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</si>
  <si>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</si>
  <si>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</si>
  <si>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</si>
  <si>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</si>
  <si>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</si>
  <si>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</si>
  <si>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</si>
  <si>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</si>
  <si>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</si>
  <si>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</si>
  <si>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</si>
  <si>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</si>
  <si>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</si>
  <si>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</si>
  <si>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</si>
  <si>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</si>
  <si>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</si>
  <si>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</si>
  <si>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</si>
  <si>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</si>
  <si>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</si>
  <si>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</si>
  <si>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</si>
  <si>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</si>
  <si>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</si>
  <si>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</si>
  <si>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</si>
  <si>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</si>
  <si>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</si>
  <si>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</si>
  <si>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</si>
  <si>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</si>
  <si>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</si>
  <si>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</si>
  <si>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</si>
  <si>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</si>
  <si>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</si>
  <si>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</si>
  <si>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</si>
  <si>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</si>
  <si>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</si>
  <si>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</si>
  <si>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</si>
  <si>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</si>
  <si>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</si>
  <si>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</si>
  <si>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</si>
  <si>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</si>
  <si>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</si>
  <si>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</si>
  <si>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</si>
  <si>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</si>
  <si>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</si>
  <si>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</si>
  <si>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</si>
  <si>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</si>
  <si>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</si>
  <si>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</si>
  <si>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</si>
  <si>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</si>
  <si>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</si>
  <si>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</si>
  <si>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</si>
  <si>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</si>
  <si>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</si>
  <si>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</si>
  <si>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</si>
  <si>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</si>
  <si>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</si>
  <si>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</si>
  <si>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</si>
  <si>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</si>
  <si>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</si>
  <si>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</si>
  <si>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</si>
  <si>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</si>
  <si>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</si>
  <si>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</si>
  <si>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</si>
  <si>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</si>
  <si>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</si>
  <si>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</si>
  <si>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</si>
  <si>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</si>
  <si>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</si>
  <si>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</si>
  <si>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</si>
  <si>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</si>
  <si>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</si>
  <si>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</si>
  <si>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</si>
  <si>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</si>
  <si>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</si>
  <si>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</si>
  <si>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</si>
  <si>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</si>
  <si>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</si>
  <si>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</si>
  <si>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</si>
  <si>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</si>
  <si>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</si>
  <si>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</si>
  <si>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</si>
  <si>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</si>
  <si>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</si>
  <si>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</si>
  <si>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</si>
  <si>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</si>
  <si>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</si>
  <si>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</si>
  <si>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</si>
  <si>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</si>
  <si>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</si>
  <si>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</si>
  <si>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</si>
  <si>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</si>
  <si>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</si>
  <si>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</si>
  <si>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</si>
  <si>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</si>
  <si>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</si>
  <si>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</si>
  <si>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</si>
  <si>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</si>
  <si>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</si>
  <si>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</si>
  <si>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</si>
  <si>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</si>
  <si>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</si>
  <si>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</si>
  <si>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</si>
  <si>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</si>
  <si>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</si>
  <si>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</si>
  <si>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</si>
  <si>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</si>
  <si>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</si>
  <si>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</si>
  <si>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</si>
  <si>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</si>
  <si>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</si>
  <si>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</si>
  <si>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</si>
  <si>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</si>
  <si>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</si>
  <si>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</si>
  <si>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</si>
  <si>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</si>
  <si>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</si>
  <si>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</si>
  <si>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</si>
  <si>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</si>
  <si>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</si>
  <si>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</si>
  <si>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</si>
  <si>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</si>
  <si>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</si>
  <si>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</si>
  <si>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</si>
  <si>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</si>
  <si>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</si>
  <si>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</si>
  <si>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</si>
  <si>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</si>
  <si>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</si>
  <si>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</si>
  <si>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</si>
  <si>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</si>
  <si>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</si>
  <si>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</si>
  <si>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</si>
  <si>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</si>
  <si>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</si>
  <si>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</si>
  <si>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</si>
  <si>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</si>
  <si>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</si>
  <si>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</si>
  <si>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</si>
  <si>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</si>
  <si>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</si>
  <si>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</si>
  <si>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</si>
  <si>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</si>
  <si>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</si>
  <si>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</si>
  <si>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</si>
  <si>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</si>
  <si>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</si>
  <si>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</si>
  <si>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</si>
  <si>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</si>
  <si>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</si>
  <si>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</si>
  <si>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</si>
  <si>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</si>
  <si>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</si>
  <si>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</si>
  <si>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</si>
  <si>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</si>
  <si>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</si>
  <si>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</si>
  <si>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</si>
  <si>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</si>
  <si>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</si>
  <si>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</si>
  <si>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</si>
  <si>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</si>
  <si>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</si>
  <si>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</si>
  <si>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</si>
  <si>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</si>
  <si>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</si>
  <si>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</si>
  <si>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</si>
  <si>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</si>
  <si>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</si>
  <si>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</si>
  <si>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</si>
  <si>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</si>
  <si>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</si>
  <si>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</si>
  <si>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</si>
  <si>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</si>
  <si>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</si>
  <si>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</si>
  <si>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</si>
  <si>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</si>
  <si>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</si>
  <si>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</si>
  <si>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</si>
  <si>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</si>
  <si>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</si>
  <si>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</si>
  <si>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</si>
  <si>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</si>
  <si>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</si>
  <si>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</si>
  <si>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</si>
  <si>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</si>
  <si>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</si>
  <si>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</si>
  <si>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</si>
  <si>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</si>
  <si>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</si>
  <si>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</si>
  <si>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</si>
  <si>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</si>
  <si>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</si>
  <si>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</si>
  <si>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</si>
  <si>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</si>
  <si>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</si>
  <si>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</si>
  <si>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</si>
  <si>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</si>
  <si>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</si>
  <si>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</si>
  <si>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</si>
  <si>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</si>
  <si>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</si>
  <si>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</si>
  <si>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</si>
  <si>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</si>
  <si>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</si>
  <si>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</si>
  <si>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</si>
  <si>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</si>
  <si>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</si>
  <si>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</si>
  <si>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</si>
  <si>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</si>
  <si>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</si>
  <si>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</si>
  <si>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</si>
  <si>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</si>
  <si>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</si>
  <si>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</si>
  <si>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</si>
  <si>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</si>
  <si>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</si>
  <si>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</si>
  <si>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</si>
  <si>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</si>
  <si>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</si>
  <si>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</si>
  <si>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</si>
  <si>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</si>
  <si>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</si>
  <si>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</si>
  <si>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</si>
  <si>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</si>
  <si>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</si>
  <si>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</si>
  <si>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</si>
  <si>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</si>
  <si>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</si>
  <si>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</si>
  <si>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</si>
  <si>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</si>
  <si>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</si>
  <si>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</si>
  <si>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</si>
  <si>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</si>
  <si>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</si>
  <si>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</si>
  <si>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</si>
  <si>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</si>
  <si>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</si>
  <si>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</si>
  <si>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</si>
  <si>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</si>
  <si>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</si>
  <si>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</si>
  <si>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</si>
  <si>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</si>
  <si>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</si>
  <si>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</si>
  <si>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</si>
  <si>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</si>
  <si>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</si>
  <si>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</si>
  <si>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</si>
  <si>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</si>
  <si>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</si>
  <si>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</si>
  <si>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</si>
  <si>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</si>
  <si>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</si>
  <si>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</si>
  <si>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</si>
  <si>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</si>
  <si>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</si>
  <si>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</si>
  <si>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</si>
  <si>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</si>
  <si>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</si>
  <si>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</si>
  <si>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</si>
  <si>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</si>
  <si>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</si>
  <si>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</si>
  <si>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</si>
  <si>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</si>
  <si>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</si>
  <si>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</si>
  <si>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</si>
  <si>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</si>
  <si>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</si>
  <si>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</si>
  <si>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</si>
  <si>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</si>
  <si>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</si>
  <si>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</si>
  <si>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</si>
  <si>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</si>
  <si>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</si>
  <si>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</si>
  <si>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</si>
  <si>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</si>
  <si>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</si>
  <si>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</si>
  <si>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</si>
  <si>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</si>
  <si>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</si>
  <si>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</si>
  <si>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</si>
  <si>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</si>
  <si>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</si>
  <si>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</si>
  <si>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</si>
  <si>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</si>
  <si>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</si>
  <si>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</si>
  <si>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</si>
  <si>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</si>
  <si>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</si>
  <si>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</si>
  <si>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</si>
  <si>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</si>
  <si>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</si>
  <si>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</si>
  <si>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</si>
  <si>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</si>
  <si>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</si>
  <si>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</si>
  <si>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</si>
  <si>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</si>
  <si>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</si>
  <si>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</si>
  <si>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</si>
  <si>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</si>
  <si>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</si>
  <si>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</si>
  <si>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</si>
  <si>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</si>
  <si>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</si>
  <si>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</si>
  <si>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</si>
  <si>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</si>
  <si>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</si>
  <si>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</si>
  <si>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</si>
  <si>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</si>
  <si>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</si>
  <si>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</si>
  <si>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</si>
  <si>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</si>
  <si>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</si>
  <si>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</si>
  <si>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</si>
  <si>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</si>
  <si>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</si>
  <si>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</si>
  <si>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</si>
  <si>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</si>
  <si>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</si>
  <si>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</si>
  <si>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</si>
  <si>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</si>
  <si>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</si>
  <si>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</si>
  <si>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</si>
  <si>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</si>
  <si>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</si>
  <si>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</si>
  <si>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</si>
  <si>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</si>
  <si>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</si>
  <si>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</si>
  <si>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</si>
  <si>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</si>
  <si>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</si>
  <si>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</si>
  <si>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</si>
  <si>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</si>
  <si>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</si>
  <si>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</si>
  <si>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</si>
  <si>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</si>
  <si>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</si>
  <si>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</si>
  <si>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</si>
  <si>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</si>
  <si>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</si>
  <si>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</si>
  <si>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</si>
  <si>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</si>
  <si>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</si>
  <si>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</si>
  <si>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</si>
  <si>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</si>
  <si>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</si>
  <si>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</si>
  <si>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</si>
  <si>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</si>
  <si>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</si>
  <si>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</si>
  <si>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</si>
  <si>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</si>
  <si>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</si>
  <si>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</si>
  <si>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</si>
  <si>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</si>
  <si>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</si>
  <si>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</si>
  <si>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</si>
  <si>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</si>
  <si>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</si>
  <si>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</si>
  <si>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</si>
  <si>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</si>
  <si>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</si>
  <si>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</si>
  <si>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</si>
  <si>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</si>
  <si>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</si>
  <si>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</si>
  <si>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</si>
  <si>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</si>
  <si>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</si>
  <si>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</si>
  <si>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</si>
  <si>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</si>
  <si>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</si>
  <si>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</si>
  <si>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</si>
  <si>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</si>
  <si>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</si>
  <si>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</si>
  <si>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</si>
  <si>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</si>
  <si>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</si>
  <si>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</si>
  <si>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</si>
  <si>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</si>
  <si>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</si>
  <si>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</si>
  <si>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</si>
  <si>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</si>
  <si>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</si>
  <si>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</si>
  <si>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</si>
  <si>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</si>
  <si>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</si>
  <si>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</si>
  <si>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</si>
  <si>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</si>
  <si>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</si>
  <si>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</si>
  <si>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</si>
  <si>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</si>
  <si>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</si>
  <si>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</si>
  <si>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</si>
  <si>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</si>
  <si>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</si>
  <si>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</si>
  <si>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</si>
  <si>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</si>
  <si>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</si>
  <si>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</si>
  <si>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</si>
  <si>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</si>
  <si>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</si>
  <si>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</si>
  <si>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</si>
  <si>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</si>
  <si>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</si>
  <si>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</si>
  <si>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</si>
  <si>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</si>
  <si>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</si>
  <si>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</si>
  <si>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</si>
  <si>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</si>
  <si>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</si>
  <si>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</si>
  <si>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</si>
  <si>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</si>
  <si>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</si>
  <si>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</si>
  <si>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</si>
  <si>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</si>
  <si>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</si>
  <si>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</si>
  <si>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</si>
  <si>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</si>
  <si>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</si>
  <si>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</si>
  <si>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</si>
  <si>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</si>
  <si>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</si>
  <si>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</si>
  <si>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</si>
  <si>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</si>
  <si>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</si>
  <si>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</si>
  <si>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</si>
  <si>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</si>
  <si>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</si>
  <si>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</si>
  <si>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</si>
  <si>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</si>
  <si>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</si>
  <si>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</si>
  <si>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</si>
  <si>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</si>
  <si>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</si>
  <si>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</si>
  <si>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</si>
  <si>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</si>
  <si>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</si>
  <si>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</si>
  <si>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</si>
  <si>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</si>
  <si>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</si>
  <si>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</si>
  <si>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</si>
  <si>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</si>
  <si>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</si>
  <si>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</si>
  <si>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</si>
  <si>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</si>
  <si>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</si>
  <si>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</si>
  <si>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</si>
  <si>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</si>
  <si>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</si>
  <si>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</si>
  <si>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</si>
  <si>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</si>
  <si>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</si>
  <si>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</si>
  <si>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</si>
  <si>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</si>
  <si>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</si>
  <si>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</si>
  <si>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</si>
  <si>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</si>
  <si>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</si>
  <si>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</si>
  <si>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</si>
  <si>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</si>
  <si>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</si>
  <si>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</si>
  <si>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</si>
  <si>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</si>
  <si>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</si>
  <si>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</si>
  <si>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</si>
  <si>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</si>
  <si>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</si>
  <si>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</si>
  <si>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</si>
  <si>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</si>
  <si>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</si>
  <si>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</si>
  <si>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</si>
  <si>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</si>
  <si>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</si>
  <si>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</si>
  <si>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</si>
  <si>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</si>
  <si>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</si>
  <si>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</si>
  <si>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</si>
  <si>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</si>
  <si>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</si>
  <si>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</si>
  <si>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</si>
  <si>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</si>
  <si>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</si>
  <si>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</si>
  <si>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</si>
  <si>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</si>
  <si>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</si>
  <si>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</si>
  <si>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</si>
  <si>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</si>
  <si>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</si>
  <si>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</si>
  <si>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</si>
  <si>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</si>
  <si>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</si>
  <si>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</si>
  <si>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</si>
  <si>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</si>
  <si>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</si>
  <si>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</si>
  <si>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</si>
  <si>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</si>
  <si>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</si>
  <si>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</si>
  <si>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</si>
  <si>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</si>
  <si>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</si>
  <si>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</si>
  <si>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</si>
  <si>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</si>
  <si>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</si>
  <si>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</si>
  <si>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</si>
  <si>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</si>
  <si>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</si>
  <si>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</si>
  <si>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</si>
  <si>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</si>
  <si>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</si>
  <si>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</si>
  <si>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</si>
  <si>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</si>
  <si>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</si>
  <si>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</si>
  <si>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</si>
  <si>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</si>
  <si>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</si>
  <si>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</si>
  <si>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</si>
  <si>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</si>
  <si>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</si>
  <si>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</si>
  <si>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</si>
  <si>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</si>
  <si>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</si>
  <si>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</si>
  <si>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</si>
  <si>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</si>
  <si>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</si>
  <si>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</si>
  <si>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</si>
  <si>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</si>
  <si>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</si>
  <si>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</si>
  <si>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</si>
  <si>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</si>
  <si>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</si>
  <si>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</si>
  <si>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</si>
  <si>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</si>
  <si>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</si>
  <si>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</si>
  <si>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</si>
  <si>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</si>
  <si>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</si>
  <si>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</si>
  <si>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</si>
  <si>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</si>
  <si>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</si>
  <si>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</si>
  <si>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</si>
  <si>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</si>
  <si>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</si>
  <si>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</si>
  <si>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</si>
  <si>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</si>
  <si>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</si>
  <si>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</si>
  <si>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</si>
  <si>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</si>
  <si>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</si>
  <si>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</si>
  <si>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</si>
  <si>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</si>
  <si>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</si>
  <si>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</si>
  <si>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</si>
  <si>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</si>
  <si>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</si>
  <si>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</si>
  <si>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</si>
  <si>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</si>
  <si>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</si>
  <si>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</si>
  <si>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</si>
  <si>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</si>
  <si>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</si>
  <si>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</si>
  <si>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</si>
  <si>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</si>
  <si>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</si>
  <si>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</si>
  <si>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</si>
  <si>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</si>
  <si>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</si>
  <si>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</si>
  <si>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</si>
  <si>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</si>
  <si>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</si>
  <si>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</si>
  <si>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</si>
  <si>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</si>
  <si>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</si>
  <si>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</si>
  <si>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</si>
  <si>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</si>
  <si>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</si>
  <si>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</si>
  <si>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</si>
  <si>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</si>
  <si>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</si>
  <si>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</si>
  <si>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</si>
  <si>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</si>
  <si>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</si>
  <si>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</si>
  <si>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</si>
  <si>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</si>
  <si>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</si>
  <si>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</si>
  <si>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</si>
  <si>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</si>
  <si>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</si>
  <si>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</si>
  <si>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</si>
  <si>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</si>
  <si>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</si>
  <si>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</si>
  <si>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</si>
  <si>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</si>
  <si>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</si>
  <si>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</si>
  <si>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</si>
  <si>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</si>
  <si>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</si>
  <si>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</si>
  <si>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</si>
  <si>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</si>
  <si>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</si>
  <si>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</si>
  <si>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</si>
  <si>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</si>
  <si>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</si>
  <si>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</si>
  <si>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</si>
  <si>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</si>
  <si>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</si>
  <si>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</si>
  <si>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</si>
  <si>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</si>
  <si>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</si>
  <si>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</si>
  <si>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</si>
  <si>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</si>
  <si>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</si>
  <si>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</si>
  <si>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</si>
  <si>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</si>
  <si>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</si>
  <si>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</si>
  <si>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</si>
  <si>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</si>
  <si>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</si>
  <si>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</si>
  <si>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</si>
  <si>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</si>
  <si>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</si>
  <si>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</si>
  <si>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</si>
  <si>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</si>
  <si>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</si>
  <si>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</si>
  <si>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</si>
  <si>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</si>
  <si>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</si>
  <si>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</si>
  <si>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</si>
  <si>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</si>
  <si>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</si>
  <si>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</si>
  <si>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</si>
  <si>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</si>
  <si>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</si>
  <si>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</si>
  <si>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</si>
  <si>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</si>
  <si>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</si>
  <si>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</si>
  <si>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</si>
  <si>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</si>
  <si>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</si>
  <si>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</si>
  <si>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</si>
  <si>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</si>
  <si>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</si>
  <si>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</si>
  <si>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</si>
  <si>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</si>
  <si>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</si>
  <si>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</si>
  <si>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</si>
  <si>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</si>
  <si>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</si>
  <si>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</si>
  <si>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</si>
  <si>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</si>
  <si>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</si>
  <si>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</si>
  <si>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</si>
  <si>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</si>
  <si>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</si>
  <si>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</si>
  <si>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</si>
  <si>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</si>
  <si>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</si>
  <si>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</si>
  <si>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</si>
  <si>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</si>
  <si>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</si>
  <si>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</si>
  <si>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</si>
  <si>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</si>
  <si>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</si>
  <si>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</si>
  <si>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</si>
  <si>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</si>
  <si>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</si>
  <si>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</si>
  <si>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</si>
  <si>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</si>
  <si>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</si>
  <si>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</si>
  <si>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</si>
  <si>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</si>
  <si>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</si>
  <si>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</si>
  <si>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</si>
  <si>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</si>
  <si>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</si>
  <si>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</si>
  <si>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</si>
  <si>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</si>
  <si>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</si>
  <si>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</si>
  <si>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</si>
  <si>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</si>
  <si>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</si>
  <si>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</si>
  <si>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</si>
  <si>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</si>
  <si>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</si>
  <si>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</si>
  <si>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</si>
  <si>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</si>
  <si>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</si>
  <si>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</si>
  <si>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</si>
  <si>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</si>
  <si>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</si>
  <si>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</si>
  <si>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</si>
  <si>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</si>
  <si>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</si>
  <si>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</si>
  <si>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</si>
  <si>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</si>
  <si>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</si>
  <si>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</si>
  <si>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</si>
  <si>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</si>
  <si>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</si>
  <si>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</si>
  <si>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</si>
  <si>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</si>
  <si>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</si>
  <si>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</si>
  <si>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</si>
  <si>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</si>
  <si>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</si>
  <si>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</si>
  <si>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</si>
  <si>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</si>
  <si>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</si>
  <si>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</si>
  <si>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</si>
  <si>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</si>
  <si>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</si>
  <si>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</si>
  <si>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</si>
  <si>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</si>
  <si>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</si>
  <si>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</si>
  <si>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</si>
  <si>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</si>
  <si>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</si>
  <si>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</si>
  <si>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</si>
  <si>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</si>
  <si>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</si>
  <si>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</si>
  <si>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</si>
  <si>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</si>
  <si>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</si>
  <si>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</si>
  <si>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</si>
  <si>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</si>
  <si>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</si>
  <si>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</si>
  <si>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</si>
  <si>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</si>
  <si>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</si>
  <si>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</si>
  <si>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</si>
  <si>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</si>
  <si>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</si>
  <si>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</si>
  <si>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</si>
  <si>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</si>
  <si>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</si>
  <si>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</si>
  <si>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</si>
  <si>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</si>
  <si>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</si>
  <si>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</si>
  <si>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</si>
  <si>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</si>
  <si>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</si>
  <si>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</si>
  <si>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</si>
  <si>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</si>
  <si>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</si>
  <si>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</si>
  <si>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</si>
  <si>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</si>
  <si>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</si>
  <si>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</si>
  <si>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</si>
  <si>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</si>
  <si>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</si>
  <si>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</si>
  <si>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</si>
  <si>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</si>
  <si>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</si>
  <si>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</si>
  <si>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</si>
  <si>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</si>
  <si>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</si>
  <si>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</si>
  <si>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</si>
  <si>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</si>
  <si>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</si>
  <si>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</si>
  <si>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</si>
  <si>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</si>
  <si>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</si>
  <si>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</si>
  <si>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</si>
  <si>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</si>
  <si>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</si>
  <si>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</si>
  <si>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</si>
  <si>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</si>
  <si>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</si>
  <si>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</si>
  <si>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</si>
  <si>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</si>
  <si>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</si>
  <si>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</si>
  <si>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</si>
  <si>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</si>
  <si>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</si>
  <si>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</si>
  <si>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</si>
  <si>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</si>
  <si>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</si>
  <si>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</si>
  <si>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</si>
  <si>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</si>
  <si>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</si>
  <si>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</si>
  <si>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</si>
  <si>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</si>
  <si>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</si>
  <si>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</si>
  <si>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</si>
  <si>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</si>
  <si>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</si>
  <si>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</si>
  <si>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</si>
  <si>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</si>
  <si>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</si>
  <si>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</si>
  <si>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</si>
  <si>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</si>
  <si>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</si>
  <si>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</si>
  <si>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</si>
  <si>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</si>
  <si>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</si>
  <si>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</si>
  <si>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</si>
  <si>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</si>
  <si>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</si>
  <si>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</si>
  <si>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</si>
  <si>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</si>
  <si>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</si>
  <si>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</si>
  <si>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</si>
  <si>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</si>
  <si>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</si>
  <si>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</si>
  <si>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</si>
  <si>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</si>
  <si>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</si>
  <si>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</si>
  <si>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</si>
  <si>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</si>
  <si>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</si>
  <si>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</si>
  <si>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</si>
  <si>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</si>
  <si>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</si>
  <si>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</si>
  <si>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</si>
  <si>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</si>
  <si>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</si>
  <si>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</si>
  <si>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</si>
  <si>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</si>
  <si>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</si>
  <si>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</si>
  <si>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</si>
  <si>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</si>
  <si>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</si>
  <si>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</si>
  <si>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</si>
  <si>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</si>
  <si>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</si>
  <si>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</si>
  <si>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</si>
  <si>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</si>
  <si>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</si>
  <si>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</si>
  <si>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</si>
  <si>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</si>
  <si>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</si>
  <si>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</si>
  <si>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</si>
  <si>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</si>
  <si>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</si>
  <si>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</si>
  <si>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</si>
  <si>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</si>
  <si>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</si>
  <si>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</si>
  <si>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</si>
  <si>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</si>
  <si>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</si>
  <si>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</si>
  <si>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</si>
  <si>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</si>
  <si>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</si>
  <si>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</si>
  <si>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</si>
  <si>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</si>
  <si>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</si>
  <si>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</si>
  <si>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</si>
  <si>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</si>
  <si>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</si>
  <si>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</si>
  <si>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</si>
  <si>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</si>
  <si>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</si>
  <si>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</si>
  <si>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</si>
  <si>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</si>
  <si>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</si>
  <si>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</si>
  <si>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</si>
  <si>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</si>
  <si>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</si>
  <si>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</si>
  <si>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</si>
  <si>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</si>
  <si>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</si>
  <si>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</si>
  <si>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</si>
  <si>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</si>
  <si>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</si>
  <si>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</si>
  <si>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</si>
  <si>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</si>
  <si>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</si>
  <si>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</si>
  <si>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</si>
  <si>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</si>
  <si>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</si>
  <si>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</si>
  <si>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</si>
  <si>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</si>
  <si>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</si>
  <si>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</si>
  <si>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</si>
  <si>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</si>
  <si>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</si>
  <si>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</si>
  <si>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</si>
  <si>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</si>
  <si>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</si>
  <si>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</si>
  <si>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</si>
  <si>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</si>
  <si>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</si>
  <si>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</si>
  <si>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</si>
  <si>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</si>
  <si>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</si>
  <si>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</si>
  <si>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</si>
  <si>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</si>
  <si>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</si>
  <si>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</si>
  <si>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</si>
  <si>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</si>
  <si>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</si>
  <si>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</si>
  <si>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</si>
  <si>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</si>
  <si>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</si>
  <si>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</si>
  <si>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</si>
  <si>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</si>
  <si>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</si>
  <si>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</si>
  <si>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</si>
  <si>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</si>
  <si>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</si>
  <si>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</si>
  <si>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</si>
  <si>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</si>
  <si>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</si>
  <si>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</si>
  <si>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</si>
  <si>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</si>
  <si>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</si>
  <si>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</si>
  <si>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</si>
  <si>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</si>
  <si>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</si>
  <si>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</si>
  <si>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</si>
  <si>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</si>
  <si>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</si>
  <si>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</si>
  <si>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</si>
  <si>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</si>
  <si>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</si>
  <si>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</si>
  <si>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</si>
  <si>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</si>
  <si>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</si>
  <si>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</si>
  <si>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</si>
  <si>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</si>
  <si>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</si>
  <si>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</si>
  <si>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</si>
  <si>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</si>
  <si>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</si>
  <si>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</si>
  <si>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</si>
  <si>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</si>
  <si>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</si>
  <si>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</si>
  <si>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</si>
  <si>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</si>
  <si>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</si>
  <si>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</si>
  <si>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</si>
  <si>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</si>
  <si>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</si>
  <si>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</si>
  <si>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</si>
  <si>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</si>
  <si>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</si>
  <si>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</si>
  <si>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</si>
  <si>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</si>
  <si>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</si>
  <si>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</si>
  <si>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</si>
  <si>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</si>
  <si>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</si>
  <si>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</si>
  <si>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</si>
  <si>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</si>
  <si>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</si>
  <si>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</si>
  <si>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</si>
  <si>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</si>
  <si>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</si>
  <si>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</si>
  <si>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</si>
  <si>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</si>
  <si>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</si>
  <si>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</si>
  <si>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</si>
  <si>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</si>
  <si>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</si>
  <si>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</si>
  <si>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</si>
  <si>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</si>
  <si>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</si>
  <si>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</si>
  <si>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</si>
  <si>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</si>
  <si>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</si>
  <si>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</si>
  <si>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</si>
  <si>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</si>
  <si>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</si>
  <si>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</si>
  <si>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</si>
  <si>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</si>
  <si>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</si>
  <si>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</si>
  <si>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</si>
  <si>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</si>
  <si>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</si>
  <si>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</si>
  <si>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</si>
  <si>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</si>
  <si>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</si>
  <si>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</si>
  <si>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</si>
  <si>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</si>
  <si>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</si>
  <si>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</si>
  <si>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</si>
  <si>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</si>
  <si>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</si>
  <si>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</si>
  <si>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</si>
  <si>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</si>
  <si>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</si>
  <si>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</si>
  <si>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</si>
  <si>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</si>
  <si>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</si>
  <si>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</si>
  <si>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</si>
  <si>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</si>
  <si>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</si>
  <si>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</si>
  <si>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</si>
  <si>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</si>
  <si>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</si>
  <si>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</si>
  <si>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</si>
  <si>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</si>
  <si>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</si>
  <si>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</si>
  <si>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</si>
  <si>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</si>
  <si>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</si>
  <si>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</si>
  <si>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</si>
  <si>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</si>
  <si>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</si>
  <si>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</si>
  <si>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</si>
  <si>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</si>
  <si>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</si>
  <si>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</si>
  <si>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</si>
  <si>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</si>
  <si>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</si>
  <si>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</si>
  <si>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</si>
  <si>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</si>
  <si>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</si>
  <si>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</si>
  <si>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</si>
  <si>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</si>
  <si>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</si>
  <si>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</si>
  <si>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</si>
  <si>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</si>
  <si>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</si>
  <si>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</si>
  <si>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</si>
  <si>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</si>
  <si>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</si>
  <si>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</si>
  <si>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</si>
  <si>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</si>
  <si>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</si>
  <si>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</si>
  <si>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</si>
  <si>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</si>
  <si>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</si>
  <si>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</si>
  <si>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</si>
  <si>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</si>
  <si>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</si>
  <si>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</si>
  <si>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</si>
  <si>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</si>
  <si>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</si>
  <si>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</si>
  <si>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</si>
  <si>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</si>
  <si>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</si>
  <si>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</si>
  <si>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</si>
  <si>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</si>
  <si>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</si>
  <si>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</si>
  <si>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</si>
  <si>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</si>
  <si>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</si>
  <si>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</si>
  <si>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</si>
  <si>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</si>
  <si>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</si>
  <si>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</si>
  <si>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</si>
  <si>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</si>
  <si>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</si>
  <si>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</si>
  <si>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</si>
  <si>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</si>
  <si>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</si>
  <si>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</si>
  <si>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</si>
  <si>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</si>
  <si>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</si>
  <si>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</si>
  <si>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</si>
  <si>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</si>
  <si>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</si>
  <si>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</si>
  <si>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</si>
  <si>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</si>
  <si>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</si>
  <si>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</si>
  <si>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</si>
  <si>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</si>
  <si>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</si>
  <si>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</si>
  <si>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</si>
  <si>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</si>
  <si>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</si>
  <si>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</si>
  <si>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</si>
  <si>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</si>
  <si>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</si>
  <si>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</si>
  <si>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</si>
  <si>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</si>
  <si>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</si>
  <si>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</si>
  <si>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</si>
  <si>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</si>
  <si>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</si>
  <si>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</si>
  <si>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</si>
  <si>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</si>
  <si>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</si>
  <si>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</si>
  <si>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</si>
  <si>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</si>
  <si>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</si>
  <si>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</si>
  <si>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</si>
  <si>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</si>
  <si>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</si>
  <si>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</si>
  <si>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</si>
  <si>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</si>
  <si>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</si>
  <si>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</si>
  <si>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</si>
  <si>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</si>
  <si>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</si>
  <si>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</si>
  <si>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</si>
  <si>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</si>
  <si>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</si>
  <si>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</si>
  <si>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</si>
  <si>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</si>
  <si>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</si>
  <si>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</si>
  <si>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</si>
  <si>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</si>
  <si>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</si>
  <si>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</si>
  <si>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</si>
  <si>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</si>
  <si>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</si>
  <si>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</si>
  <si>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</si>
  <si>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</si>
  <si>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</si>
  <si>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</si>
  <si>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</si>
  <si>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</si>
  <si>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</si>
  <si>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</si>
  <si>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</si>
  <si>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</si>
  <si>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</si>
  <si>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</si>
  <si>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</si>
  <si>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</si>
  <si>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</si>
  <si>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</si>
  <si>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</si>
  <si>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</si>
  <si>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</si>
  <si>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</si>
  <si>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</si>
  <si>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</si>
  <si>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</si>
  <si>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</si>
  <si>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</si>
  <si>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</si>
  <si>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</si>
  <si>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</si>
  <si>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</si>
  <si>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</si>
  <si>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</si>
  <si>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</si>
  <si>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</si>
  <si>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</si>
  <si>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</si>
  <si>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</si>
  <si>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</si>
  <si>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</si>
  <si>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</si>
  <si>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</si>
  <si>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</si>
  <si>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</si>
  <si>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</si>
  <si>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</si>
  <si>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</si>
  <si>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</si>
  <si>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</si>
  <si>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</si>
  <si>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</si>
  <si>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</si>
  <si>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</si>
  <si>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</si>
  <si>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</si>
  <si>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</si>
  <si>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</si>
  <si>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</si>
  <si>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</si>
  <si>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</si>
  <si>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</si>
  <si>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</si>
  <si>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</si>
  <si>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</si>
  <si>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</si>
  <si>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</si>
  <si>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</si>
  <si>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</si>
  <si>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</si>
  <si>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</si>
  <si>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</si>
  <si>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</si>
  <si>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</si>
  <si>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</si>
  <si>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</si>
  <si>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</si>
  <si>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</si>
  <si>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</si>
  <si>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</si>
  <si>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</si>
  <si>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</si>
  <si>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</si>
  <si>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</si>
  <si>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</si>
  <si>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</si>
  <si>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</si>
  <si>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</si>
  <si>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</si>
  <si>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</si>
  <si>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</si>
  <si>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</si>
  <si>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</si>
  <si>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</si>
  <si>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</si>
  <si>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</si>
  <si>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</si>
  <si>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</si>
  <si>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</si>
  <si>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</si>
  <si>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</si>
  <si>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</si>
  <si>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</si>
  <si>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</si>
  <si>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</si>
  <si>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</si>
  <si>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</si>
  <si>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</si>
  <si>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</si>
  <si>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</si>
  <si>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</si>
  <si>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</si>
  <si>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</si>
  <si>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</si>
  <si>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</si>
  <si>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</si>
  <si>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</si>
  <si>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</si>
  <si>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</si>
  <si>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</si>
  <si>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</si>
  <si>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</si>
  <si>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</si>
  <si>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</si>
  <si>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</si>
  <si>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</si>
  <si>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</si>
  <si>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</si>
  <si>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</si>
  <si>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</si>
  <si>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</si>
  <si>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</si>
  <si>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</si>
  <si>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</si>
  <si>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</si>
  <si>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</si>
  <si>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</si>
  <si>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</si>
  <si>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</si>
  <si>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</si>
  <si>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</si>
  <si>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</si>
  <si>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</si>
  <si>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</si>
  <si>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</si>
  <si>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</si>
  <si>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</si>
  <si>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</si>
  <si>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</si>
  <si>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</si>
  <si>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</si>
  <si>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</si>
  <si>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</si>
  <si>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</si>
  <si>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</si>
  <si>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</si>
  <si>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</si>
  <si>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</si>
  <si>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</si>
  <si>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</si>
  <si>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</si>
  <si>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</si>
  <si>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</si>
  <si>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</si>
  <si>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</si>
  <si>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</si>
  <si>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</si>
  <si>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</si>
  <si>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</si>
  <si>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</si>
  <si>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</si>
  <si>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</si>
  <si>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</si>
  <si>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</si>
  <si>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</si>
  <si>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</si>
  <si>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</si>
  <si>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</si>
  <si>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</si>
  <si>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</si>
  <si>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</si>
  <si>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</si>
  <si>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</si>
  <si>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</si>
  <si>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</si>
  <si>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</si>
  <si>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</si>
  <si>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</si>
  <si>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</si>
  <si>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</si>
  <si>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</si>
  <si>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</si>
  <si>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</si>
  <si>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</si>
  <si>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</si>
  <si>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</si>
  <si>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</si>
  <si>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</si>
  <si>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</si>
  <si>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</si>
  <si>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</si>
  <si>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</si>
  <si>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</si>
  <si>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</si>
  <si>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</si>
  <si>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</si>
  <si>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</si>
  <si>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</si>
  <si>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</si>
  <si>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</si>
  <si>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</si>
  <si>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</si>
  <si>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</si>
  <si>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</si>
  <si>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</si>
  <si>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</si>
  <si>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</si>
  <si>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</si>
  <si>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</si>
  <si>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</si>
  <si>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</si>
  <si>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</si>
  <si>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</si>
  <si>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</si>
  <si>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</si>
  <si>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</si>
  <si>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</si>
  <si>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</si>
  <si>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</si>
  <si>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</si>
  <si>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</si>
  <si>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</si>
  <si>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</si>
  <si>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</si>
  <si>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</si>
  <si>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</si>
  <si>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</si>
  <si>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</si>
  <si>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</si>
  <si>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</si>
  <si>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</si>
  <si>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</si>
  <si>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</si>
  <si>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</si>
  <si>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</si>
  <si>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</si>
  <si>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</si>
  <si>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</si>
  <si>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</si>
  <si>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</si>
  <si>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</si>
  <si>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</si>
  <si>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</si>
  <si>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</si>
  <si>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</si>
  <si>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</si>
  <si>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</si>
  <si>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</si>
  <si>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</si>
  <si>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</si>
  <si>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</si>
  <si>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</si>
  <si>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</si>
  <si>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</si>
  <si>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</si>
  <si>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</si>
  <si>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</si>
  <si>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</si>
  <si>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</si>
  <si>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</si>
  <si>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</si>
  <si>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</si>
  <si>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</si>
  <si>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</si>
  <si>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</si>
  <si>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</si>
  <si>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</si>
  <si>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</si>
  <si>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</si>
  <si>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</si>
  <si>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</si>
  <si>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</si>
  <si>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</si>
  <si>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</si>
  <si>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</si>
  <si>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</si>
  <si>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</si>
  <si>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</si>
  <si>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</si>
  <si>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</si>
  <si>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</si>
  <si>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</si>
  <si>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</si>
  <si>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</si>
  <si>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</si>
  <si>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</si>
  <si>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</si>
  <si>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</si>
  <si>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</si>
  <si>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</si>
  <si>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</si>
  <si>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</si>
  <si>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</si>
  <si>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</si>
  <si>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</si>
  <si>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</si>
  <si>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</si>
  <si>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</si>
  <si>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</si>
  <si>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</si>
  <si>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</si>
  <si>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</si>
  <si>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</si>
  <si>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</si>
  <si>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</si>
  <si>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</si>
  <si>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</si>
  <si>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</si>
  <si>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</si>
  <si>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</si>
  <si>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</si>
  <si>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</si>
  <si>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</si>
  <si>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</si>
  <si>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</si>
  <si>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</si>
  <si>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</si>
  <si>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</si>
  <si>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</si>
  <si>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</si>
  <si>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</si>
  <si>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</si>
  <si>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</si>
  <si>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</si>
  <si>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</si>
  <si>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</si>
  <si>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</si>
  <si>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</si>
  <si>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</si>
  <si>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</si>
  <si>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</si>
  <si>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</si>
  <si>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</si>
  <si>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</si>
  <si>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</si>
  <si>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</si>
  <si>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</si>
  <si>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</si>
  <si>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</si>
  <si>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</si>
  <si>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</si>
  <si>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</si>
  <si>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</si>
  <si>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</si>
  <si>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</si>
  <si>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</si>
  <si>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</si>
  <si>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</si>
  <si>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</si>
  <si>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</si>
  <si>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</si>
  <si>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</si>
  <si>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</si>
  <si>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</si>
  <si>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</si>
  <si>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</si>
  <si>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</si>
  <si>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</si>
  <si>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</si>
  <si>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</si>
  <si>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</si>
  <si>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</si>
  <si>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</si>
  <si>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</si>
  <si>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</si>
  <si>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</si>
  <si>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</si>
  <si>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</si>
  <si>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</si>
  <si>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</si>
  <si>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</si>
  <si>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</si>
  <si>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</si>
  <si>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</si>
  <si>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</si>
  <si>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</si>
  <si>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</si>
  <si>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</si>
  <si>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</si>
  <si>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</si>
  <si>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</si>
  <si>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</si>
  <si>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</si>
  <si>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</si>
  <si>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</si>
  <si>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</si>
  <si>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</si>
  <si>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</si>
  <si>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</si>
  <si>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</si>
  <si>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</si>
  <si>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</si>
  <si>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</si>
  <si>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</si>
  <si>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</si>
  <si>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</si>
  <si>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</si>
  <si>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</si>
  <si>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</si>
  <si>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</si>
  <si>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</si>
  <si>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</si>
  <si>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</si>
  <si>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</si>
  <si>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</si>
  <si>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</si>
  <si>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</si>
  <si>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</si>
  <si>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</si>
  <si>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</si>
  <si>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</si>
  <si>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</si>
  <si>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</si>
  <si>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</si>
  <si>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</si>
  <si>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</si>
  <si>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</si>
  <si>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</si>
  <si>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</si>
  <si>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</si>
  <si>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</si>
  <si>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</si>
  <si>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</si>
  <si>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</si>
  <si>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</si>
  <si>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</si>
  <si>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</si>
  <si>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</si>
  <si>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</si>
  <si>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</si>
  <si>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</si>
  <si>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</si>
  <si>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</si>
  <si>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</si>
  <si>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</si>
  <si>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</si>
  <si>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</si>
  <si>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</si>
  <si>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</si>
  <si>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</si>
  <si>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</si>
  <si>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</si>
  <si>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</si>
  <si>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</si>
  <si>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</si>
  <si>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</si>
  <si>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</si>
  <si>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</si>
  <si>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</si>
  <si>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</si>
  <si>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</si>
  <si>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</si>
  <si>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</si>
  <si>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</si>
  <si>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</si>
  <si>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</si>
  <si>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</si>
  <si>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</si>
  <si>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</si>
  <si>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</si>
  <si>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</si>
  <si>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</si>
  <si>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</si>
  <si>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</si>
  <si>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</si>
  <si>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</si>
  <si>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</si>
  <si>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</si>
  <si>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</si>
  <si>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</si>
  <si>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</si>
  <si>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</si>
  <si>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</si>
  <si>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</si>
  <si>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</si>
  <si>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</si>
  <si>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</si>
  <si>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</si>
  <si>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</si>
  <si>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</si>
  <si>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</si>
  <si>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</si>
  <si>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</si>
  <si>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</si>
  <si>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</si>
  <si>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</si>
  <si>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</si>
  <si>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</si>
  <si>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</si>
  <si>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</si>
  <si>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</si>
  <si>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</si>
  <si>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</si>
  <si>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</si>
  <si>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</si>
  <si>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</si>
  <si>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</si>
  <si>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</si>
  <si>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</si>
  <si>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</si>
  <si>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</si>
  <si>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</si>
  <si>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</si>
  <si>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</si>
  <si>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</si>
  <si>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</si>
  <si>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</si>
  <si>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</si>
  <si>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</si>
  <si>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</si>
  <si>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</si>
  <si>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</si>
  <si>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</si>
  <si>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</si>
  <si>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</si>
  <si>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</si>
  <si>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</si>
  <si>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</si>
  <si>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</si>
  <si>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</si>
  <si>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</si>
  <si>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</si>
  <si>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</si>
  <si>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</si>
  <si>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</si>
  <si>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</si>
  <si>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</si>
  <si>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</si>
  <si>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</si>
  <si>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</si>
  <si>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</si>
  <si>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</si>
  <si>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</si>
  <si>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</si>
  <si>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</si>
  <si>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</si>
  <si>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</si>
  <si>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</si>
  <si>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</si>
  <si>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</si>
  <si>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</si>
  <si>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</si>
  <si>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</si>
  <si>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</si>
  <si>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</si>
  <si>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</si>
  <si>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</si>
  <si>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</si>
  <si>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</si>
  <si>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</si>
  <si>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</si>
  <si>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</si>
  <si>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</si>
  <si>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</si>
  <si>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</si>
  <si>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</si>
  <si>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</si>
  <si>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</si>
  <si>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</si>
  <si>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</si>
  <si>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</si>
  <si>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</si>
  <si>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</si>
  <si>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</si>
  <si>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</si>
  <si>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</si>
  <si>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</si>
  <si>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</si>
  <si>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</si>
  <si>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</si>
  <si>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</si>
  <si>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</si>
  <si>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</si>
  <si>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</si>
  <si>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</si>
  <si>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</si>
  <si>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</si>
  <si>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</si>
  <si>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</si>
  <si>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</si>
  <si>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</si>
  <si>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</si>
  <si>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</si>
  <si>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</si>
  <si>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</si>
  <si>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</si>
  <si>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</si>
  <si>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</si>
  <si>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</si>
  <si>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</si>
  <si>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</si>
  <si>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</si>
  <si>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</si>
  <si>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</si>
  <si>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</si>
  <si>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</si>
  <si>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</si>
  <si>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</si>
  <si>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</si>
  <si>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</si>
  <si>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</si>
  <si>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</si>
  <si>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</si>
  <si>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</si>
  <si>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</si>
  <si>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</si>
  <si>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</si>
  <si>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</si>
  <si>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</si>
  <si>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</si>
  <si>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</si>
  <si>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</si>
  <si>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</si>
  <si>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</si>
  <si>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</si>
  <si>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</si>
  <si>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</si>
  <si>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</si>
  <si>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</si>
  <si>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</si>
  <si>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</si>
  <si>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</si>
  <si>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</si>
  <si>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</si>
  <si>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</si>
  <si>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</si>
  <si>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</si>
  <si>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</si>
  <si>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</si>
  <si>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</si>
  <si>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</si>
  <si>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</si>
  <si>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</si>
  <si>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</si>
  <si>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</si>
  <si>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</si>
  <si>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</si>
  <si>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</si>
  <si>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</si>
  <si>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</si>
  <si>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</si>
  <si>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</si>
  <si>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</si>
  <si>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</si>
  <si>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</si>
  <si>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</si>
  <si>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</si>
  <si>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</si>
  <si>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</si>
  <si>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</si>
  <si>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</si>
  <si>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</si>
  <si>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</si>
  <si>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</si>
  <si>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</si>
  <si>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</si>
  <si>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</si>
  <si>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</si>
  <si>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</si>
  <si>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</si>
  <si>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</si>
  <si>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</si>
  <si>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</si>
  <si>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</si>
  <si>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</si>
  <si>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</si>
  <si>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</si>
  <si>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</si>
  <si>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</si>
  <si>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</si>
  <si>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</si>
  <si>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</si>
  <si>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</si>
  <si>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</si>
  <si>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</si>
  <si>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</si>
  <si>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</si>
  <si>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</si>
  <si>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</si>
  <si>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</si>
  <si>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</si>
  <si>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</si>
  <si>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</si>
  <si>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</si>
  <si>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</si>
  <si>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</si>
  <si>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</si>
  <si>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</si>
  <si>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</si>
  <si>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</si>
  <si>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</si>
  <si>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</si>
  <si>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</si>
  <si>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</si>
  <si>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</si>
  <si>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</si>
  <si>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</si>
  <si>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</si>
  <si>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</si>
  <si>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</si>
  <si>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</si>
  <si>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</si>
  <si>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</si>
  <si>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</si>
  <si>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</si>
  <si>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</si>
  <si>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</si>
  <si>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</si>
  <si>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</si>
  <si>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</si>
  <si>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</si>
  <si>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</si>
  <si>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</si>
  <si>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</si>
  <si>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</si>
  <si>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</si>
  <si>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</si>
  <si>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</si>
  <si>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</si>
  <si>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</si>
  <si>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</si>
  <si>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</si>
  <si>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</si>
  <si>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</si>
  <si>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</si>
  <si>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</si>
  <si>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</si>
  <si>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</si>
  <si>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</si>
  <si>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</si>
  <si>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</si>
  <si>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</si>
  <si>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</si>
  <si>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</si>
  <si>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</si>
  <si>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</si>
  <si>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</si>
  <si>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</si>
  <si>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</si>
  <si>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</si>
  <si>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</si>
  <si>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</si>
  <si>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</si>
  <si>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</si>
  <si>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</si>
  <si>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</si>
  <si>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</si>
  <si>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</si>
  <si>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</si>
  <si>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</si>
  <si>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</si>
  <si>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</si>
  <si>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</si>
  <si>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</si>
  <si>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</si>
  <si>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</si>
  <si>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</si>
  <si>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</si>
  <si>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</si>
  <si>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</si>
  <si>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</si>
  <si>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</si>
  <si>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</si>
  <si>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</si>
  <si>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</si>
  <si>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</si>
  <si>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</si>
  <si>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</si>
  <si>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</si>
  <si>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</si>
  <si>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</si>
  <si>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</si>
  <si>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</si>
  <si>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</si>
  <si>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</si>
  <si>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</si>
  <si>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</si>
  <si>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</si>
  <si>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</si>
  <si>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</si>
  <si>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</si>
  <si>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</si>
  <si>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</si>
  <si>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</si>
  <si>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</si>
  <si>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</si>
  <si>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</si>
  <si>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</si>
  <si>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</si>
  <si>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</si>
  <si>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</si>
  <si>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</si>
  <si>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</si>
  <si>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</si>
  <si>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</si>
  <si>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</si>
  <si>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</si>
  <si>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</si>
  <si>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</si>
  <si>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</si>
  <si>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</si>
  <si>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</si>
  <si>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</si>
  <si>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</si>
  <si>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</si>
  <si>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</si>
  <si>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</si>
  <si>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</si>
  <si>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</si>
  <si>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</si>
  <si>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</si>
  <si>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</si>
  <si>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</si>
  <si>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</si>
  <si>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</si>
  <si>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</si>
  <si>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</si>
  <si>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</si>
  <si>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</si>
  <si>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</si>
  <si>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</si>
  <si>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</si>
  <si>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</si>
  <si>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</si>
  <si>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</si>
  <si>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</si>
  <si>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</si>
  <si>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</si>
  <si>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</si>
  <si>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</si>
  <si>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</si>
  <si>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</si>
  <si>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</si>
  <si>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</si>
  <si>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</si>
  <si>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</si>
  <si>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</si>
  <si>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</si>
  <si>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</si>
  <si>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</si>
  <si>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</si>
  <si>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</si>
  <si>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</si>
  <si>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</si>
  <si>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</si>
  <si>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</si>
  <si>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</si>
  <si>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</si>
  <si>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</si>
  <si>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</si>
  <si>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</si>
  <si>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</si>
  <si>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</si>
  <si>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</si>
  <si>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</si>
  <si>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</si>
  <si>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</si>
  <si>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</si>
  <si>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</si>
  <si>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</si>
  <si>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</si>
  <si>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</si>
  <si>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</si>
  <si>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</si>
  <si>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</si>
  <si>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</si>
  <si>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</si>
  <si>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</si>
  <si>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</si>
  <si>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</si>
  <si>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</si>
  <si>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</si>
  <si>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</si>
  <si>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</si>
  <si>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</si>
  <si>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</si>
  <si>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</si>
  <si>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</si>
  <si>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</si>
  <si>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</si>
  <si>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</si>
  <si>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</si>
  <si>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</si>
  <si>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</si>
  <si>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</si>
  <si>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</si>
  <si>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</si>
  <si>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</si>
  <si>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</si>
  <si>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</si>
  <si>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</si>
  <si>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</si>
  <si>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</si>
  <si>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</si>
  <si>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</si>
  <si>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</si>
  <si>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</si>
  <si>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</si>
  <si>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</si>
  <si>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</si>
  <si>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</si>
  <si>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</si>
  <si>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</si>
  <si>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</si>
  <si>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</si>
  <si>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</si>
  <si>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</si>
  <si>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</si>
  <si>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</si>
  <si>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</si>
  <si>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</si>
  <si>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</si>
  <si>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</si>
  <si>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</si>
  <si>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</si>
  <si>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</si>
  <si>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</si>
  <si>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</si>
  <si>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</si>
  <si>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</si>
  <si>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</si>
  <si>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</si>
  <si>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</si>
  <si>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</si>
  <si>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</si>
  <si>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</si>
  <si>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</si>
  <si>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</si>
  <si>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</si>
  <si>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</si>
  <si>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</si>
  <si>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</si>
  <si>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</si>
  <si>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</si>
  <si>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</si>
  <si>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</si>
  <si>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</si>
  <si>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</si>
  <si>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</si>
  <si>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</si>
  <si>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</si>
  <si>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</si>
  <si>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</si>
  <si>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</si>
  <si>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</si>
  <si>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</si>
  <si>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</si>
  <si>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</si>
  <si>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</si>
  <si>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</si>
  <si>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</si>
  <si>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</si>
  <si>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</si>
  <si>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</si>
  <si>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</si>
  <si>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</si>
  <si>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</si>
  <si>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</si>
  <si>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</si>
  <si>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</si>
  <si>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</si>
  <si>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</si>
  <si>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</si>
  <si>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</si>
  <si>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</si>
  <si>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</si>
  <si>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</si>
  <si>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</si>
  <si>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</si>
  <si>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</si>
  <si>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</si>
  <si>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</si>
  <si>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</si>
  <si>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</si>
  <si>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</si>
  <si>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</si>
  <si>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</si>
  <si>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</si>
  <si>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</si>
  <si>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</si>
  <si>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</si>
  <si>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</si>
  <si>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</si>
  <si>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</si>
  <si>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</si>
  <si>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</si>
  <si>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</si>
  <si>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</si>
  <si>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</si>
  <si>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</si>
  <si>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</si>
  <si>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</si>
  <si>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</si>
  <si>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</si>
  <si>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</si>
  <si>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</si>
  <si>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</si>
  <si>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</si>
  <si>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</si>
  <si>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</si>
  <si>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</si>
  <si>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</si>
  <si>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</si>
  <si>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</si>
  <si>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</si>
  <si>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</si>
  <si>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</si>
  <si>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</si>
  <si>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</si>
  <si>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</si>
  <si>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</si>
  <si>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</si>
  <si>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</si>
  <si>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</si>
  <si>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</si>
  <si>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</si>
  <si>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</si>
  <si>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</si>
  <si>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</si>
  <si>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</si>
  <si>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</si>
  <si>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</si>
  <si>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</si>
  <si>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</si>
  <si>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</si>
  <si>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</si>
  <si>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</si>
  <si>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</si>
  <si>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</si>
  <si>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</si>
  <si>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</si>
  <si>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</si>
  <si>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</si>
  <si>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</si>
  <si>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</si>
  <si>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</si>
  <si>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</si>
  <si>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</si>
  <si>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</si>
  <si>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</si>
  <si>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</si>
  <si>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</si>
  <si>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</si>
  <si>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</si>
  <si>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</si>
  <si>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</si>
  <si>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</si>
  <si>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</si>
  <si>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</si>
  <si>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</si>
  <si>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</si>
  <si>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</si>
  <si>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</si>
  <si>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</si>
  <si>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</si>
  <si>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</si>
  <si>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</si>
  <si>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</si>
  <si>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</si>
  <si>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</si>
  <si>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</si>
  <si>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</si>
  <si>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</si>
  <si>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</si>
  <si>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</si>
  <si>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</si>
  <si>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</si>
  <si>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</si>
  <si>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</si>
  <si>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</si>
  <si>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</si>
  <si>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</si>
  <si>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</si>
  <si>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</si>
  <si>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</si>
  <si>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</si>
  <si>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</si>
  <si>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</si>
  <si>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</si>
  <si>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</si>
  <si>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</si>
  <si>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</si>
  <si>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</si>
  <si>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</si>
  <si>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</si>
  <si>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</si>
  <si>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</si>
  <si>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</si>
  <si>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</si>
  <si>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</si>
  <si>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</si>
  <si>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</si>
  <si>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</si>
  <si>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</si>
  <si>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</si>
  <si>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</si>
  <si>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</si>
  <si>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</si>
  <si>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</si>
  <si>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</si>
  <si>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</si>
  <si>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</si>
  <si>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</si>
  <si>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</si>
  <si>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</si>
  <si>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</si>
  <si>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</si>
  <si>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</si>
  <si>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</si>
  <si>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</si>
  <si>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</si>
  <si>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</si>
  <si>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</si>
  <si>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</si>
  <si>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</si>
  <si>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</si>
  <si>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</si>
  <si>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</si>
  <si>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</si>
  <si>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</si>
  <si>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</si>
  <si>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</si>
  <si>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</si>
  <si>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</si>
  <si>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</si>
  <si>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</si>
  <si>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</si>
  <si>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</si>
  <si>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</si>
  <si>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</si>
  <si>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</si>
  <si>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</si>
  <si>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</si>
  <si>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</si>
  <si>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</si>
  <si>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</si>
  <si>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</si>
  <si>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</si>
  <si>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</si>
  <si>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</si>
  <si>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</si>
  <si>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</si>
  <si>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</si>
  <si>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</si>
  <si>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</si>
  <si>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</si>
  <si>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</si>
  <si>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</si>
  <si>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</si>
  <si>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</si>
  <si>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</si>
  <si>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</si>
  <si>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</si>
  <si>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</si>
  <si>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</si>
  <si>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</si>
  <si>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</si>
  <si>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</si>
  <si>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</si>
  <si>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</si>
  <si>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</si>
  <si>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</si>
  <si>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</si>
  <si>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</si>
  <si>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</si>
  <si>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</si>
  <si>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</si>
  <si>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</si>
  <si>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</si>
  <si>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</si>
  <si>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</si>
  <si>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</si>
  <si>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</si>
  <si>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</si>
  <si>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</si>
  <si>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</si>
  <si>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</si>
  <si>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</si>
  <si>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</si>
  <si>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</si>
  <si>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</si>
  <si>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</si>
  <si>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</si>
  <si>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</si>
  <si>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</si>
  <si>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</si>
  <si>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</si>
  <si>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</si>
  <si>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</si>
  <si>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</si>
  <si>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</si>
  <si>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</si>
  <si>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</si>
  <si>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</si>
  <si>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</si>
  <si>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</si>
  <si>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</si>
  <si>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</si>
  <si>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</si>
  <si>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</si>
  <si>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</si>
  <si>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</si>
  <si>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</si>
  <si>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</si>
  <si>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</si>
  <si>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</si>
  <si>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</si>
  <si>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</si>
  <si>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</si>
  <si>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</si>
  <si>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</si>
  <si>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</si>
  <si>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</si>
  <si>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</si>
  <si>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</si>
  <si>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</si>
  <si>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</si>
  <si>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</si>
  <si>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</si>
  <si>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</si>
  <si>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</si>
  <si>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</si>
  <si>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</si>
  <si>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</si>
  <si>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</si>
  <si>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</si>
  <si>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</si>
  <si>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</si>
  <si>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</si>
  <si>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</si>
  <si>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</si>
  <si>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</si>
  <si>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</si>
  <si>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</si>
  <si>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</si>
  <si>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</si>
  <si>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</si>
  <si>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</si>
  <si>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</si>
  <si>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</si>
  <si>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</si>
  <si>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</si>
  <si>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</si>
  <si>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</si>
  <si>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</si>
  <si>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</si>
  <si>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</si>
  <si>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</si>
  <si>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</si>
  <si>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</si>
  <si>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</si>
  <si>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</si>
  <si>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</si>
  <si>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</si>
  <si>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</si>
  <si>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</si>
  <si>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</si>
  <si>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</si>
  <si>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</si>
  <si>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</si>
  <si>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</si>
  <si>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</si>
  <si>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</si>
  <si>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</si>
  <si>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</si>
  <si>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</si>
  <si>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</si>
  <si>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</si>
  <si>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</si>
  <si>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</si>
  <si>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</si>
  <si>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</si>
  <si>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</si>
  <si>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</si>
  <si>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</si>
  <si>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</si>
  <si>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</si>
  <si>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</si>
  <si>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</si>
  <si>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</si>
  <si>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</si>
  <si>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</si>
  <si>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</si>
  <si>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</si>
  <si>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</si>
  <si>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</si>
  <si>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</si>
  <si>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</si>
  <si>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</si>
  <si>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</si>
  <si>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</si>
  <si>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</si>
  <si>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</si>
  <si>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</si>
  <si>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</si>
  <si>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</si>
  <si>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</si>
  <si>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</si>
  <si>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</si>
  <si>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</si>
  <si>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</si>
  <si>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</si>
  <si>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</si>
  <si>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</si>
  <si>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</si>
  <si>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</si>
  <si>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</si>
  <si>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</si>
  <si>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</si>
  <si>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</si>
  <si>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</si>
  <si>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</si>
  <si>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</si>
  <si>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</si>
  <si>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</si>
  <si>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</si>
  <si>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</si>
  <si>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</si>
  <si>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</si>
  <si>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</si>
  <si>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</si>
  <si>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</si>
  <si>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</si>
  <si>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</si>
  <si>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</si>
  <si>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</si>
  <si>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</si>
  <si>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</si>
  <si>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</si>
  <si>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</si>
  <si>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</si>
  <si>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</si>
  <si>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</si>
  <si>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</si>
  <si>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</si>
  <si>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</si>
  <si>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</si>
  <si>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</si>
  <si>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</si>
  <si>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</si>
  <si>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</si>
  <si>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</si>
  <si>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</si>
  <si>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</si>
  <si>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</si>
  <si>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</si>
  <si>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</si>
  <si>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</si>
  <si>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</si>
  <si>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</si>
  <si>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</si>
  <si>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</si>
  <si>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</si>
  <si>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</si>
  <si>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</si>
  <si>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</si>
  <si>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</si>
  <si>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</si>
  <si>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</si>
  <si>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</si>
  <si>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</si>
  <si>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</si>
  <si>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</si>
  <si>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</si>
  <si>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</si>
  <si>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</si>
  <si>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</si>
  <si>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</si>
  <si>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</si>
  <si>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</si>
  <si>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</si>
  <si>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</si>
  <si>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</si>
  <si>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</si>
  <si>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</si>
  <si>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</si>
  <si>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</si>
  <si>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</si>
  <si>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</si>
  <si>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</si>
  <si>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</si>
  <si>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</si>
  <si>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</si>
  <si>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</si>
  <si>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</si>
  <si>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</si>
  <si>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</si>
  <si>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</si>
  <si>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</si>
  <si>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</si>
  <si>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</si>
  <si>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</si>
  <si>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</si>
  <si>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</si>
  <si>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</si>
  <si>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</si>
  <si>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</si>
  <si>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</si>
  <si>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</si>
  <si>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</si>
  <si>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</si>
  <si>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</si>
  <si>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</si>
  <si>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</si>
  <si>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</si>
  <si>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</si>
  <si>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</si>
  <si>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</si>
  <si>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</si>
  <si>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</si>
  <si>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</si>
  <si>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</si>
  <si>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</si>
  <si>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</si>
  <si>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</si>
  <si>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</si>
  <si>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</si>
  <si>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</si>
  <si>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</si>
  <si>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</si>
  <si>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</si>
  <si>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</si>
  <si>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</si>
  <si>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</si>
  <si>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</si>
  <si>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</si>
  <si>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</si>
  <si>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</si>
  <si>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</si>
  <si>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</si>
  <si>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</si>
  <si>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</si>
  <si>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</si>
  <si>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</si>
  <si>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</si>
  <si>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</si>
  <si>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</si>
  <si>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</si>
  <si>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</si>
  <si>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</si>
  <si>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</si>
  <si>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</si>
  <si>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</si>
  <si>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</si>
  <si>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</si>
  <si>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</si>
  <si>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</si>
  <si>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</si>
  <si>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</si>
  <si>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</si>
  <si>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</si>
  <si>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</si>
  <si>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</si>
  <si>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</si>
  <si>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</si>
  <si>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</si>
  <si>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</si>
  <si>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</si>
  <si>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</si>
  <si>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</si>
  <si>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</si>
  <si>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</si>
  <si>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</si>
  <si>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</si>
  <si>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</si>
  <si>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</si>
  <si>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</si>
  <si>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</si>
  <si>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</si>
  <si>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</si>
  <si>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</si>
  <si>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</si>
  <si>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</si>
  <si>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</si>
  <si>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</si>
  <si>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</si>
  <si>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</si>
  <si>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</si>
  <si>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</si>
  <si>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</si>
  <si>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</si>
  <si>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</si>
  <si>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</si>
  <si>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</si>
  <si>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</si>
  <si>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</si>
  <si>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</si>
  <si>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</si>
  <si>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</si>
  <si>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</si>
  <si>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</si>
  <si>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</si>
  <si>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</si>
  <si>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</si>
  <si>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</si>
  <si>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</si>
  <si>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</si>
  <si>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</si>
  <si>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</si>
  <si>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</si>
  <si>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</si>
  <si>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</si>
  <si>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</si>
  <si>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</si>
  <si>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</si>
  <si>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</si>
  <si>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</si>
  <si>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</si>
  <si>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</si>
  <si>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</si>
  <si>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</si>
  <si>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</si>
  <si>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</si>
  <si>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</si>
  <si>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</si>
  <si>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</si>
  <si>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</si>
  <si>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</si>
  <si>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</si>
  <si>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</si>
  <si>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</si>
  <si>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</si>
  <si>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</si>
  <si>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</si>
  <si>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</si>
  <si>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</si>
  <si>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</si>
  <si>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</si>
  <si>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</si>
  <si>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</si>
  <si>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</si>
  <si>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</si>
  <si>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</si>
  <si>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</si>
  <si>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</si>
  <si>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</si>
  <si>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</si>
  <si>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</si>
  <si>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</si>
  <si>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</si>
  <si>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</si>
  <si>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</si>
  <si>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</si>
  <si>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</si>
  <si>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</si>
  <si>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</si>
  <si>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</si>
  <si>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</si>
  <si>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</si>
  <si>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</si>
  <si>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</si>
  <si>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</si>
  <si>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</si>
  <si>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</si>
  <si>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</si>
  <si>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</si>
  <si>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</si>
  <si>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</si>
  <si>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</si>
  <si>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</si>
  <si>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</si>
  <si>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</si>
  <si>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</si>
  <si>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</si>
  <si>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</si>
  <si>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</si>
  <si>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</si>
  <si>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</si>
  <si>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</si>
  <si>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</si>
  <si>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</si>
  <si>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</si>
  <si>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</si>
  <si>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</si>
  <si>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</si>
  <si>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</si>
  <si>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</si>
  <si>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</si>
  <si>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</si>
  <si>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</si>
  <si>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</si>
  <si>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</si>
  <si>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</si>
  <si>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</si>
  <si>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</si>
  <si>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</si>
  <si>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</si>
  <si>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</si>
  <si>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</si>
  <si>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</si>
  <si>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</si>
  <si>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</si>
  <si>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</si>
  <si>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</si>
  <si>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</si>
  <si>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</si>
  <si>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</si>
  <si>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</si>
  <si>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</si>
  <si>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</si>
  <si>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</si>
  <si>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</si>
  <si>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</si>
  <si>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</si>
  <si>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</si>
  <si>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</si>
  <si>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</si>
  <si>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</si>
  <si>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</si>
  <si>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</si>
  <si>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</si>
  <si>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</si>
  <si>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</si>
  <si>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</si>
  <si>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</si>
  <si>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</si>
  <si>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</si>
  <si>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</si>
  <si>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</si>
  <si>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</si>
  <si>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</si>
  <si>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</si>
  <si>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</si>
  <si>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</si>
  <si>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</si>
  <si>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</si>
  <si>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</si>
  <si>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</si>
  <si>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</si>
  <si>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</si>
  <si>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</si>
  <si>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</si>
  <si>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</si>
  <si>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</si>
  <si>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</si>
  <si>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</si>
  <si>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</si>
  <si>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</si>
  <si>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</si>
  <si>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</si>
  <si>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</si>
  <si>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</si>
  <si>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</si>
  <si>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</si>
  <si>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</si>
  <si>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</si>
  <si>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</si>
  <si>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</si>
  <si>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</si>
  <si>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</si>
  <si>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</si>
  <si>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</si>
  <si>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</si>
  <si>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</si>
  <si>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</si>
  <si>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</si>
  <si>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</si>
  <si>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</si>
  <si>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</si>
  <si>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</si>
  <si>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</si>
  <si>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</si>
  <si>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</si>
  <si>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</si>
  <si>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</si>
  <si>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</si>
  <si>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</si>
  <si>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</si>
  <si>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</si>
  <si>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</si>
  <si>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</si>
  <si>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</si>
  <si>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</si>
  <si>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</si>
  <si>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</si>
  <si>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</si>
  <si>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</si>
  <si>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</si>
  <si>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</si>
  <si>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</si>
  <si>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</si>
  <si>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</si>
  <si>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</si>
  <si>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</si>
  <si>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</si>
  <si>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</si>
  <si>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</si>
  <si>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</si>
  <si>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</si>
  <si>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</si>
  <si>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</si>
  <si>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</si>
  <si>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</si>
  <si>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</si>
  <si>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</si>
  <si>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</si>
  <si>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</si>
  <si>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</si>
  <si>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</si>
  <si>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</si>
  <si>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</si>
  <si>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</si>
  <si>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</si>
  <si>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</si>
  <si>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</si>
  <si>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</si>
  <si>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</si>
  <si>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</si>
  <si>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</si>
  <si>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</si>
  <si>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</si>
  <si>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</si>
  <si>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</si>
  <si>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</si>
  <si>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</si>
  <si>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</si>
  <si>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</si>
  <si>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</si>
  <si>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</si>
  <si>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</si>
  <si>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</si>
  <si>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</si>
  <si>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</si>
  <si>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</si>
  <si>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</si>
  <si>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</si>
  <si>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</si>
  <si>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</si>
  <si>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</si>
  <si>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</si>
  <si>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</si>
  <si>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</si>
  <si>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</si>
  <si>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</si>
  <si>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</si>
  <si>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</si>
  <si>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</si>
  <si>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</si>
  <si>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</si>
  <si>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</si>
  <si>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</si>
  <si>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</si>
  <si>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</si>
  <si>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</si>
  <si>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</si>
  <si>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</si>
  <si>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</si>
  <si>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</si>
  <si>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</si>
  <si>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</si>
  <si>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</si>
  <si>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</si>
  <si>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</si>
  <si>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</si>
  <si>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</si>
  <si>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</si>
  <si>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</si>
  <si>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</si>
  <si>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</si>
  <si>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</si>
  <si>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</si>
  <si>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</si>
  <si>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</si>
  <si>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</si>
  <si>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</si>
  <si>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</si>
  <si>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</si>
  <si>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</si>
  <si>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</si>
  <si>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</si>
  <si>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</si>
  <si>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</si>
  <si>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</si>
  <si>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</si>
  <si>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</si>
  <si>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</si>
  <si>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</si>
  <si>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</si>
  <si>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</si>
  <si>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</si>
  <si>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</si>
  <si>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</si>
  <si>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</si>
  <si>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</si>
  <si>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</si>
  <si>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</si>
  <si>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</si>
  <si>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</si>
  <si>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</si>
  <si>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</si>
  <si>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</si>
  <si>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</si>
  <si>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</si>
  <si>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</si>
  <si>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</si>
  <si>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</si>
  <si>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</si>
  <si>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</si>
  <si>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</si>
  <si>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</si>
  <si>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</si>
  <si>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</si>
  <si>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</si>
  <si>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</si>
  <si>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</si>
  <si>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</si>
  <si>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</si>
  <si>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</si>
  <si>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</si>
  <si>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</si>
  <si>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</si>
  <si>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</si>
  <si>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</si>
  <si>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</si>
  <si>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</si>
  <si>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</si>
  <si>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</si>
  <si>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</si>
  <si>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</si>
  <si>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</si>
  <si>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</si>
  <si>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</si>
  <si>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</si>
  <si>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</si>
  <si>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</si>
  <si>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</si>
  <si>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</si>
  <si>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</si>
  <si>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</si>
  <si>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</si>
  <si>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</si>
  <si>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</si>
  <si>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</si>
  <si>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</si>
  <si>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</si>
  <si>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</si>
  <si>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</si>
  <si>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</si>
  <si>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</si>
  <si>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</si>
  <si>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</si>
  <si>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</si>
  <si>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</si>
  <si>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</si>
  <si>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</si>
  <si>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</si>
  <si>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</si>
  <si>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</si>
  <si>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</si>
  <si>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</si>
  <si>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</si>
  <si>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</si>
  <si>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</si>
  <si>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</si>
  <si>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</si>
  <si>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</si>
  <si>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</si>
  <si>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</si>
  <si>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</si>
  <si>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</si>
  <si>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</si>
  <si>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</si>
  <si>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</si>
  <si>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</si>
  <si>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</si>
  <si>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</si>
  <si>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</si>
  <si>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</si>
  <si>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</si>
  <si>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</si>
  <si>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</si>
  <si>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</si>
  <si>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</si>
  <si>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</si>
  <si>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</si>
  <si>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</si>
  <si>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</si>
  <si>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</si>
  <si>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</si>
  <si>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</si>
  <si>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</si>
  <si>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</si>
  <si>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</si>
  <si>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</si>
  <si>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</si>
  <si>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</si>
  <si>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</si>
  <si>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</si>
  <si>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</si>
  <si>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</si>
  <si>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</si>
  <si>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</si>
  <si>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</si>
  <si>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</si>
  <si>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</si>
  <si>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</si>
  <si>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</si>
  <si>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</si>
  <si>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</si>
  <si>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</si>
  <si>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</si>
  <si>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</si>
  <si>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</si>
  <si>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</si>
  <si>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</si>
  <si>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</si>
  <si>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</si>
  <si>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</si>
  <si>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</si>
  <si>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</si>
  <si>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</si>
  <si>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</si>
  <si>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</si>
  <si>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</si>
  <si>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</si>
  <si>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</si>
  <si>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</si>
  <si>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</si>
  <si>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</si>
  <si>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</si>
  <si>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</si>
  <si>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</si>
  <si>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</si>
  <si>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</si>
  <si>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</si>
  <si>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</si>
  <si>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</si>
  <si>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</si>
  <si>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</si>
  <si>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</si>
  <si>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</si>
  <si>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</si>
  <si>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</si>
  <si>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</si>
  <si>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</si>
  <si>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</si>
  <si>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</si>
  <si>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</si>
  <si>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</si>
  <si>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</si>
  <si>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</si>
  <si>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</si>
  <si>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</si>
  <si>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</si>
  <si>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</si>
  <si>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</si>
  <si>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</si>
  <si>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</si>
  <si>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</si>
  <si>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</si>
  <si>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</si>
  <si>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</si>
  <si>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</si>
  <si>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</si>
  <si>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</si>
  <si>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</si>
  <si>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</si>
  <si>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</si>
  <si>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</si>
  <si>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</si>
  <si>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</si>
  <si>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</si>
  <si>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</si>
  <si>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</si>
  <si>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</si>
  <si>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</si>
  <si>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</si>
  <si>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</si>
  <si>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</si>
  <si>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</si>
  <si>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</si>
  <si>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</si>
  <si>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</si>
  <si>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</si>
  <si>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</si>
  <si>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</si>
  <si>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</si>
  <si>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</si>
  <si>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</si>
  <si>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</si>
  <si>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</si>
  <si>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</si>
  <si>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</si>
  <si>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</si>
  <si>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</si>
  <si>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</si>
  <si>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</si>
  <si>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</si>
  <si>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</si>
  <si>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</si>
  <si>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</si>
  <si>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</si>
  <si>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</si>
  <si>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</si>
  <si>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</si>
  <si>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</si>
  <si>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</si>
  <si>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</si>
  <si>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</si>
  <si>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</si>
  <si>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</si>
  <si>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</si>
  <si>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</si>
  <si>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</si>
  <si>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</si>
  <si>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</si>
  <si>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</si>
  <si>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</si>
  <si>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</si>
  <si>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</si>
  <si>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</si>
  <si>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</si>
  <si>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</si>
  <si>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</si>
  <si>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</si>
  <si>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</si>
  <si>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</si>
  <si>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</si>
  <si>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</si>
  <si>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</si>
  <si>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</si>
  <si>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</si>
  <si>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</si>
  <si>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</si>
  <si>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</si>
  <si>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</si>
  <si>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</si>
  <si>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</si>
  <si>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</si>
  <si>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</si>
  <si>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</si>
  <si>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</si>
  <si>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</si>
  <si>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</si>
  <si>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</si>
  <si>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</si>
  <si>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</si>
  <si>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</si>
  <si>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</si>
  <si>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</si>
  <si>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</si>
  <si>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</si>
  <si>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</si>
  <si>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</si>
  <si>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</si>
  <si>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</si>
  <si>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</si>
  <si>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</si>
  <si>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</si>
  <si>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</si>
  <si>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</si>
  <si>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</si>
  <si>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</si>
  <si>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</si>
  <si>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</si>
  <si>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</si>
  <si>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</si>
  <si>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</si>
  <si>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</si>
  <si>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</si>
  <si>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</si>
  <si>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</si>
  <si>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</si>
  <si>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</si>
  <si>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</si>
  <si>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</si>
  <si>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</si>
  <si>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</si>
  <si>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</si>
  <si>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</si>
  <si>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</si>
  <si>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</si>
  <si>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</si>
  <si>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</si>
  <si>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</si>
  <si>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</si>
  <si>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</si>
  <si>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</si>
  <si>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</si>
  <si>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</si>
  <si>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</si>
  <si>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</si>
  <si>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</si>
  <si>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</si>
  <si>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</si>
  <si>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</si>
  <si>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</si>
  <si>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</si>
  <si>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</si>
  <si>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</si>
  <si>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</si>
  <si>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</si>
  <si>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</si>
  <si>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</si>
  <si>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</si>
  <si>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</si>
  <si>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</si>
  <si>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</si>
  <si>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</si>
  <si>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</si>
  <si>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</si>
  <si>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</si>
  <si>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</si>
  <si>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</si>
  <si>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</si>
  <si>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</si>
  <si>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</si>
  <si>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</si>
  <si>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</si>
  <si>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</si>
  <si>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</si>
  <si>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</si>
  <si>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</si>
  <si>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</si>
  <si>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</si>
  <si>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</si>
  <si>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</si>
  <si>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</si>
  <si>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</si>
  <si>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</si>
  <si>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</si>
  <si>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</si>
  <si>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</si>
  <si>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</si>
  <si>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</si>
  <si>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</si>
  <si>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</si>
  <si>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</si>
  <si>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</si>
  <si>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</si>
  <si>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</si>
  <si>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</si>
  <si>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</si>
  <si>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</si>
  <si>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</si>
  <si>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</si>
  <si>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</si>
  <si>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</si>
  <si>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</si>
  <si>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</si>
  <si>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</si>
  <si>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</si>
  <si>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</si>
  <si>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</si>
  <si>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</si>
  <si>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</si>
  <si>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</si>
  <si>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</si>
  <si>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</si>
  <si>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</si>
  <si>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</si>
  <si>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</si>
  <si>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</si>
  <si>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</si>
  <si>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</si>
  <si>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</si>
  <si>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</si>
  <si>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</si>
  <si>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</si>
  <si>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</si>
  <si>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</si>
  <si>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</si>
  <si>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</si>
  <si>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</si>
  <si>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</si>
  <si>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</si>
  <si>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</si>
  <si>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</si>
  <si>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</si>
  <si>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</si>
  <si>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</si>
  <si>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</si>
  <si>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</si>
  <si>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</si>
  <si>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</si>
  <si>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</si>
  <si>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</si>
  <si>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</si>
  <si>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</si>
  <si>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</si>
  <si>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</si>
  <si>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</si>
  <si>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</si>
  <si>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</si>
  <si>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</si>
  <si>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</si>
  <si>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</si>
  <si>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</si>
  <si>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</si>
  <si>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</si>
  <si>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</si>
  <si>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</si>
  <si>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</si>
  <si>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</si>
  <si>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</si>
  <si>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</si>
  <si>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</si>
  <si>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</si>
  <si>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</si>
  <si>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</si>
  <si>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</si>
  <si>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</si>
  <si>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</si>
  <si>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</si>
  <si>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</si>
  <si>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</si>
  <si>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</si>
  <si>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</si>
  <si>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</si>
  <si>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</si>
  <si>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</si>
  <si>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</si>
  <si>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</si>
  <si>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</si>
  <si>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</si>
  <si>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</si>
  <si>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</si>
  <si>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</si>
  <si>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</si>
  <si>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</si>
  <si>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</si>
  <si>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</si>
  <si>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</si>
  <si>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</si>
  <si>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</si>
  <si>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</si>
  <si>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</si>
  <si>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</si>
  <si>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</si>
  <si>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</si>
  <si>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</si>
  <si>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</si>
  <si>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</si>
  <si>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</si>
  <si>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</si>
  <si>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</si>
  <si>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</si>
  <si>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</si>
  <si>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</si>
  <si>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</si>
  <si>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</si>
  <si>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</si>
  <si>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</si>
  <si>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</si>
  <si>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</si>
  <si>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</si>
  <si>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</si>
  <si>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</si>
  <si>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</si>
  <si>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</si>
  <si>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</si>
  <si>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</si>
  <si>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</si>
  <si>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</si>
  <si>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</si>
  <si>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</si>
  <si>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</si>
  <si>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</si>
  <si>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</si>
  <si>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</si>
  <si>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</si>
  <si>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</si>
  <si>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</si>
  <si>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</si>
  <si>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</si>
  <si>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</si>
  <si>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</si>
  <si>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</si>
  <si>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</si>
  <si>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</si>
  <si>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</si>
  <si>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</si>
  <si>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</si>
  <si>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</si>
  <si>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</si>
  <si>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</si>
  <si>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</si>
  <si>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</si>
  <si>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</si>
  <si>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</si>
  <si>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</si>
  <si>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</si>
  <si>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</si>
  <si>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</si>
  <si>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</si>
  <si>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</si>
  <si>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</si>
  <si>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</si>
  <si>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</si>
  <si>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</si>
  <si>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</si>
  <si>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</si>
  <si>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</si>
  <si>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</si>
  <si>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</si>
  <si>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</si>
  <si>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</si>
  <si>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</si>
  <si>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</si>
  <si>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</si>
  <si>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</si>
  <si>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</si>
  <si>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</si>
  <si>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</si>
  <si>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</si>
  <si>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</si>
  <si>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</si>
  <si>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</si>
  <si>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</si>
  <si>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</si>
  <si>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</si>
  <si>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</si>
  <si>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</si>
  <si>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</si>
  <si>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</si>
  <si>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</si>
  <si>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</si>
  <si>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</si>
  <si>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</si>
  <si>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</si>
  <si>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</si>
  <si>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</si>
  <si>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</si>
  <si>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</si>
  <si>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</si>
  <si>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</si>
  <si>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</si>
  <si>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</si>
  <si>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</si>
  <si>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</si>
  <si>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</si>
  <si>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</si>
  <si>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</si>
  <si>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</si>
  <si>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</si>
  <si>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</si>
  <si>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</si>
  <si>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</si>
  <si>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</si>
  <si>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</si>
  <si>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</si>
  <si>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</si>
  <si>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</si>
  <si>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</si>
  <si>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</si>
  <si>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</si>
  <si>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</si>
  <si>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</si>
  <si>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</si>
  <si>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</si>
  <si>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</si>
  <si>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</si>
  <si>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</si>
  <si>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</si>
  <si>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</si>
  <si>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</si>
  <si>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</si>
  <si>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</si>
  <si>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</si>
  <si>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</si>
  <si>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</si>
  <si>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</si>
  <si>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</si>
  <si>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</si>
  <si>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</si>
  <si>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</si>
  <si>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</si>
  <si>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</si>
  <si>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</si>
  <si>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</si>
  <si>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</si>
  <si>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</si>
  <si>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</si>
  <si>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</si>
  <si>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</si>
  <si>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</si>
  <si>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</si>
  <si>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</si>
  <si>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</si>
  <si>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</si>
  <si>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</si>
  <si>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</si>
  <si>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</si>
  <si>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</si>
  <si>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</si>
  <si>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</si>
  <si>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</si>
  <si>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</si>
  <si>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</si>
  <si>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</si>
  <si>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</si>
  <si>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</si>
  <si>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</si>
  <si>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</si>
  <si>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</si>
  <si>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</si>
  <si>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</si>
  <si>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</si>
  <si>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</si>
  <si>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</si>
  <si>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</si>
  <si>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</si>
  <si>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</si>
  <si>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</si>
  <si>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</si>
  <si>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</si>
  <si>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</si>
  <si>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</si>
  <si>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</si>
  <si>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</si>
  <si>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</si>
  <si>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</si>
  <si>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</si>
  <si>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</si>
  <si>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</si>
  <si>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</si>
  <si>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</si>
  <si>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</si>
  <si>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</si>
  <si>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</si>
  <si>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</si>
  <si>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</si>
  <si>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</si>
  <si>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</si>
  <si>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</si>
  <si>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</si>
  <si>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</si>
  <si>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</si>
  <si>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</si>
  <si>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</si>
  <si>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</si>
  <si>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</si>
  <si>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</si>
  <si>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</si>
  <si>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</si>
  <si>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</si>
  <si>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</si>
  <si>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</si>
  <si>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</si>
  <si>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</si>
  <si>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</si>
  <si>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</si>
  <si>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</si>
  <si>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</si>
  <si>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</si>
  <si>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</si>
  <si>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</si>
  <si>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</si>
  <si>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</si>
  <si>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</si>
  <si>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</si>
  <si>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</si>
  <si>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</si>
  <si>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</si>
  <si>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</si>
  <si>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</si>
  <si>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</si>
  <si>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</si>
  <si>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</si>
  <si>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</si>
  <si>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</si>
  <si>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</si>
  <si>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</si>
  <si>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</si>
  <si>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</si>
  <si>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</si>
  <si>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</si>
  <si>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</si>
  <si>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</si>
  <si>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</si>
  <si>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</si>
  <si>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</si>
  <si>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</si>
  <si>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</si>
  <si>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</si>
  <si>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</si>
  <si>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</si>
  <si>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</si>
  <si>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</si>
  <si>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</si>
  <si>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</si>
  <si>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</si>
  <si>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</si>
  <si>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</si>
  <si>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</si>
  <si>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</si>
  <si>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</si>
  <si>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</si>
  <si>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</si>
  <si>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</si>
  <si>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</si>
  <si>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</si>
  <si>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</si>
  <si>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</si>
  <si>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</si>
  <si>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</si>
  <si>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</si>
  <si>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</si>
  <si>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</si>
  <si>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</si>
  <si>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</si>
  <si>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</si>
  <si>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</si>
  <si>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</si>
  <si>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</si>
  <si>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</si>
  <si>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</si>
  <si>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</si>
  <si>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</si>
  <si>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</si>
  <si>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</si>
  <si>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</si>
  <si>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</si>
  <si>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</si>
  <si>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</si>
  <si>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</si>
  <si>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</si>
  <si>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</si>
  <si>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</si>
  <si>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</si>
  <si>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</si>
  <si>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</si>
  <si>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</si>
  <si>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</si>
  <si>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</si>
  <si>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</si>
  <si>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</si>
  <si>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</si>
  <si>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</si>
  <si>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</si>
  <si>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</si>
  <si>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</si>
  <si>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</si>
  <si>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</si>
  <si>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</si>
  <si>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</si>
  <si>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</si>
  <si>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</si>
  <si>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</si>
  <si>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</si>
  <si>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</si>
  <si>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</si>
  <si>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</si>
  <si>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</si>
  <si>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</si>
  <si>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</si>
  <si>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</si>
  <si>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</si>
  <si>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</si>
  <si>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</si>
  <si>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</si>
  <si>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</si>
  <si>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</si>
  <si>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</si>
  <si>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</si>
  <si>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</si>
  <si>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</si>
  <si>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</si>
  <si>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</si>
  <si>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</si>
  <si>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</si>
  <si>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</si>
  <si>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</si>
  <si>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</si>
  <si>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</si>
  <si>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</si>
  <si>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</si>
  <si>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</si>
  <si>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</si>
  <si>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</si>
  <si>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</si>
  <si>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</si>
  <si>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</si>
  <si>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</si>
  <si>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</si>
  <si>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</si>
  <si>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</si>
  <si>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</si>
  <si>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</si>
  <si>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</si>
  <si>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</si>
  <si>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</si>
  <si>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</si>
  <si>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</si>
  <si>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</si>
  <si>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</si>
  <si>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</si>
  <si>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</si>
  <si>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</si>
  <si>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</si>
  <si>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</si>
  <si>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</si>
  <si>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</si>
  <si>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</si>
  <si>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</si>
  <si>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</si>
  <si>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</si>
  <si>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</si>
  <si>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</si>
  <si>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</si>
  <si>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</si>
  <si>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</si>
  <si>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</si>
  <si>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</si>
  <si>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</si>
  <si>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</si>
  <si>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</si>
  <si>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</si>
  <si>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</si>
  <si>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</si>
  <si>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</si>
  <si>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</si>
  <si>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</si>
  <si>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</si>
  <si>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</si>
  <si>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</si>
  <si>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</si>
  <si>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</si>
  <si>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</si>
  <si>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</si>
  <si>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</si>
  <si>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</si>
  <si>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</si>
  <si>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</si>
  <si>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</si>
  <si>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</si>
  <si>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</si>
  <si>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</si>
  <si>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</si>
  <si>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</si>
  <si>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</si>
  <si>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</si>
  <si>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</si>
  <si>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</si>
  <si>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</si>
  <si>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</si>
  <si>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</si>
  <si>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</si>
  <si>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</si>
  <si>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</si>
  <si>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</si>
  <si>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</si>
  <si>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</si>
  <si>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</si>
  <si>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</si>
  <si>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</si>
  <si>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</si>
  <si>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</si>
  <si>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</si>
  <si>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</si>
  <si>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</si>
  <si>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</si>
  <si>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</si>
  <si>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</si>
  <si>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</si>
  <si>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</si>
  <si>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</si>
  <si>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</si>
  <si>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</si>
  <si>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</si>
  <si>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</si>
  <si>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</si>
  <si>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</si>
  <si>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</si>
  <si>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</si>
  <si>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</si>
  <si>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</si>
  <si>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</si>
  <si>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</si>
  <si>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</si>
  <si>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</si>
  <si>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</si>
  <si>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</si>
  <si>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</si>
  <si>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</si>
  <si>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</si>
  <si>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</si>
  <si>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</si>
  <si>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</si>
  <si>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</si>
  <si>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</si>
  <si>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</si>
  <si>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</si>
  <si>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</si>
  <si>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</si>
  <si>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</si>
  <si>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</si>
  <si>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</si>
  <si>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</si>
  <si>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</si>
  <si>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</si>
  <si>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</si>
  <si>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</si>
  <si>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</si>
  <si>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</si>
  <si>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</si>
  <si>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</si>
  <si>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</si>
  <si>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</si>
  <si>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</si>
  <si>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</si>
  <si>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</si>
  <si>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</si>
  <si>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</si>
  <si>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</si>
  <si>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</si>
  <si>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</si>
  <si>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</si>
  <si>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</si>
  <si>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</si>
  <si>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</si>
  <si>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</si>
  <si>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</si>
  <si>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</si>
  <si>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</si>
  <si>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</si>
  <si>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</si>
  <si>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</si>
  <si>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</si>
  <si>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</si>
  <si>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</si>
  <si>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</si>
  <si>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</si>
  <si>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</si>
  <si>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</si>
  <si>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</si>
  <si>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</si>
  <si>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</si>
  <si>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</si>
  <si>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</si>
  <si>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</si>
  <si>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</si>
  <si>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</si>
  <si>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</si>
  <si>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</si>
  <si>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</si>
  <si>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</si>
  <si>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</si>
  <si>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</si>
  <si>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</si>
  <si>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</si>
  <si>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</si>
  <si>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</si>
  <si>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</si>
  <si>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</si>
  <si>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</si>
  <si>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</si>
  <si>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</si>
  <si>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</si>
  <si>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</si>
  <si>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</si>
  <si>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</si>
  <si>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</si>
  <si>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</si>
  <si>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</si>
  <si>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</si>
  <si>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</si>
  <si>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</si>
  <si>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</si>
  <si>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</si>
  <si>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</si>
  <si>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</si>
  <si>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</si>
  <si>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</si>
  <si>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</si>
  <si>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</si>
  <si>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</si>
  <si>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</si>
  <si>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</si>
  <si>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</si>
  <si>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</si>
  <si>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</si>
  <si>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</si>
  <si>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</si>
  <si>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</si>
  <si>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</si>
  <si>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</si>
  <si>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</si>
  <si>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</si>
  <si>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</si>
  <si>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</si>
  <si>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</si>
  <si>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</si>
  <si>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</si>
  <si>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</si>
  <si>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</si>
  <si>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</si>
  <si>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</si>
  <si>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</si>
  <si>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</si>
  <si>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</si>
  <si>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</si>
  <si>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</si>
  <si>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</si>
  <si>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</si>
  <si>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</si>
  <si>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</si>
  <si>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</si>
  <si>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</si>
  <si>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</si>
  <si>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</si>
  <si>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</si>
  <si>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</si>
  <si>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</si>
  <si>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</si>
  <si>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</si>
  <si>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</si>
  <si>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</si>
  <si>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</si>
  <si>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</si>
  <si>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</si>
  <si>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</si>
  <si>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</si>
  <si>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</si>
  <si>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</si>
  <si>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</si>
  <si>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</si>
  <si>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</si>
  <si>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</si>
  <si>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</si>
  <si>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</si>
  <si>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</si>
  <si>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</si>
  <si>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</si>
  <si>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</si>
  <si>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</si>
  <si>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</si>
  <si>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</si>
  <si>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</si>
  <si>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</si>
  <si>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</si>
  <si>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</si>
  <si>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</si>
  <si>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</si>
  <si>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</si>
  <si>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</si>
  <si>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</si>
  <si>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</si>
  <si>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</si>
  <si>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</si>
  <si>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</si>
  <si>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</si>
  <si>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</si>
  <si>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</si>
  <si>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</si>
  <si>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</si>
  <si>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</si>
  <si>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</si>
  <si>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</si>
  <si>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</si>
  <si>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</si>
  <si>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</si>
  <si>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</si>
  <si>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</si>
  <si>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</si>
  <si>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</si>
  <si>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</si>
  <si>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</si>
  <si>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</si>
  <si>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</si>
  <si>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</si>
  <si>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</si>
  <si>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</si>
  <si>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</si>
  <si>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</si>
  <si>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</si>
  <si>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</si>
  <si>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</si>
  <si>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</si>
  <si>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</si>
  <si>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</si>
  <si>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</si>
  <si>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</si>
  <si>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</si>
  <si>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</si>
  <si>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</si>
  <si>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</si>
  <si>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</si>
  <si>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</si>
  <si>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</si>
  <si>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</si>
  <si>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</si>
  <si>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</si>
  <si>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</si>
  <si>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</si>
  <si>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</si>
  <si>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</si>
  <si>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</si>
  <si>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</si>
  <si>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</si>
  <si>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</si>
  <si>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</si>
  <si>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</si>
  <si>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</si>
  <si>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</si>
  <si>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</si>
  <si>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</si>
  <si>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</si>
  <si>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</si>
  <si>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</si>
  <si>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</si>
  <si>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</si>
  <si>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</si>
  <si>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</si>
  <si>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</si>
  <si>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</si>
  <si>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</si>
  <si>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</si>
  <si>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</si>
  <si>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</si>
  <si>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</si>
  <si>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</si>
  <si>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</si>
  <si>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</si>
  <si>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</si>
  <si>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</si>
  <si>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</si>
  <si>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</si>
  <si>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</si>
  <si>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</si>
  <si>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</si>
  <si>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</si>
  <si>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</si>
  <si>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</si>
  <si>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</si>
  <si>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</si>
  <si>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</si>
  <si>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</si>
  <si>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</si>
  <si>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</si>
  <si>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</si>
  <si>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</si>
  <si>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</si>
  <si>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</si>
  <si>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</si>
  <si>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</si>
  <si>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</si>
  <si>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</si>
  <si>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</si>
  <si>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</si>
  <si>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</si>
  <si>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</si>
  <si>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</si>
  <si>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</si>
  <si>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</si>
  <si>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</si>
  <si>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</si>
  <si>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</si>
  <si>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</si>
  <si>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</si>
  <si>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</si>
  <si>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</si>
  <si>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</si>
  <si>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</si>
  <si>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</si>
  <si>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</si>
  <si>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</si>
  <si>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</si>
  <si>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</si>
  <si>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</si>
  <si>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</si>
  <si>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</si>
  <si>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</si>
  <si>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</si>
  <si>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</si>
  <si>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</si>
  <si>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</si>
  <si>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</si>
  <si>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</si>
  <si>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</si>
  <si>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</si>
  <si>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</si>
  <si>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</si>
  <si>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</si>
  <si>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</si>
  <si>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</si>
  <si>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</si>
  <si>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</si>
  <si>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</si>
  <si>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</si>
  <si>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</si>
  <si>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</si>
  <si>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</si>
  <si>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</si>
  <si>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</si>
  <si>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</si>
  <si>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</si>
  <si>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</si>
  <si>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</si>
  <si>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</si>
  <si>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</si>
  <si>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</si>
  <si>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</si>
  <si>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</si>
  <si>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</si>
  <si>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</si>
  <si>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</si>
  <si>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</si>
  <si>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</si>
  <si>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</si>
  <si>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</si>
  <si>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</si>
  <si>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</si>
  <si>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</si>
  <si>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</si>
  <si>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</si>
  <si>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</si>
  <si>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</si>
  <si>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</si>
  <si>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</si>
  <si>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</si>
  <si>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</si>
  <si>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</si>
  <si>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</si>
  <si>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</si>
  <si>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</si>
  <si>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</si>
  <si>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</si>
  <si>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</si>
  <si>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</si>
  <si>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</si>
  <si>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</si>
  <si>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</si>
  <si>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</si>
  <si>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</si>
  <si>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</si>
  <si>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</si>
  <si>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</si>
  <si>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</si>
  <si>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</si>
  <si>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</si>
  <si>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</si>
  <si>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</si>
  <si>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</si>
  <si>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</si>
  <si>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</si>
  <si>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</si>
  <si>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</si>
  <si>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</si>
  <si>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</si>
  <si>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</si>
  <si>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</si>
  <si>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</si>
  <si>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</si>
  <si>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</si>
  <si>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</si>
  <si>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</si>
  <si>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</si>
  <si>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</si>
  <si>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</si>
  <si>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</si>
  <si>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</si>
  <si>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</si>
  <si>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</si>
  <si>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</si>
  <si>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</si>
  <si>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</si>
  <si>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</si>
  <si>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</si>
  <si>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</si>
  <si>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</si>
  <si>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</si>
  <si>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</si>
  <si>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</si>
  <si>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</si>
  <si>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</si>
  <si>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</si>
  <si>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</si>
  <si>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</si>
  <si>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</si>
  <si>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</si>
  <si>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</si>
  <si>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</si>
  <si>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</si>
  <si>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</si>
  <si>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</si>
  <si>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</si>
  <si>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</si>
  <si>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</si>
  <si>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</si>
  <si>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</si>
  <si>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</si>
  <si>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</si>
  <si>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</si>
  <si>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</si>
  <si>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</si>
  <si>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</si>
  <si>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</si>
  <si>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</si>
  <si>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</si>
  <si>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</si>
  <si>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</si>
  <si>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</si>
  <si>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</si>
  <si>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</si>
  <si>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</si>
  <si>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</si>
  <si>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</si>
  <si>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</si>
  <si>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</si>
  <si>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</si>
  <si>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</si>
  <si>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</si>
  <si>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</si>
  <si>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</si>
  <si>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</si>
  <si>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</si>
  <si>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</si>
  <si>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</si>
  <si>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</si>
  <si>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</si>
  <si>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</si>
  <si>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</si>
  <si>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</si>
  <si>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</si>
  <si>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</si>
  <si>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</si>
  <si>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</si>
  <si>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</si>
  <si>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</si>
  <si>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</si>
  <si>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</si>
  <si>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</si>
  <si>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</si>
  <si>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</si>
  <si>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</si>
  <si>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</si>
  <si>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</si>
  <si>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</si>
  <si>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</si>
  <si>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</si>
  <si>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</si>
  <si>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</si>
  <si>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</si>
  <si>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</si>
  <si>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</si>
  <si>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</si>
  <si>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</si>
  <si>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</si>
  <si>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</si>
  <si>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</si>
  <si>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</si>
  <si>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</si>
  <si>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</si>
  <si>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</si>
  <si>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</si>
  <si>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</si>
  <si>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</si>
  <si>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</si>
  <si>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</si>
  <si>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</si>
  <si>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</si>
  <si>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</si>
  <si>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</si>
  <si>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</si>
  <si>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</si>
  <si>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</si>
  <si>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</si>
  <si>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</si>
  <si>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</si>
  <si>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</si>
  <si>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</si>
  <si>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</si>
  <si>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</si>
  <si>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</si>
  <si>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</si>
  <si>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</si>
  <si>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</si>
  <si>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</si>
  <si>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</si>
  <si>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</si>
  <si>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</si>
  <si>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</si>
  <si>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</si>
  <si>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</si>
  <si>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</si>
  <si>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</si>
  <si>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</si>
  <si>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</si>
  <si>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</si>
  <si>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</si>
  <si>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</si>
  <si>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</si>
  <si>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</si>
  <si>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</si>
  <si>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</si>
  <si>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</si>
  <si>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</si>
  <si>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</si>
  <si>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</si>
  <si>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</si>
  <si>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</si>
  <si>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</si>
  <si>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</si>
  <si>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</si>
  <si>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</si>
  <si>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</si>
  <si>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</si>
  <si>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</si>
  <si>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</si>
  <si>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</si>
  <si>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</si>
  <si>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</si>
  <si>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</si>
  <si>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</si>
  <si>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</si>
  <si>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</si>
  <si>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</si>
  <si>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</si>
  <si>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</si>
  <si>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</si>
  <si>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</si>
  <si>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</si>
  <si>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</si>
  <si>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</si>
  <si>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</si>
  <si>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</si>
  <si>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</si>
  <si>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</si>
  <si>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</si>
  <si>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</si>
  <si>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</si>
  <si>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</si>
  <si>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</si>
  <si>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</si>
  <si>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</si>
  <si>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</si>
  <si>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</si>
  <si>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</si>
  <si>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</si>
  <si>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</si>
  <si>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</si>
  <si>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</si>
  <si>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</si>
  <si>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</si>
  <si>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</si>
  <si>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</si>
  <si>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</si>
  <si>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</si>
  <si>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</si>
  <si>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</si>
  <si>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</si>
  <si>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</si>
  <si>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</si>
  <si>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</si>
  <si>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</si>
  <si>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</si>
  <si>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</si>
  <si>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</si>
  <si>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</si>
  <si>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</si>
  <si>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</si>
  <si>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</si>
  <si>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</si>
  <si>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</si>
  <si>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</si>
  <si>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</si>
  <si>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</si>
  <si>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</si>
  <si>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</si>
  <si>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</si>
  <si>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</si>
  <si>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</si>
  <si>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</si>
  <si>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</si>
  <si>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</si>
  <si>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</si>
  <si>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</si>
  <si>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</si>
  <si>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</si>
  <si>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</si>
  <si>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</si>
  <si>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</si>
  <si>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</si>
  <si>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</si>
  <si>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</si>
  <si>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</si>
  <si>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</si>
  <si>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</si>
  <si>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</si>
  <si>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</si>
  <si>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</si>
  <si>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</si>
  <si>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</si>
  <si>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</si>
  <si>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</si>
  <si>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</si>
  <si>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</si>
  <si>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</si>
  <si>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</si>
  <si>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</si>
  <si>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</si>
  <si>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</si>
  <si>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</si>
  <si>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</si>
  <si>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</si>
  <si>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</si>
  <si>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</si>
  <si>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</si>
  <si>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</si>
  <si>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</si>
  <si>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</si>
  <si>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</si>
  <si>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</si>
  <si>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</si>
  <si>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</si>
  <si>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</si>
  <si>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</si>
  <si>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</si>
  <si>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</si>
  <si>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</si>
  <si>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</si>
  <si>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</si>
  <si>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</si>
  <si>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</si>
  <si>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</si>
  <si>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</si>
  <si>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</si>
  <si>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</si>
  <si>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</si>
  <si>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</si>
  <si>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</si>
  <si>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</si>
  <si>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</si>
  <si>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</si>
  <si>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</si>
  <si>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</si>
  <si>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</si>
  <si>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</si>
  <si>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</si>
  <si>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</si>
  <si>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</si>
  <si>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</si>
  <si>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</si>
  <si>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</si>
  <si>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</si>
  <si>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</si>
  <si>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</si>
  <si>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</si>
  <si>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</si>
  <si>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</si>
  <si>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</si>
  <si>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</si>
  <si>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</si>
  <si>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</si>
  <si>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</si>
  <si>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</si>
  <si>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</si>
  <si>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</si>
  <si>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</si>
  <si>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</si>
  <si>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</si>
  <si>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</si>
  <si>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</si>
  <si>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</si>
  <si>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</si>
  <si>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</si>
  <si>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</si>
  <si>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</si>
  <si>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</si>
  <si>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</si>
  <si>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</si>
  <si>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</si>
  <si>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</si>
  <si>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</si>
  <si>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</si>
  <si>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</si>
  <si>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</si>
  <si>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</si>
  <si>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</si>
  <si>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</si>
  <si>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</si>
  <si>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</si>
  <si>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</si>
  <si>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</si>
  <si>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</si>
  <si>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</si>
  <si>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</si>
  <si>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</si>
  <si>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</si>
  <si>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</si>
  <si>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</si>
  <si>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</si>
  <si>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</si>
  <si>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</si>
  <si>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</si>
  <si>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</si>
  <si>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</si>
  <si>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</si>
  <si>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</si>
  <si>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</si>
  <si>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</si>
  <si>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</si>
  <si>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</si>
  <si>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</si>
  <si>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</si>
  <si>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</si>
  <si>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</si>
  <si>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</si>
  <si>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</si>
  <si>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</si>
  <si>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</si>
  <si>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</si>
  <si>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</si>
  <si>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</si>
  <si>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</si>
  <si>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</si>
  <si>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</si>
  <si>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</si>
  <si>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</si>
  <si>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</si>
  <si>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</si>
  <si>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</si>
  <si>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</si>
  <si>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</si>
  <si>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</si>
  <si>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</si>
  <si>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</si>
  <si>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</si>
  <si>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</si>
  <si>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</si>
  <si>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</si>
  <si>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</si>
  <si>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</si>
  <si>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</si>
  <si>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</si>
  <si>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</si>
  <si>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</si>
  <si>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</si>
  <si>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</si>
  <si>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</si>
  <si>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</si>
  <si>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</si>
  <si>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</si>
  <si>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</si>
  <si>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</si>
  <si>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</si>
  <si>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</si>
  <si>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</si>
  <si>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</si>
  <si>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</si>
  <si>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</si>
  <si>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</si>
  <si>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</si>
  <si>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</si>
  <si>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</si>
  <si>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</si>
  <si>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</si>
  <si>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</si>
  <si>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</si>
  <si>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</si>
  <si>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</si>
  <si>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</si>
  <si>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</si>
  <si>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</si>
  <si>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</si>
  <si>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</si>
  <si>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</si>
  <si>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</si>
  <si>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</si>
  <si>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</si>
  <si>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</si>
  <si>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</si>
  <si>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</si>
  <si>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</si>
  <si>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</si>
  <si>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</si>
  <si>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</si>
  <si>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</si>
  <si>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</si>
  <si>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</si>
  <si>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</si>
  <si>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</si>
  <si>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</si>
  <si>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</si>
  <si>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</si>
  <si>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</si>
  <si>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</si>
  <si>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</si>
  <si>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</si>
  <si>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</si>
  <si>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</si>
  <si>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</si>
  <si>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</si>
  <si>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</si>
  <si>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</si>
  <si>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</si>
  <si>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</si>
  <si>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</si>
  <si>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</si>
  <si>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</si>
  <si>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</si>
  <si>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</si>
  <si>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</si>
  <si>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</si>
  <si>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</si>
  <si>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</si>
  <si>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</si>
  <si>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</si>
  <si>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</si>
  <si>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</si>
  <si>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</si>
  <si>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</si>
  <si>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</si>
  <si>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</si>
  <si>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</si>
  <si>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</si>
  <si>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</si>
  <si>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</si>
  <si>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</si>
  <si>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</si>
  <si>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</si>
  <si>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</si>
  <si>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</si>
  <si>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</si>
  <si>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</si>
  <si>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</si>
  <si>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</si>
  <si>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</si>
  <si>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</si>
  <si>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</si>
  <si>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</si>
  <si>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</si>
  <si>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</si>
  <si>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</si>
  <si>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</si>
  <si>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</si>
  <si>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</si>
  <si>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</si>
  <si>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</si>
  <si>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</si>
  <si>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</si>
  <si>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</si>
  <si>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</si>
  <si>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</si>
  <si>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</si>
  <si>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</si>
  <si>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</si>
  <si>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</si>
  <si>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</si>
  <si>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</si>
  <si>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</si>
  <si>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</si>
  <si>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</si>
  <si>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</si>
  <si>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</si>
  <si>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</si>
  <si>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</si>
  <si>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</si>
  <si>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</si>
  <si>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</si>
  <si>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</si>
  <si>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</si>
  <si>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</si>
  <si>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</si>
  <si>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</si>
  <si>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</si>
  <si>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</si>
  <si>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</si>
  <si>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</si>
  <si>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</si>
  <si>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</si>
  <si>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</si>
  <si>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</si>
  <si>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</si>
  <si>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</si>
  <si>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</si>
  <si>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</si>
  <si>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</si>
  <si>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</si>
  <si>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</si>
  <si>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</si>
  <si>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</si>
  <si>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</si>
  <si>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</si>
  <si>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</si>
  <si>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</si>
  <si>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</si>
  <si>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</si>
  <si>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</si>
  <si>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</si>
  <si>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</si>
  <si>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</si>
  <si>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</si>
  <si>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</si>
  <si>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</si>
  <si>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</si>
  <si>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</si>
  <si>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</si>
  <si>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</si>
  <si>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</si>
  <si>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</si>
  <si>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</si>
  <si>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</si>
  <si>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</si>
  <si>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</si>
  <si>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</si>
  <si>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</si>
  <si>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</si>
  <si>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</si>
  <si>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</si>
  <si>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</si>
  <si>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</si>
  <si>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</si>
  <si>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</si>
  <si>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</si>
  <si>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</si>
  <si>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</si>
  <si>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</si>
  <si>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</si>
  <si>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</si>
  <si>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name</t>
  </si>
  <si>
    <t>(All)</t>
  </si>
  <si>
    <t>Row Labels</t>
  </si>
  <si>
    <t>Grand Total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</si>
  <si>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</si>
  <si>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</si>
  <si>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</si>
  <si>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</si>
  <si>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</si>
  <si>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</si>
  <si>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</si>
  <si>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</si>
  <si>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</si>
  <si>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</si>
  <si>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</si>
  <si>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</si>
  <si>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</si>
  <si>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</si>
  <si>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</si>
  <si>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</si>
  <si>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</si>
  <si>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</si>
  <si>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</si>
  <si>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</si>
  <si>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</si>
  <si>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</si>
  <si>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</si>
  <si>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</si>
  <si>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</si>
  <si>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</si>
  <si>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</si>
  <si>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</si>
  <si>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</si>
  <si>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</si>
  <si>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</si>
  <si>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</si>
  <si>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</si>
  <si>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</si>
  <si>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</si>
  <si>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</si>
  <si>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</si>
  <si>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Outcome-Successful</t>
  </si>
  <si>
    <t>Outcome-Failed</t>
  </si>
  <si>
    <t>backers-count-successful</t>
  </si>
  <si>
    <t>Backers-count-failed</t>
  </si>
  <si>
    <t>For Successful campaign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</si>
  <si>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</si>
  <si>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</si>
  <si>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</si>
  <si>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</si>
  <si>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</si>
  <si>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</si>
  <si>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For Failed campaign</t>
  </si>
  <si>
    <t xml:space="preserve">InterQuartileRange </t>
  </si>
  <si>
    <t>First Quartile</t>
  </si>
  <si>
    <t>Second Quartile</t>
  </si>
  <si>
    <t>Third Quartile</t>
  </si>
  <si>
    <t>Q1-(1.5*IQR)Boundary</t>
  </si>
  <si>
    <t>Q3+(1.5*IQR)Boundary</t>
  </si>
  <si>
    <t>Median summaries the data more meaningfully both for successful campaign and failed campaign.</t>
  </si>
  <si>
    <t xml:space="preserve">There is more variability with successful backers than the failed campaign as we see from the InterQuartileRanges.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</si>
</sst>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Font="1"/>
  </cellXfs>
  <cellStyles count="1">
    <cellStyle name="Normal" xfId="0" builtinId="0"/>
  </cellStyles>
  <dxfs count="17">
    <dxf>
      <fill>
        <patternFill>
          <bgColor rgb="FF92D050"/>
        </patternFill>
      </fill>
    </dxf>
    <dxf>
      <fill>
        <patternFill>
          <bgColor theme="0" tint="-0.49998474074526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0" tint="-0.49998474074526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 patternType="solid">
          <fgColor auto="1"/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6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0" tint="-0.49998474074526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C000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[StarterBook_SM.xlsx]Pivot Chart2!PivotTable1</c:name>
    <c:fmtId val="5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275957865762794E-2"/>
          <c:y val="2.6589315929417452E-2"/>
          <c:w val="0.84810182053195515"/>
          <c:h val="0.787240744653111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0B-43D8-B22B-5B2EA1897C36}"/>
            </c:ext>
          </c:extLst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0B-43D8-B22B-5B2EA1897C36}"/>
            </c:ext>
          </c:extLst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0B-43D8-B22B-5B2EA1897C36}"/>
            </c:ext>
          </c:extLst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0B-43D8-B22B-5B2EA189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86720"/>
        <c:axId val="2118132336"/>
      </c:barChart>
      <c:catAx>
        <c:axId val="5148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32336"/>
        <c:crosses val="autoZero"/>
        <c:auto val="1"/>
        <c:lblAlgn val="ctr"/>
        <c:lblOffset val="100"/>
        <c:noMultiLvlLbl val="0"/>
      </c:catAx>
      <c:valAx>
        <c:axId val="21181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[StarterBook_SM.xlsx]Pivot Chart1!PivotTable2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1-4C23-9FF1-C3B9CD285EF8}"/>
            </c:ext>
          </c:extLst>
        </c:ser>
        <c:ser>
          <c:idx val="1"/>
          <c:order val="1"/>
          <c:tx>
            <c:strRef>
              <c:f>'Pivot Chart1'!$C$3:$C$4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71-4C23-9FF1-C3B9CD285EF8}"/>
            </c:ext>
          </c:extLst>
        </c:ser>
        <c:ser>
          <c:idx val="2"/>
          <c:order val="2"/>
          <c:tx>
            <c:strRef>
              <c:f>'Pivot Chart1'!$D$3:$D$4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71-4C23-9FF1-C3B9CD285EF8}"/>
            </c:ext>
          </c:extLst>
        </c:ser>
        <c:ser>
          <c:idx val="3"/>
          <c:order val="3"/>
          <c:tx>
            <c:strRef>
              <c:f>'Pivot Chart1'!$E$3:$E$4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71-4C23-9FF1-C3B9CD285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1747520"/>
        <c:axId val="2118414256"/>
      </c:barChart>
      <c:catAx>
        <c:axId val="207174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14256"/>
        <c:crosses val="autoZero"/>
        <c:auto val="1"/>
        <c:lblAlgn val="ctr"/>
        <c:lblOffset val="100"/>
        <c:noMultiLvlLbl val="0"/>
      </c:catAx>
      <c:valAx>
        <c:axId val="211841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74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[StarterBook_SM.xlsx]Pivot Chart3!PivotTable3</c:name>
    <c:fmtId val="0"/>
  </c:pivotSource>
  <c:chart>
    <c:autoTitleDeleted val="0"/>
    <c:pivotFmts>
      <c:pivotFmt>
        <c:idx val="0"/>
        <c:spPr>
          <a:ln w="38100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3-4EE8-A10A-689818AD36F0}"/>
            </c:ext>
          </c:extLst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D3-4EE8-A10A-689818AD36F0}"/>
            </c:ext>
          </c:extLst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D3-4EE8-A10A-689818AD3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018688"/>
        <c:axId val="49127664"/>
      </c:lineChart>
      <c:catAx>
        <c:axId val="20700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7664"/>
        <c:crosses val="autoZero"/>
        <c:auto val="1"/>
        <c:lblAlgn val="ctr"/>
        <c:lblOffset val="100"/>
        <c:noMultiLvlLbl val="0"/>
      </c:catAx>
      <c:valAx>
        <c:axId val="491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01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1-46B2-A980-731681E8905F}"/>
            </c:ext>
          </c:extLst>
        </c:ser>
        <c:ser>
          <c:idx val="1"/>
          <c:order val="1"/>
          <c:tx>
            <c:strRef>
              <c:f>Bonus_Goal!$G$1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B1-46B2-A980-731681E8905F}"/>
            </c:ext>
          </c:extLst>
        </c:ser>
        <c:ser>
          <c:idx val="2"/>
          <c:order val="2"/>
          <c:tx>
            <c:strRef>
              <c:f>Bonus_Goal!$H$1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B1-46B2-A980-731681E8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992224"/>
        <c:axId val="1714774992"/>
      </c:lineChart>
      <c:catAx>
        <c:axId val="19259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74992"/>
        <c:crosses val="autoZero"/>
        <c:auto val="1"/>
        <c:lblAlgn val="ctr"/>
        <c:lblOffset val="100"/>
        <c:noMultiLvlLbl val="0"/>
      </c:catAx>
      <c:valAx>
        <c:axId val="17147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6</xdr:row>
      <xdr:rowOff>11430</xdr:rowOff>
    </xdr:from>
    <xdr:to>
      <xdr:col>21</xdr:col>
      <xdr:colOff>327660</xdr:colOff>
      <xdr:row>34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22DA30-F750-4FAA-BDB2-9D0B7A9BA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80010</xdr:rowOff>
    </xdr:from>
    <xdr:to>
      <xdr:col>19</xdr:col>
      <xdr:colOff>54428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F7145-F598-422A-A34A-B11B5C9B3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453390</xdr:colOff>
      <xdr:row>6</xdr:row>
      <xdr:rowOff>72390</xdr:rowOff>
    </xdr:from>
    <xdr:to>
      <xdr:col>16</xdr:col>
      <xdr:colOff>411480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32889-B554-423B-8F7C-E4063AA07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16</xdr:row>
      <xdr:rowOff>110490</xdr:rowOff>
    </xdr:from>
    <xdr:to>
      <xdr:col>9</xdr:col>
      <xdr:colOff>83820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1515D3-E0D1-41B3-A17F-5636EA75D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mi" refreshedDate="43849.607540740741" createdVersion="6" refreshedVersion="6" minRefreshableVersion="3" recordCount="4114" xr:uid="{BBC34FCB-5E20-4ED3-A0F8-83359389CBE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smi" refreshedDate="43849.819835879629" createdVersion="6" refreshedVersion="6" minRefreshableVersion="3" recordCount="4114" xr:uid="{8B60AF16-B6E3-4215-B6ED-798B9E7A89F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5907.5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7366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80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5270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27200.14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2218.5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4288.5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4583.5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1756.76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24.99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17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3050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25207.5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2825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3048.5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111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6049.5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77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16119.165000000001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628.5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1014.5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0145.5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209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196.5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19328.345000000001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407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979.5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1247.5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6056.5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1908.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2052.4949999999999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14304.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2712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1730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846.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4286.5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20305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1408.5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6481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021.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09.5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0014.5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5564.5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007.5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3030.5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4397.5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2725.2750000000001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1098.5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6043.5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11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7100.5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5836.5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1703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076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5588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377.5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7677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5183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10029.07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2378.165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719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2345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1167.1849999999999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1052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3792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1199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72.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399.5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5636.114999999999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26.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1131.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1213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459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296.83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2043.5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237.5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79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693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6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6458.5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56.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2050.25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09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253.5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63.5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202.5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320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183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3480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259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823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2651.5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560.5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36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40.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877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216.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1730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814.64499999999998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2513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767.5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3865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70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305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1211.5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2526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3877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1873.5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1121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863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2731.5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640.5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3564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1567.5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3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2017.5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2274.61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2845.29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1717.5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5.5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78.5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38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700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97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936.5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x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386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20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2385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50.5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660.5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5.5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1053.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173.5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59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1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49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15089.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72.5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6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184.5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21.5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42.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900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5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5.5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3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222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323.5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500.5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6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64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285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167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661.5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93.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1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20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363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2247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6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1105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402.5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175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25.5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26.5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10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3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42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13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142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794.77499999999998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193.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377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76729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658.5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071.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1531.5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121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10.5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5.5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13966.61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5990.5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4445.5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81.5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6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6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1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58.5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203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25.5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27.5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8141.06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20688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476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12988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2032.75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2641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774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3383.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43139.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5763.5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16056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2236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4668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759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14190.67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363.33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9179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18957.134999999998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29015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49947.71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5364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10850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072.5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15241.63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3000.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2806.5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745.5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6565.22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2840.5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74414.884999999995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1785.5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5845.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2694.0050000000001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2753.395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3176.5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11005.5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2983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36349.5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20504.5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13524.555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9623.5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3355.66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2857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385.525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21305.23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16299.254999999999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8254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13367.5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26026.154999999999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7977.5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484.4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3064.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38311.599999999999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13245.5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2525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33609.78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14905.275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013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69845.42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9069.625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12864.33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7843.2749999999996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5077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2103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3975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498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1504.5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12533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435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10824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538.64499999999998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0485.165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4548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9013.5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1985.75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1271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8612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15278.5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7225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2842.5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0737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8134.5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3582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3352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4359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2646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85272.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2745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39104.400000000001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5358.5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7990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21540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56785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25178.5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5094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4407.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14851.39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1533.025000000000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8378.02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3287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22028.5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1895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27763.26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15566.295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7241.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027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8608.44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22507.59999999999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5209.5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6087.09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4455.5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22130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5971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32036.59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833.5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0427.5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3899.4650000000001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3201.5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25905.5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12838.5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6126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9615.474999999999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604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453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3912.1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7830.5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19317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5227.0050000000001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6586.5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3663.56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15274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86157.5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192.5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4044.5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006.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307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1322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6930.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1718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8780.5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2854.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3216.75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778.5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1056.5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11402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3366.25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307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40939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3189.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62477.06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7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157.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436.5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27787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2654.5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494.2250000000004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09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6579.1750000000002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4727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1072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5646.125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25989.5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1438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2666.5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8176.5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1545.5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1525.365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1026.5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3062.13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349.5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645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5278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1613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6811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61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725.53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613.585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5289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11323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4054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8.75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153.5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221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83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104.45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4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70.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344.5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14.5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211.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289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3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943.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3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  <n v="39"/>
    <n v="3354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6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25.5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2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391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3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43.005000000000003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25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201.5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46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4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43.5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3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43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13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3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630.5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73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40.5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2177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6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355.5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73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437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2515.2950000000001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2469.5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3952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925.5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5.5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3838.5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80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4220.0050000000001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25.5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109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7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6.5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508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968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109.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117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61.5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170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3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125.5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325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201.5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5.5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77.5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6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3515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26.5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12342.5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104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140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2569.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2644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735.5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3057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66.7750000000001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6006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866.5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5121.5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680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791.5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849.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2015.5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6249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010.5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7874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1054.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970.75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1234.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7590.5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61.6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13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6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4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6863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7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5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38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19.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904.5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64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719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100.5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9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25.5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7.5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8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5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125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10.5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71.5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4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177.5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42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131.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5.5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10.5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90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6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30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1366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1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116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1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125.5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1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4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217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4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1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428.5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6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50.5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7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301.51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69.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5.5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733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3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6469.5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31.5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50.5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132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175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2192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45.5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76.5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5.5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349.5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635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1.5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2.5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x v="638"/>
    <x v="638"/>
    <s v="O0"/>
    <n v="200000"/>
    <n v="18"/>
    <x v="1"/>
    <x v="12"/>
    <s v="EUR"/>
    <n v="1490447662"/>
    <n v="1485267262"/>
    <b v="0"/>
    <n v="6"/>
    <b v="0"/>
    <x v="7"/>
    <n v="0"/>
    <n v="12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1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23990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47135.5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3302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38025.24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905.5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541.00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079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22207.5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1790.5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867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12618.5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521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53595.7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1654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6012.5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5382.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947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5226.5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519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773.5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52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80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353.5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466.5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938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6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2519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354.5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21521.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13329.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5921.5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514.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104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8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458.5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747.5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6444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562.5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4460.5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9781.5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28.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150.5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2041.5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281.5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1778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7317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57816.75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1251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135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753.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7817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298.5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321.5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1216.5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7709.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54019.37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217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3069.5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2329.5050000000001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422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242.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491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27063.3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4603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1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17064.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54.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00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1138.5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700.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365.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154.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47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02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138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5066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16579.5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2784.5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3763.0050000000001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0105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1285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2796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4023.724999999999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2673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13351.5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3185.5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8.5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590.5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5363.5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7000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5726.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311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821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4819.5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20.5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6693.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786.5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414.5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2589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2025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1707.5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3529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1024.5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5333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2309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1808.5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2845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6413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1062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1307.845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42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06.5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284.5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2597.5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120.5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3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1282.5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90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854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5.5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25.5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7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180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87.5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1827.5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12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1.5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203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533.5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545.115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357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1128.5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517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466.07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3592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693.5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1034.5250000000001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937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7296.73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3959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1285.5550000000001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1429.2149999999999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4239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7917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5112.5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1648.5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2054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2514.5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1169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1140.7149999999999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3077.5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1436.5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2759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602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4213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2131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2271.5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2101.5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801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526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472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1247.97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650.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161.5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4131.7749999999996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1039.83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2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224.5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1359.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780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1822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734.5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1102.05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6326.5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2814.5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60.5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714.5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68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986.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60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7622.53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3070.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3640.5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1192.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2546.2600000000002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553.5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1484.5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2963.415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115.83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2580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1323.5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4070.5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2991.5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098.0050000000001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694.505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5.5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58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2455.5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3170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1339.5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1868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55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16682.150000000001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773.5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286.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12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902.0349999999999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2142.5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129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1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87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47.5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1389.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3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325.5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606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25.5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521.5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33.5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168.5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3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25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75.5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665.5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690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3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33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60.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15.5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158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1012.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85.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06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3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1196.1600000000001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64.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134.5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231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2.5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3943.5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101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636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6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144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1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46.5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82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77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101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264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64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6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1003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192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15.5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03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50.5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27.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2855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168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171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82.5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801.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175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69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705.5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1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775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6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1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13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1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77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596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342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150.5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3379.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250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145.5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244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140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713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9658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884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65.5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3292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8538.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439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120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449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9800.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2921.5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20094.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374.5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193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454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152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903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1821.5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5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7005.5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155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115.5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3485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209.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141.5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315.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453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460.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48698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14541.08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758.5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7.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3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5465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54.5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955.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286.5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3325.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854.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4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109.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235.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878.5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2340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367.5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35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36.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7682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5861.5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9915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602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491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1613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10323.5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75131.5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121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6686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125.5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3333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112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38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538763.0250000000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436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538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123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1440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28776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314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10850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608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5516.0550000000003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1186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243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11894.275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39010.410000000003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3561.29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3922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5991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5658.5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3500.5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5419.5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2977.42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696.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333.0450000000001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2514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633.61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521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1120.5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335.5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125.5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5.5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4414.5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4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137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108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8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.5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97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4100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43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2599.5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0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24.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35.5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6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27.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5.5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718.5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24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24024.5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3755.5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25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48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959.5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8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29.5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205.5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517.5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8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3264.67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611.5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3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3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14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23.1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660.5050000000001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12634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1090.5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27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912.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13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55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23.5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224.5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29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1504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25.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86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76.75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24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13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5792.46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3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6.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28.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94.26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45.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5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3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17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216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6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304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1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725.5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10.5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25.5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138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4957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64.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3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97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50.5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271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38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8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129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46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25.5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64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98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77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9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58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8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1047.75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1439.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497.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511.5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10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1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13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15.5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52.5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297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5.5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3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1602.5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2980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3.5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23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51.5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11730.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6645.5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4064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4590.5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1648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4893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344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148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52.5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11052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20497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6835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19824.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9154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4644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1351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3066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3128.6350000000002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25041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8400.5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6720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6587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533.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8768.5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7802.5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203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2548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50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1654.5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3376.5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330.5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19926.50500000000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0310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3686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7797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3138.5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7852.5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1277.0050000000001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5676.5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194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3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67.5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988.5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744.5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13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20.5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61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108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90.5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124.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1285.5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3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86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1060.5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211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85.5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2162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192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2651.5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30277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3091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2479.5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15547.1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6732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3090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17875.064999999999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8193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13123.78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1351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1912.5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1038.5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4128.5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913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558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2118.085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4797.5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1277.5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091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10316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5820.5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3833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2664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209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19605.419999999998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12355.05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1600.3150000000001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8165.824999999999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130.5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026.585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8383.39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3912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9408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1066.25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025.5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1048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22.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15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2039.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964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1943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2206.5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961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7727.5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16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1306.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11.5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11071.5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1063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2186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2037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1042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275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2333.565000000000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7977.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3939.5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36063.5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2901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587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6457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562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40085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14.5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6284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019.5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20326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574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3132.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442.5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253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3013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5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688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2505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247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570.5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873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881.5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208.5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3961.5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725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7289.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2478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42585.5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2415.5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50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1677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8818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50.5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25736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2902.5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91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3684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1293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3005.5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191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2640.25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0186.5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6920.5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689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813.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594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3151.28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1285.5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1699.5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391.5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1339.5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3911.5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558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02.5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24987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3806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4816.8450000000003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2901.5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2811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17248.314999999999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87.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3782.5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18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5276.5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1454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3481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4755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770.5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2100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5655.5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5.5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2714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4248.5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2383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2203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4483.2449999999999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444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2771.5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3426.1849999999999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380.5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537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282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1472.5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5143.5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466.5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1999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3255.5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5771.5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2445.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5768.5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310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6326.5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1421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2084.5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123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1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9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8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39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166.5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50.5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404.5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8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3.5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227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3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1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4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50.5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770.5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211.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24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20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2739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407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4100.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8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9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414.5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304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93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1011.5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39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2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8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791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74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7763.3450000000003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245.35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455.5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41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69763.175000000003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8754.1849999999995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23316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5009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24149.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979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16786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7506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927.37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172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14370.725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20304.64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16881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305524.5549999999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1134.5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29577.599999999999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55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3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6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76.5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25.5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183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57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50.5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6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228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30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3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358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43688.5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11323.5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2058.4650000000001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9167.5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8459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857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06.5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10351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0916.61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8285.2999999999993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928.5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9946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6108.25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3397.5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236061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929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12456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5520.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4723.875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9396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201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30451.05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11668.5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311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2332.074999999999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13977.5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1967.7750000000001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4303.5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9635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24031.5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2104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12247.5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33026.5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15849.5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2703.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15246.004999999999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10906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361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13740.61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8889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4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0.5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5.5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150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30.5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8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54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065.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344.5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50.5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9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25.5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49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34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3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5.5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50.5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3217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181.5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716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1268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42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11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256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1163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330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8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104.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5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3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48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8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9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1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2092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3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107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143.5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39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18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1381.115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767.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015.3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1744.5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3042.8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4086.165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358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619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889.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2774.5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514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280.5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520.5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260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4633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5288.5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5184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801.5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1011.5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573.5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3048.5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3542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388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02.5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58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4101.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89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2062.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315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5368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7862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2056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029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102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1271.5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2373.5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267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38.5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09.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48.22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1280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61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3136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5539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2775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1143.5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2641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1485.5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1951.665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1431.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17.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2300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4439.7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676.5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1095.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3786.56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3227.225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4020.5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304.5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519.5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4099.5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4136.5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556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1574.61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2137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2060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2197.5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4163.5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1423.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524.5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1045.235000000000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984.5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1374.5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509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704.08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1751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3371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912.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778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600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33404.19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385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4415.5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187.5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9.5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1582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889.5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207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32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5040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202.5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144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3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714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274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110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2645.5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6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6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656.5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248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44.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17.5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6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25.5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992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6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76.5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71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8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9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116.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326.5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19.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284.5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106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431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6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11.5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432.5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10.5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691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1104.5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3046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3292.5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4035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11161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4802.5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2577.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6270.75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5103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5175.5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1606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8117.5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4742.5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2887.8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2907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587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2689.5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4187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79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55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6173.5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1097.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3768.24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1162.5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01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551.5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6969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460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38.5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48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580.5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064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169.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330.5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505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2012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6037.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720.5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274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4831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1010.5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2480.5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467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778.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40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22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825.5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55.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7710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1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07.5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5463.5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2138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3447.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1109.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37.914999999999999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4786.5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119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857.5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2732.5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2752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4156.5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299.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280.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5845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194.5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8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33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44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3021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257.5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4759.5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14.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857.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1714.625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55.5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422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  <n v="100"/>
    <n v="1521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1075.5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029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4074.5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10040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1266.625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7728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522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60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537.5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5947.5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65.5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5036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935.5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514.745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1049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496.5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1037.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263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6267.3050000000003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70.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09.5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1044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1530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622.5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154.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465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663.5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8838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414.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7746.2749999999996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6835.5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1031.5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51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3095.275000000000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2005.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10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735.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6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141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3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3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5.5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617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186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2380.5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12.5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9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4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2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4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514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1761.845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1730.5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539.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688.5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2713.5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627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1671.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2120.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1088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8798.0650000000005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5337.5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354.5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322.5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82.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4637.5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286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344.5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733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621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1394.0550000000001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347.5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7.5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719.5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6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23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10739.5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44.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218.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2488.5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6885.5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5.5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1503.5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331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1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6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54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102547.5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134.5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122.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2204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1045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1187.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157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732.5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853.5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1518.845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315.5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1332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1642.5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648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1231.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2848.5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522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3129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1380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4442.0050000000001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576.23500000000001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8752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5583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571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160089.44500000001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4200.71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86501.5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58505.60000000001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17434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5650.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414.03500000000003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402228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26972.15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49062.48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5352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35073.665000000001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17019.5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174944.5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83850.009999999995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88392.5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25455.705000000002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50923.0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8048.72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41282.5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56085.56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9799.2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2156.5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16412.06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6608.5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04128.04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37215.5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71496.5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58851.5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28645.5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527986.9350000000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8550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55288.005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37750.6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6823.16999999999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7168.5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100993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256905.285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115307.655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89678.50500000000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196.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717.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1589.5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27.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1182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13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25.5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257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71.5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2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40.5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329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121.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3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05904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54886.05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788.5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58782.12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8647.514999999999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62111.5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5853.9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940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76488.5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48876.4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205376.5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5964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398212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1185295.835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4149.0050000000001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46316.61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15850.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33454.11499999999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97871.95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1503.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7075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62731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8090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11759.5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80824.5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16912.384999999998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60394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1932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456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37379.5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30341.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38289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2413.5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151113.79500000001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84736.57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20174.2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15238.32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922.5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85325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3858.0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8698.5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6246.5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02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8206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20201.505000000001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6163.5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50691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63727.724999999999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30418.674999999999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3748.5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5335.5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88532.5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2586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20189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5073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38640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15500.415000000001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2359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21706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25232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2715.5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7590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2985.5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253298.13500000001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40621.02500000000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2218.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319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13190.985000000001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32233.165000000001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199094.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8212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39761.5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76537.149999999994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309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88010.3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490476.99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28971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13144.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1471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2564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2032.5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849.5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437.5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1648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3747.5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2031.5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789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1770.16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1536.0050000000001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4681.6149999999998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10965.1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3066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780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2145.5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261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312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519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3026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2017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423.5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1154.5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699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5739.5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536.5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589.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1199.5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1106.3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680.5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2150.5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1022.5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1084.5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55.5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3723.5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2691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1710.5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24263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904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681.55499999999995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1018.5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4069.715000000000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147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56.5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7.5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60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439.5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6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4156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13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24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44.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4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1105.9949999999999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9.5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53.5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50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25.8449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7368.5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70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841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285.5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306.5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11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315.5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2327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1385.5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2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204.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62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27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19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2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60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788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10600.5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10040.555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4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0.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238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2555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1674.5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2864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1791.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1482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94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11112.344999999999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80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26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2145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506.5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2710.5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2091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888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3186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1270.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17759.5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817.5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2718.605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1557.5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8040.5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4543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4370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46735.75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11163.5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103245.25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11579.5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3063.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17806.5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461.5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66493.41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34376.5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27307.5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282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8085.5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144819.66500000001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26904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6739.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5553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224.495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14444.125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1120.5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103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583.5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582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003.5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520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384.5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2264.5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250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3493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.5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889.505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446.5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165.5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217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1266.33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17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1804.5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4163.5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421.5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10365.5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12305.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99809.505000000005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9922.1550000000007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10380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5944.45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7121.665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5602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15708.12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12889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4346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0039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7859.5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32255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2787.5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16216.334999999999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6815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113.5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69267.38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668.7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9570.5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930.5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1280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9852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3816.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043.5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122174.5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5954.0950000000003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12377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4549.5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248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5797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559.5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8036.2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714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438.5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4128.5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4002.5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634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436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5623.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07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99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38254.5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461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22971.5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90866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28973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7255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2828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544.5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1364.7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2465.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6099.5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2758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78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20015.25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8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701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1536.8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3216.13500000000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1860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757.5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2752.4949999999999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513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818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79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2181.5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1095.5050000000001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473.5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3708.02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768.5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5290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12.5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5905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532.25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408.5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445.61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2005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3578.3049999999998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3077.51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9194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904.7750000000001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1085.1300000000001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25633.555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3253.7350000000001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40279.68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4737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1657.5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4474.51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966.8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1314.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903.2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219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108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1654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2761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2097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44.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808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5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54.5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93744.005000000005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12991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13302.5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18005.5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5914.05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13464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683.5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2072.5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2894.5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53155.754999999997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6729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7647.2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37328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21357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50.5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21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8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137.5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57.5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13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8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552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1.5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1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1328.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342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1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43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93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25.5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5.5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165.16499999999999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29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789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8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219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8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397.5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514.5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235.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15.5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13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25.5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2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5.5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105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26.5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07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7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680.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2795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6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233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77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14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236.5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170.5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3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5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1268.5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4.5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159.5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1004.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1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2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2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4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614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3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25.5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6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4100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15299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20406.994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1659.5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4377.5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4255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5508.5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219.5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6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7666.0150000000003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5865.5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408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2354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17713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81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1390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1827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2794.5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5478.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4317.5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3935.5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1718.12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1200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1132.5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654.5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276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614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1101.1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705.5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533.82000000000005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28.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5143.01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023.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2519.09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1349.5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1707.86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663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5139.5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08.16499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004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2305.7199999999998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513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35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2133.0549999999998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1053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413.5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769.3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1633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2376.75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11.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263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88.5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12999.5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777.04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977.52499999999998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3005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2283.4299999999998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3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137.5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354.5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14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45.5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6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514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8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107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471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900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34.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6908.9949999999999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2513.5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717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3831.5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405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2275.5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2078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2185.4949999999999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3166.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3274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2289.5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2552.5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4218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57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10416.5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16.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555.5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264.084999999999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504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1306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1904.5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369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202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2549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1983.5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1987.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3363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3074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825.5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3352.5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1915.75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606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1196.5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1875.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1091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410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55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689.5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457.5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512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39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50.5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1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25.5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3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30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127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144.5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6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270.5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5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25.5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3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611.5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120.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3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4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25.5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22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4141.5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46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592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47.5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748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1729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19810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91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10582.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54591.785000000003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6245.5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1650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9109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53503.1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16374.83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155316.5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8735.0650000000005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3802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5405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1734.5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4435.75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273.5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7942.5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968.5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47312.5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11173.5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1020.88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1171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56910.824999999997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743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1425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507.5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73.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3243.5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1619.5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11609.525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754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65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505.5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5792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961.5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428.5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183.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70.5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1619.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8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168549.15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1052.5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1061.5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21310.71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9.5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56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63.5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181.5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2625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448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2973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2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1599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8653.5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2840.19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47.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  <n v="3"/>
    <n v="671.5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12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2602.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10720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10487.625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9102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2178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8067.7550000000001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83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867.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506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1277.5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1460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1683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5549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1082.5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963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533.5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721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1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67.5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140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8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5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9.5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402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5.5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44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435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8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13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21.5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3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1714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3056.5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4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37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808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733.5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20772.5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576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873.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9783.5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14230.78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23846.035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25555.5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46714.105000000003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2005.5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3684.5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77391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14697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16152.844999999999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092.5050000000001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15175.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9396.5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3299.5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485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5617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406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8491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4172.9400000000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2896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53074.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25014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15333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928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23330.505000000001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15664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7168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26944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38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3837.505000000000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494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37137.120000000003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3706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08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63.5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19.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374.5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428.5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900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10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72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28.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6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282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94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37.5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540.5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6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120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20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13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46.5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24.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52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8.5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518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2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1057.625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291.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6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845.5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5.5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710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27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672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09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603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362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2688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510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617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3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529.5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613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1039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088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5564.875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9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7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72.5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4152.805000000000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2604.5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2980.87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680.5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339.5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572.5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468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86.5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29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719.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3196.5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2290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90.5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1381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5067.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2874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834.06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840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09.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20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06.5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5352.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2672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517.5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3047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9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387.5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575.5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087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21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4816.5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1369.5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505.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1686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1481.4949999999999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1479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90.5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981.995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248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35.5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1229.5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965.5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366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5.5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15.5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202.5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36.5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3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162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50.5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15.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52.5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76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3757.5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18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37.5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41.5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29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10.5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21.5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3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257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3180.88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91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379.5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240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480.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137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328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33.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15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1414.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128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956.5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94.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67.5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5.5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3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578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12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141.5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58.5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3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13.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318.5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276.5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164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706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4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13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21.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9.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19.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286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2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134.5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10.5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335.5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102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2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307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76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223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91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2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342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66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5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55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2973.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49.845000000001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900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88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512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4098.7749999999996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5077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02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1648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1311.5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368.5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1785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657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1027.5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2043.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4127.5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1357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526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50.5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2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542.5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6.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3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577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806.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304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63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71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141.5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2794.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1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5391.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615.8449999999998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837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5745.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2883.5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878.5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821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225.5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1624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062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4386.5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593.5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4061.5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6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718.5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493.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2558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649.5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262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581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85540.455000000002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2653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6138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1294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3932.6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514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17835.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5013.5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4436.5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1599.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512.5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716.12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7996.5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30286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5244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25973.75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12.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4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1583.004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3849.7150000000001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526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22701.5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6445.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4358.5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50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530.5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5033.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92.5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98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370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7901.5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14416.5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1774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4379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1722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2135.5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9205.5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3535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2662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507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63.5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251.5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3850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657.5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26448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4250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16625.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9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764.5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648.5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2209.5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6898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13751.855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16006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549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516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0989.39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1633.5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4632.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978.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8314.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6638.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2686.1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7567.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82.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4183.5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2027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22.5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431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8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21.5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3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23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170.5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3375.5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5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4271.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6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0982.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100.5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8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74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1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3645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2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326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12.5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5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778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3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3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5626.5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91.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1054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29.5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238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309.5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26.5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3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64.5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2949.5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5720.5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402.5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602.09500000000003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463.5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13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25.5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404.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878.5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892.5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141.5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920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56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3174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6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595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1253.5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22.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3967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4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3373.5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5.5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2702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265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2336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150.5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220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6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3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69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5.5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9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42770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1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528.5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8204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5.5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189.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328.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5.5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8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18.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84.5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330.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25.5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1353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50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133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4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785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2631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859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1209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62.5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819.5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774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1199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5154.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4014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4863.6149999999998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2844.5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2040.5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884.5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027.1100000000001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2313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088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2574.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7261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1370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620.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28504.915000000001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770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58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4161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1158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867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1164.5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5187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528.5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2769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18.5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1493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1327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2428.41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741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280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3606.5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1396.5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2328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512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1670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8844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9.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399.5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77.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5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305.5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1054.5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903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574.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56.5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1330.5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3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375.5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8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42.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129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2628.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780.85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1916.5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3931.5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2572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3027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6185.5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17628.5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1018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2662.5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218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0070.5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7592.5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212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602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1734.5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5413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1043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635.5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65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3600.5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887.5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1447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819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669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3000.5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2065.35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7831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0115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7772.32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612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3156.49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525.5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4984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456.71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4149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858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1108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657.5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1351.75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147.5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2929.5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2800.5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0.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1463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0240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6674.75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71.5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6491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083.4949999999999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3720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12257.8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2767.5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1682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6352.5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1436.08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312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2245.5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020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7801.5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01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4095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930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000.5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7794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158.5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7995.5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908.5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2679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2765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1309.5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3345.5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045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3063.5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6028.75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442.5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531.5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2842.5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7693.5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267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5116.7449999999999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345.10500000000002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1248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292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52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3880.5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367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373.505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1104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2774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5122.5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1774.5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2086.5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2037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4367.5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060.5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7926.25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50.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134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43.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2168.5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294.5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3268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1395.5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127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175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872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2244.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5936.09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566.5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1272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78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281.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276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686.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654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767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32.5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4083.5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421.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1322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597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831.5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2645.5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3041.5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1885.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706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2539.5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29.5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1394.5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7719.5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4197.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2091.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9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3089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611.5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2302.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331.5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834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205.5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2797.5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774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853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2554.5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2723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09.5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1556.5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112.5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774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020.5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5230.5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2136.5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4598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2870.5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5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943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1625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301.5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561.5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460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534.5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2624.5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896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143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531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1017.5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1891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508.5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010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4080.5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306.5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1055.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580.5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06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78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992.5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3032.33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007.5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70.5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770.5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801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5756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779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566.5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56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815.5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405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79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796.5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52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2254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645.5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5063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1510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8315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008.5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306.5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49.25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5061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1104.5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36.5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319.5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1647.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7806.5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513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32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1574.5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04.5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240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872.505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045.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1488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500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5106.5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1659.5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80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3145.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15497.55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2071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764.5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1053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03.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121.4949999999999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010.5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1117.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479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5361.5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69.5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666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533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309.5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17.07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2671.4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1304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29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950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43.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015.5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553.5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546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1175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92.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99.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337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784.5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199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63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506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2877.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1429.5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621.5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33.5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84.5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353.5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61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5226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2604.59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048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2255.5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1538.5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6097.5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61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92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551.5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1032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466.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029.5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178.5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59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1057.5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1157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987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076.5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987.5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211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2745.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1450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845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2356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1310.5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832.5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2853.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5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400.5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2017.61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764.5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206.5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2707.5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1905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867.5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866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072.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552.5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776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2123.5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363.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504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316.5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537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5256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.5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1611.5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460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68.5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08.5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1679.5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80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1563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255.5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006.5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841.8450000000000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1027.5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1018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30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14.5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231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5115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68.5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700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3550.5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853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39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386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653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584.5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319.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4007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1054.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23.5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623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326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365.5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88.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46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2854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799.5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262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129.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72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20189.625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076.5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31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1342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776.25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6.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2974.5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2862.0549999999998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207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1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50297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63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529.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1772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1307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250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76.22500000000002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11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593.5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1066.5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564.5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64.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2532.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1156.5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928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254.5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581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3100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5117.5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52.5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403.5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768.6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57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2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772.5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459.5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639.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788.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2036.5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4130.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330.5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06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581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2538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21.5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290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1681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1025.5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571.5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600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1299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564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3.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8.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1070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2025.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308.5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1727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37.5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986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300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13.5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513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827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725.5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3638.5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1295.5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1371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1582.5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65.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038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73.5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21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1681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510.995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517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1593.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157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2060.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014.5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2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4392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0.5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896.5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601.5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643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470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9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29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416.5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244.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6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2011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94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58.5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64.5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384.5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1021.5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327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2946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668.5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17.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6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1537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1683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4077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21.5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4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364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619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576.5550000000001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531.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699.5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126.5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78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1551.5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2329.5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2265.5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6.5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523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73.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1040.5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111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1708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568.5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2121.5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1973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53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2705.5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180.5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518.625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165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80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915.5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25729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638.5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222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910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2019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589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095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283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1280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12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772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648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663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218.00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1480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916.5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941.5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069.5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558.75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931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95.5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5817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24.5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5166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808.5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635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021.5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621.5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12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744.5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2542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851.5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2327.5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2249.2750000000001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98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1462.5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1024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946.5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183.5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0.5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316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67.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217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1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.5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77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38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406.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186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2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.5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101.5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3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2614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66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3027.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668.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290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2598.5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513.5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370.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283.5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92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780.5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2248.8850000000002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2570.8850000000002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51.5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678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2538.5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63.5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4024.5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180.5050000000001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195.5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2182.0549999999998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557.5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1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749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2771.5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2733.5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262.5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009.5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4315.5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1461.5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1278.5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7856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515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2493.5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1031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785.5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80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522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3364.5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180.5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250.5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60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8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100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25.5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6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2708.5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51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203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448.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217.5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199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2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3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232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12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1031.5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9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22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101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1073.4949999999999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1068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10.005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912.78499999999997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82.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290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45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2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1852.5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2788.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345.5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38.5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660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370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2322.5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514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254.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4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269.55500000000001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32.5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1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1664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64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457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029.5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50462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1028.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4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45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560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42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2058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42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98.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853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1086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1070.5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1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438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1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4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90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13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132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5.5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536.5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50.5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31.5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332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6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28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5.5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233.5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55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21.5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1052.5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627.5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5.5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498.5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3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x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8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278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63.5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1266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133.5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5429.5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265.5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25.5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87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225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41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3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70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3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48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2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90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513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78.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69.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9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1514.5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503.5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468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3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5.5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61.5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46.5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69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33.5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700.5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116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9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8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329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233.5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557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81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669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1247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201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3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6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897.5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3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100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804.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13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13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216.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4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328.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15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24.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1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24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64.5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144.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3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210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269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108.5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6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71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109.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971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65.5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15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655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111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58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228.5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616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7.5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1961.5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52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0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250.5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82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1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36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50.5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275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2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3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37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57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363.5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585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5.5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233.5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13.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1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1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1.5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3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32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39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890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11.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4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38.5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3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67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16.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51.5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3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59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5.5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27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111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286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203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210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3117.9949999999999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1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855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420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1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152.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52.5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1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1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12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14.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2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57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1546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8.5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569.5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6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51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02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390.5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49.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128.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145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246.5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72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195.5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15.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13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531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7.975000000000001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221.5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85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3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78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294.5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670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3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181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382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5.5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5.5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26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109.5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4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7.5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106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10.5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2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369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400.5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02.5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25.5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71.5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53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27.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15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781.5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2.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30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46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50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5907.5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736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280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5270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27200.1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2218.5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4288.5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4583.5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1756.76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24.99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17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305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25207.5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2825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3048.5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111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6049.5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77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16119.165000000001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628.5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1014.5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0145.5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209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196.5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19328.345000000001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407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979.5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1247.5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6056.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1908.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2052.4949999999999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7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14304.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2712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173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846.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4286.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20305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1408.5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6481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021.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09.5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0014.5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5564.5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007.5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3030.5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4397.5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2725.2750000000001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1098.5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6043.5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311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7100.5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5836.5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1703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5076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5588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377.5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7677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5183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10029.07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2378.165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71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2345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1167.1849999999999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1052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3792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1199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72.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399.5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5636.114999999999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26.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1131.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121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459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296.83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2043.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237.5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79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693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846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6458.5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756.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2050.25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09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253.5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63.5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202.5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320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183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3480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259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1823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2651.5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560.5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136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40.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877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2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1730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814.6449999999999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2513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767.5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386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70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305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1211.5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2526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387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1873.5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1121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863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2731.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2640.5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3564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1567.5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3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2017.5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2274.61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2845.2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1717.5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5.5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78.5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38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700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97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936.5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386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20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238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250.5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660.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5.5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1053.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173.5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59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1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49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15089.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72.5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6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184.5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21.5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42.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900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5.5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3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222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323.5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1500.5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6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64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285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167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661.5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93.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1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20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363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2247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6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1105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402.5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175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25.5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126.5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10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3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42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13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142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794.77499999999998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193.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377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76729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658.5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071.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1531.5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121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10.5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5.5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13966.61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5990.5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50.5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4445.5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81.5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6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6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1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58.5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203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25.5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127.5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8141.06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20688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476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12988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2032.75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2641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774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3383.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43139.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5763.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16056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2236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4668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759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14190.67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363.33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9179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18957.134999999998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2901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49947.71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5364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10850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3072.5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15241.63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3000.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2806.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745.5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6565.22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2840.5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74414.88499999999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1785.5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5845.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2694.0050000000001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2753.395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3176.5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11005.5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298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36349.5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20504.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13524.55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9623.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3355.66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2857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385.52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21305.2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16299.25499999999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8254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13367.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26026.154999999999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7977.5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484.4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3064.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38311.5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13245.5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252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33609.7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14905.275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013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69845.42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9069.625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12864.33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7843.2749999999996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5077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2103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3975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498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1504.5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12533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435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10824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538.64499999999998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0485.165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454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9013.5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1985.75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1271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8612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15278.5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7225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2842.5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0737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8134.5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3582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3352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4359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2646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85272.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2745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39104.4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5358.5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7990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21540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56785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25178.5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5094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4407.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14851.39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1533.025000000000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8378.02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32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22028.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189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27763.26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15566.295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7241.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027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8608.44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22507.59999999999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5209.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6087.09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4455.5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22130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5971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32036.59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833.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0427.5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3899.4650000000001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13201.5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25905.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12838.5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612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9615.474999999999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604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453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3912.1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7830.5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19317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5227.0050000000001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6586.5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3663.56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15274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86157.5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192.5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4044.5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006.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30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1322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6930.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1718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8780.5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2854.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3216.75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778.5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1056.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11402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3366.25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307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4093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3189.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62477.06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5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157.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436.5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27787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2654.5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494.2250000000004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09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6579.1750000000002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4727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1072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5646.125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25989.5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143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2666.5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8176.5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1545.5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1525.365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1026.5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3062.13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349.5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645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5278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1613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6811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61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725.53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613.585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528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11323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4054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8.7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153.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221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83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104.4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4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70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344.5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14.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211.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289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3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943.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3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354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6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25.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391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3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43.005000000000003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25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201.5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246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4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43.5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3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43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13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3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630.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73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40.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2177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6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355.5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73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437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2515.2950000000001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2469.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3952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925.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5.5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3838.5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80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4220.0050000000001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25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109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7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6.5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508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968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109.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117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61.5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170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3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125.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325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201.5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5.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77.5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6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3515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26.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12342.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104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140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2569.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2644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735.5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305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1966.7750000000001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600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866.5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5121.5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680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791.5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849.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2015.5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6249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010.5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7874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1054.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970.7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1234.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7590.5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61.6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13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6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4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686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5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38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19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904.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64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719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100.5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9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25.5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7.5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8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125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10.5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71.5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4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177.5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42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131.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5.5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10.5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90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6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30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1366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1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116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1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125.5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61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4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21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4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1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428.5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6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50.5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7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301.51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69.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5.5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733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3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6469.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31.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150.5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132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175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2192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45.5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76.5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5.5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349.5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635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1.5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2.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12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1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23990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47135.5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3302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38025.24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905.5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541.00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079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22207.5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1790.5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867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12618.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521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53595.7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1654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6012.5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5382.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947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5226.5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51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773.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52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80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353.5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466.5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93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6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2519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354.5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21521.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13329.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5921.5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514.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104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8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458.5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747.5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6444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562.5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4460.5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9781.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28.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150.5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2041.5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281.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177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7317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57816.7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1251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13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753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781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298.5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321.5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1216.5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7709.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54019.37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217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3069.5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2329.5050000000001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422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242.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491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27063.3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4603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1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17064.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54.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00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1138.5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700.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365.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154.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47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02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138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5066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16579.5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2784.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3763.0050000000001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0105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1285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2796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4023.724999999999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2673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13351.5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3185.5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38.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590.5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5363.5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7000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5726.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311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821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4819.5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20.5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6693.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786.5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414.5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258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2025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1707.5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352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1024.5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5333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230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1808.5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2845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6413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106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1307.845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42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06.5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284.5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2597.5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120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3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1282.5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9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854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5.5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25.5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7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18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87.5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1827.5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12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1.5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203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533.5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545.115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357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1128.5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517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466.07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3592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693.5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1034.525000000000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937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7296.7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3959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1285.555000000000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1429.2149999999999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423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7917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5112.5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1648.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205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2514.5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116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1140.7149999999999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3077.5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1436.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2759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1602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4213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213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2271.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2101.5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80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526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472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1247.9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650.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2161.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4131.7749999999996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1039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2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224.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1359.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8780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182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734.5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1102.05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6326.5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2814.5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160.5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714.5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268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986.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60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7622.53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3070.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3640.5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1192.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2546.2600000000002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1553.5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1484.5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2963.415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115.8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2580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1323.5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4070.5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2991.5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098.00500000000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694.50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5.5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58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2455.5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3170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1339.5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1868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15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16682.150000000001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773.5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286.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6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902.0349999999999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2142.5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129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1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87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47.5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1389.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3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325.5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606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25.5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521.5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33.5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168.5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3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25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75.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665.5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690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3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33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60.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15.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158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1012.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1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85.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106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3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1196.1600000000001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64.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134.5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231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102.5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3943.5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101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1636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6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14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1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46.5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82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77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1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264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64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6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100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19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15.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0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50.5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27.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2855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168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171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82.5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801.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175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6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705.5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1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775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6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1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1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77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596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34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150.5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3379.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250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145.5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244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140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713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965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884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65.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3292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8538.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439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120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449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9800.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2921.5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20094.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374.5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193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454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152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9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1821.5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5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7005.5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155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115.5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3485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209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141.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315.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453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460.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4869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14541.0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758.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7.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546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54.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955.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286.5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3325.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854.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4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109.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235.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878.5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2340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367.5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35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36.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7682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5861.5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9915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2602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49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1613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10323.5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75131.5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121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6686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125.5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3333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112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3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538763.0250000000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436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53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123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1440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28776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3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10850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60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5516.0550000000003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11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243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11894.27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39010.410000000003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3561.29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3922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5991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5658.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3500.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5419.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2977.42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696.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333.0450000000001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2514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633.61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521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1120.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335.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125.5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5.5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4414.5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4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137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108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8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25.5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97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4100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43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2599.5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70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24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35.5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6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27.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5.5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718.5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24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24024.5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3755.5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25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48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959.5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8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29.5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205.5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517.5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8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3264.6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611.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3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3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14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23.1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660.5050000000001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126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1090.5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2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912.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13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55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23.5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224.5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29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1504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25.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86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76.7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2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13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5792.46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3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6.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28.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94.26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45.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5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3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216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6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304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1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725.5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10.5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25.5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13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4957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64.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3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97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50.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271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38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8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12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46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25.5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64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98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7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58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8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1047.75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1439.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497.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511.5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10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1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13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15.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52.5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297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5.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1602.5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2980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3.5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23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51.5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11730.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6645.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4064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4590.5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164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489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344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148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52.5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11052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20497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6835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19824.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9154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4644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1351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3066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3128.6350000000002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2504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8400.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67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6587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533.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8768.5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7802.5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3203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2548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50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1654.5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3376.5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330.5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19926.50500000000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1031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3686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7797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3138.5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7852.5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1277.005000000000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5676.5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194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3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67.5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988.5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744.5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13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20.5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6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108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90.5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124.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1285.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3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86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1060.5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2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1185.5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2162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19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2651.5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30277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309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2479.5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15547.1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673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3090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17875.064999999999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8193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13123.7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135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1912.5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1038.5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4128.5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91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558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2118.085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4797.5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1277.5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09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103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5820.5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3833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2664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209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19605.419999999998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12355.05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1600.315000000000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8165.824999999999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130.5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026.585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8383.39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3912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940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1066.25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1025.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1048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22.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315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2039.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964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1943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2206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961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7727.5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31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1306.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611.5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11071.5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1063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218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2037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104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1275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2333.565000000000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7977.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3939.5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36063.5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290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587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645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562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4008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14.5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6284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019.5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20326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574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3132.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442.5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25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3013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5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68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250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247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570.5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873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881.5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208.5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3961.5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725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7289.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247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42585.5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2415.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50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1677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881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50.5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25736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2902.5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191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3684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1293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3005.5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191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2640.25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0186.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6920.5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68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813.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1594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3151.28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1285.5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1699.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391.5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1339.5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3911.5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558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102.5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24987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3806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4816.8450000000003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2901.5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28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17248.314999999999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87.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3782.5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18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5276.5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1454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348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4755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770.5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2100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5655.5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55.5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2714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4248.5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2383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2203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4483.2449999999999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444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2771.5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3426.1849999999999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380.5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537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28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1472.5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5143.5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466.5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1999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3255.5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5771.5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2445.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5768.5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310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6326.5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142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2084.5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123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1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9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8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39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166.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50.5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404.5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8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3.5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227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3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1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4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50.5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770.5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211.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24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20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2739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407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4100.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8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9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414.5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304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93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1011.5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39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8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791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74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7763.345000000000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245.35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455.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41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69763.17500000000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8754.1849999999995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23316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500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24149.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97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16786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7506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927.37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172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14370.725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20304.64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16881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305524.5549999999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1134.5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29577.599999999999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55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3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6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76.5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25.5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183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57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50.5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6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228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3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3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358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43688.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11323.5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2058.4650000000001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9167.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8459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857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1306.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1035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0916.61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8285.2999999999993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928.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9946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6108.25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3397.5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236061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929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12456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5520.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4723.875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9396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201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30451.05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11668.5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311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2332.074999999999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13977.5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1967.7750000000001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4303.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9635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24031.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210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12247.5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33026.5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15849.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2703.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15246.004999999999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1090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361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13740.61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8889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10.5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5.5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150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30.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8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5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065.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344.5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50.5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9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25.5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49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34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3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5.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50.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3217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181.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716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1268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42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11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256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1163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330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8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104.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3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48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8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79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1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2092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107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143.5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39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18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1381.115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767.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1015.3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1744.5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3042.8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4086.165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358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619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889.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2774.5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514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280.5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520.5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260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463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5288.5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5184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801.5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1011.5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573.5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3048.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3542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38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602.5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58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4101.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1189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2062.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315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536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7862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2056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5029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102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1271.5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2373.5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267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538.5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09.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48.22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1280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61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3136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5539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2775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1143.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2641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1485.5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1951.665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143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17.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2300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4439.7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676.5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1095.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3786.56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3227.225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4020.5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304.5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519.5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4099.5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4136.5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556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1574.61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213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2060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2197.5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4163.5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1423.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524.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1045.235000000000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984.5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1374.5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509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704.08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175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33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912.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1778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600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33404.19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385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4415.5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187.5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9.5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1582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889.5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207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32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5040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202.5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144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3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714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274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110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2645.5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6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6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656.5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24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44.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17.5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6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25.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99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6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76.5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71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8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9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116.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326.5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19.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284.5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106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431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6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11.5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432.5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10.5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691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1104.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3046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3292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4035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11161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4802.5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2577.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6270.7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5103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5175.5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1606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8117.5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4742.5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17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2887.8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2907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587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2689.5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4187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79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45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6173.5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1097.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3768.24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1162.5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551.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6969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46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38.5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48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580.5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064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169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330.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505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2012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6037.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720.5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274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4831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1010.5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2480.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467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778.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4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22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825.5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5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771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1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07.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5463.5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2138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3447.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1109.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37.914999999999999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4786.5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119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857.5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2732.5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2752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4156.5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299.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280.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5845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194.5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8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33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44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3021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257.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4759.5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14.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857.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1714.625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155.5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422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152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1075.5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1029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4074.5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10040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1266.625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7728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522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60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537.5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5947.5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265.5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5036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935.5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514.74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1049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496.5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1037.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263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6267.3050000000003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70.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09.5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1044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1530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622.5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154.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465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663.5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8838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414.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7746.2749999999996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6835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1031.5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5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3095.275000000000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2005.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10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735.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6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14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3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3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5.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617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186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2380.5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12.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9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2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4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514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1761.845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1730.5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539.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688.5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2713.5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627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1671.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2120.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108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8798.0650000000005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5337.5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354.5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1322.5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82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4637.5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286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344.5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733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621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1394.055000000000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347.5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7.5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719.5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6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23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10739.5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44.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218.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2488.5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6885.5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5.5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1503.5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331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1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6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54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102547.5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134.5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122.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2204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1045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1187.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157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732.5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853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1518.845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315.5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1332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1642.5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648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1231.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2848.5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522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3129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1380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4442.0050000000001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576.23500000000001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87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5583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571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160089.44500000001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4200.71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86501.5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58505.60000000001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17434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5650.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414.03500000000003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402228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26972.15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49062.48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5352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35073.665000000001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17019.5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174944.5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83850.009999999995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88392.5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25455.705000000002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50923.0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8048.72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41282.5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56085.56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9799.2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2156.5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16412.06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6608.5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04128.04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37215.5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71496.5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58851.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28645.5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527986.9350000000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855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55288.005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37750.6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6823.16999999999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7168.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100993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256905.28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115307.655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89678.50500000000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196.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717.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1589.5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27.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1182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13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25.5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257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71.5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2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40.5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329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121.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3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059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54886.05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788.5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58782.12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8647.514999999999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62111.5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5853.9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94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76488.5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48876.4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205376.5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596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398212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1185295.835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4149.0050000000001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46316.61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15850.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33454.11499999999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97871.95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1503.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7075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62731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8090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11759.5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80824.5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16912.38499999999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60394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1932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456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37379.5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30341.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38289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2413.5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151113.79500000001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84736.57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20174.2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15238.32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922.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85325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3858.0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8698.5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6246.5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02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820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20201.505000000001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6163.5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50691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63727.724999999999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30418.674999999999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3748.5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5335.5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88532.5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2586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20189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5073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3864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15500.415000000001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2359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21706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25232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2715.5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759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2985.5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253298.13500000001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40621.02500000000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2218.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319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13190.985000000001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32233.165000000001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199094.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821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39761.5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76537.149999999994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309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88010.3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490476.99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28971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13144.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1471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2564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2032.5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849.5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437.5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1648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3747.5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2031.5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789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1770.1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1536.0050000000001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4681.614999999999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10965.1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3066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780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2145.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261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312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1519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3026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2017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423.5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1154.5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69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5739.5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536.5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2589.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1199.5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1106.3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680.5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2150.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1022.5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1084.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155.5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3723.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269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1710.5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24263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90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681.55499999999995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1018.5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4069.715000000000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14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56.5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27.5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60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439.5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6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4156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13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24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44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14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1105.9949999999999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9.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53.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50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25.8449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7368.5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70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84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285.5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306.5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11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315.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232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1385.5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2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204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6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2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1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2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60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78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10600.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10040.555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4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0.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238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2555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1674.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2864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1791.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148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94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11112.34499999999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80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26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2145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506.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2710.5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209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888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3186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1270.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17759.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817.5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2718.605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1557.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8040.5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454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4370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46735.75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11163.5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103245.25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11579.5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3063.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17806.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461.5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66493.41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34376.5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27307.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282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8085.5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144819.66500000001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26904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6739.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555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224.49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14444.12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1120.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103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583.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582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1003.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520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384.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2264.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250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3493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5.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889.50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446.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165.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217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1266.33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17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1804.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4163.5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421.5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10365.5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12305.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99809.50500000000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9922.1550000000007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10380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5944.45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7121.66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560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15708.1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1288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4346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596.5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003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7859.5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3225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2787.5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16216.334999999999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6815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113.5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69267.38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5668.7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9570.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930.5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1280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985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3816.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043.5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122174.5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5954.0950000000003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12377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4549.5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24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5797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559.5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8036.2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714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438.5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4128.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4002.5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634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436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5623.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0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99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38254.5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46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22971.5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90866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2897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7255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2828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1544.5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1364.7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2465.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6099.5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275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78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20015.25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28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70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1536.8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3216.13500000000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1860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757.5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2752.4949999999999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513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818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79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2181.5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1095.505000000000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473.5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3708.0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768.5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5290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12.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590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532.2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408.5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445.61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2005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3578.304999999999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3077.51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919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1904.775000000000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1085.1300000000001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25633.55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3253.7350000000001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40279.68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4737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1657.5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4474.51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966.8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1314.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903.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219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10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165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2761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2097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44.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62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808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43.5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54.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93744.00500000000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12991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13302.5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18005.5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5914.05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13464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683.5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2072.5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2894.5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53155.75499999999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6729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7647.2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37328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21357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150.5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21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8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137.5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57.5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13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8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552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1.5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1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1328.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342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1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43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93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25.5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5.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165.16499999999999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29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789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8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219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8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397.5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514.5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235.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15.5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13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25.5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2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5.5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105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26.5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0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7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680.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2795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6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233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77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14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236.5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170.5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3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5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1268.5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4.5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159.5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1004.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1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2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2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4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614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3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25.5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6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4100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15299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20406.994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1659.5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4377.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4255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5508.5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219.5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546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7666.015000000000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5865.5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408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2354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1771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281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1390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1827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2794.5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5478.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4317.5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3935.5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1718.12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1200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1132.5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654.5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1276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6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1101.1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705.5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533.82000000000005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28.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5143.0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1023.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2519.09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1349.5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1707.86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663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5139.5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08.16499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100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2305.719999999999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513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35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2133.0549999999998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1053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413.5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769.3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1633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2376.75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11.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263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388.5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12999.5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777.0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977.524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300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2283.429999999999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3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137.5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354.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14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45.5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6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51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8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107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471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900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34.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6908.9949999999999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2513.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717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3831.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405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2275.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207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2185.4949999999999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3166.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3274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2289.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2552.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4218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057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10416.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16.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555.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264.084999999999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504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130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1904.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369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202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2549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1983.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1987.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3363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3074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825.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3352.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1915.7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606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1196.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1875.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1091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410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55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689.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457.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512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3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50.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1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25.5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3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30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127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144.5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6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270.5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5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25.5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3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611.5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120.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3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4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25.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22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4141.5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46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592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47.5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748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172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19810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91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10582.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54591.78500000000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6245.5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1650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910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53503.1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16374.83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155316.5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8735.0650000000005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3802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5405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1734.5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4435.75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273.5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7942.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968.5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47312.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11173.5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1020.88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1171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56910.824999999997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743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1425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507.5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73.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3243.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1619.5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11609.525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754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65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505.5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5792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961.5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428.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183.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270.5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1619.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8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168549.15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1052.5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1061.5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21310.7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9.5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5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63.5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181.5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2625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448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2973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2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1599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8653.5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2840.19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47.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671.5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12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2602.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10720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10487.625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9102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2178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8067.7550000000001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83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867.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506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1277.5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1460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1683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554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1082.5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963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533.5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721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1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67.5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140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8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5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9.5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402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5.5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44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435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8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13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21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3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1714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3056.5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4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37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80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733.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20772.5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576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873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9783.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14230.78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23846.035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25555.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46714.105000000003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2005.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3684.5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77391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1469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16152.844999999999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092.505000000000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15175.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9396.5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3299.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485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5617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40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8491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4172.9400000000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289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53074.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25014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1533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928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23330.505000000001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15664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7168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2694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138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3837.505000000000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494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37137.12000000000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3706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08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63.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19.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374.5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428.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900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10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72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28.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6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28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194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37.5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540.5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6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120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3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20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13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46.5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24.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52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8.5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518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2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1057.625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291.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6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845.5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5.5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710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27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672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09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603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362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2688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1510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617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3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529.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1613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1039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1088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5564.875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39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72.5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4152.805000000000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2604.5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2980.87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680.5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339.5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1572.5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6468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86.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29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1719.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3196.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2290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90.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1381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5067.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287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1834.0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840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309.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20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406.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5352.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2672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4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517.5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3047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6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387.5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1575.5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087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21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4816.5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1369.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1505.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168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1481.494999999999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1479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90.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981.995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248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35.5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1229.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965.5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36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5.5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15.5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1202.5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36.5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3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16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50.5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15.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152.5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7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3757.5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18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137.5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41.5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29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10.5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21.5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3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257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3180.88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9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379.5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240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480.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137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328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33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15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1414.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128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956.5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94.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67.5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5.5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3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578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12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141.5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58.5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3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13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318.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276.5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164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170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4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13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21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39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19.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28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2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134.5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10.5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335.5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102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2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30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7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223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91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2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34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66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25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155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2973.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49.845000000001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190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88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51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4098.7749999999996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5077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402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1648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1311.5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1368.5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1785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657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1027.5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2043.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4127.5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1357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526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50.5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2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542.5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16.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3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577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806.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304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363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71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141.5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2794.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1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5391.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615.8449999999998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837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5745.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2883.5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1878.5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821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3225.5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1624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062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4386.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2593.5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4061.5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6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718.5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493.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2558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649.5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262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258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85540.455000000002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2653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61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1294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3932.6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514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17835.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5013.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4436.5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1599.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512.5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716.1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7996.5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3028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5244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25973.75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12.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254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1583.004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3849.7150000000001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526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22701.5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6445.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4358.5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50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530.5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15033.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192.5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9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2370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790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14416.5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1774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4379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1722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2135.5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9205.5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3535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2662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507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363.5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251.5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3850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657.5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2644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4250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16625.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9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764.5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648.5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2209.5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5689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13751.855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16006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549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516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10989.3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1633.5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4632.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978.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8314.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6638.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2686.1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7567.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82.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4183.5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2027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322.5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431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8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21.5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23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170.5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3375.5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305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4271.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6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0982.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100.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8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7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1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3645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2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32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12.5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5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77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3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3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5626.5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191.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105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29.5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2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309.5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26.5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3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64.5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2949.5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5720.5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402.5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602.09500000000003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463.5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25.5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404.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878.5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892.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141.5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920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156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3174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6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595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1253.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22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396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4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3373.5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5.5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2702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265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2336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150.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220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6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3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6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5.5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9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42770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1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528.5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820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5.5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189.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328.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5.5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278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18.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84.5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330.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25.5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1353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50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133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24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3785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2631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859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1209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662.5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1819.5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774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119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5154.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4014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4863.6149999999998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2844.5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2040.5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2884.5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1027.1100000000001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2313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108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2574.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726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1370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620.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28504.91500000000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1770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158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4161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1158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3867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1164.5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5187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528.5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2769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1118.5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1493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1327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2428.41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741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280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3606.5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1396.5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2328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51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1670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8844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69.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399.5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77.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5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305.5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1054.5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903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574.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56.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1330.5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3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375.5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128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142.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129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2628.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780.85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1916.5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13931.5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25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3027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6185.5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17628.5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1018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2662.5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21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0070.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7592.5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212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1602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1734.5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541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1043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635.5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765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3600.5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887.5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1447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819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669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3000.5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2065.35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7831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0115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7772.3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1612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3156.49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1525.5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4984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456.71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4149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858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1108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657.5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1351.75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147.5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2929.5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2800.5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40.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1463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0240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6674.75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71.5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649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1083.4949999999999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3720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12257.8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2767.5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1682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6352.5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1436.08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1312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2245.5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020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7801.5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130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4095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930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1000.5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7794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158.5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7995.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908.5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2679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276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1309.5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3345.5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1045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3063.5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6028.75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442.5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1531.5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2842.5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7693.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126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5116.7449999999999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345.1050000000000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1248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292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52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3880.5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367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373.50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1104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2774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5122.5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1774.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2086.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2037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4367.5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1060.5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7926.25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50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134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43.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2168.5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294.5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3268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1395.5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127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117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872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2244.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5936.09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566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1272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278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1281.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27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686.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654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767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232.5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4083.5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421.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1322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597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831.5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2645.5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3041.5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1885.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270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2539.5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129.5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1394.5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7719.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4197.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2091.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689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3089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611.5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2302.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331.5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834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205.5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2797.5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774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1853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2554.5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2723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809.5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1556.5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112.5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774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1020.5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5230.5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2136.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4598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2870.5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5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943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1625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1301.5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561.5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46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534.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2624.5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89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143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531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1017.5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1891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508.5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010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4080.5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306.5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1055.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580.5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206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178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992.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3032.33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007.5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1070.5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770.5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801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575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779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566.5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25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815.5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405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479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796.5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5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225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645.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506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1510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8315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008.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306.5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49.25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5061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1104.5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36.5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319.5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1647.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7806.5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513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332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1574.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104.5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240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872.5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2045.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1488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500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5106.5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1659.5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180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3145.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15497.55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207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764.5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1053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03.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1121.494999999999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1010.5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1117.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479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5361.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69.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266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1533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309.5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17.07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2671.4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1304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129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950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43.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1015.5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553.5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54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1175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92.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399.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337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784.5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199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63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506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2877.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1429.5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621.5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333.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484.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353.5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6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522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2604.59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1048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2255.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1538.5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6097.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161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19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551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1032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2466.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1029.5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178.5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159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1057.5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1157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98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076.5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5987.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211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2745.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1450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84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235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1310.5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832.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2853.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65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400.5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2017.6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764.5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206.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2707.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190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867.5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86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1072.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552.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77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2123.5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1363.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504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1316.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537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525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97.5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1611.5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4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68.5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08.5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1679.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280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1563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1255.5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2006.5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841.8450000000000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1027.5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101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30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714.5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23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5115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268.5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1700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3550.5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853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39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38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65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584.5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319.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4007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1054.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23.5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623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132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365.5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188.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64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2854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799.5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26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129.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72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20189.625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076.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531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1342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776.25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96.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2974.5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2862.0549999999998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207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1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50297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6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529.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1772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1307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250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76.22500000000002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11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593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1066.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564.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64.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2532.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1156.5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928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254.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1581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3100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5117.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52.5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403.5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768.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257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52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772.5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1459.5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639.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1788.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2036.5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4130.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330.5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0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2581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2538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21.5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1290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1681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1025.5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1571.5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600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1299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564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13.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8.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1070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2025.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1308.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1727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237.5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198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300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413.5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51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827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1725.5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3638.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3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1295.5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1371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1582.5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465.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1038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573.5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2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1681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510.995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1517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1593.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157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2060.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1014.5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2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4392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50.5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896.5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601.5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643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47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9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29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8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416.5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244.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6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2011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394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58.5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264.5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384.5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1021.5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1327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294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2668.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17.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6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1537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168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4077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121.5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4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364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619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1576.5550000000001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531.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699.5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126.5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178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1551.5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2329.5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2265.5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36.5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523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73.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1040.5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111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1708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568.5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2121.5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1973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53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2705.5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180.5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518.625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165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180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915.5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25729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638.5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22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1910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2019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1589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1095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283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1280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12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772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648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66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218.00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148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916.5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941.5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1069.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558.75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931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95.5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581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24.5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516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808.5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635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2021.5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621.5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212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1744.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2542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851.5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2327.5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2249.2750000000001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198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1462.5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1024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946.5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183.5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50.5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31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67.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217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1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5.5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77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138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406.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18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52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5.5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101.5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13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261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266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3027.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668.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29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2598.5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513.5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370.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283.5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192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780.5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2248.885000000000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2570.8850000000002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251.5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678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2538.5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763.5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4024.5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5180.5050000000001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1195.5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2182.0549999999998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557.5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1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749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2771.5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2733.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262.5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009.5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4315.5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1461.5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1278.5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785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515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2493.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1031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785.5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58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522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3364.5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180.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250.5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6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8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210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25.5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6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2708.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51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203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448.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217.5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119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2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3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232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51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1031.5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9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2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101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1073.494999999999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1068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10.005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912.78499999999997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82.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29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545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2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1852.5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2788.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1345.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138.5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266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370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2322.5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2514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254.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114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269.55500000000001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632.5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1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1664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164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457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029.5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50462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1028.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34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45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56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42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2058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42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98.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853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108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1070.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21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438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1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4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90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13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132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5.5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536.5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50.5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31.5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332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6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128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5.5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233.5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755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21.5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1052.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627.5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5.5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498.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13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8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278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63.5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126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133.5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5429.5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265.5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25.5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87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225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41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3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7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13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748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2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9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5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78.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34.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69.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9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1514.5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503.5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468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3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5.5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61.5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46.5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69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33.5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700.5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116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9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8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3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329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233.5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557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281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669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1247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201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3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6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897.5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3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10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1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804.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13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13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216.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4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328.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15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24.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1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24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64.5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144.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3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21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269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108.5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6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71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109.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971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165.5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315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655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111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5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228.5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61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87.5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1961.5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52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250.5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8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1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3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50.5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275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2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3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37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57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363.5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585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5.5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233.5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13.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1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1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1.5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3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32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39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89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11.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4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38.5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3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67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16.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51.5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3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59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5.5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127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11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28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203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21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3117.9949999999999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855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42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1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152.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152.5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1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1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12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114.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2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57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154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8.5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569.5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51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402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390.5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49.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128.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145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246.5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72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195.5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15.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13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531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17.975000000000001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221.5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85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3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9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78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294.5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670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3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181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2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382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5.5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5.5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2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109.5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124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7.5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10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10.5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32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369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400.5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202.5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25.5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71.5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53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327.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115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781.5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22.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3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4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5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3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BDB7A-BDE3-4F4C-8A4A-47B3CEF049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6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sd="0" x="2095"/>
        <item sd="0" x="4083"/>
        <item sd="0"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sd="0"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sd="0" x="135"/>
        <item x="1187"/>
        <item sd="0" x="3870"/>
        <item x="82"/>
        <item x="2838"/>
        <item x="2835"/>
        <item x="3984"/>
        <item x="3946"/>
        <item sd="0"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sd="0" x="1236"/>
        <item x="582"/>
        <item x="3264"/>
        <item sd="0"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sd="0" x="0"/>
        <item sd="0" x="2"/>
        <item x="1"/>
        <item sd="0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name" fld="1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117A7-03E8-48B6-808C-A65201E827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3C0A7-1650-46F8-A8F6-22DE66A8EA7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B37C2-1784-4640-849B-AD565D1E90B1}">
  <sheetPr codeName="Sheet1"/>
  <dimension ref="A1:F47"/>
  <sheetViews>
    <sheetView workbookViewId="0">
      <selection activeCell="F16" sqref="F1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8362</v>
      </c>
    </row>
    <row r="2" spans="1:6" x14ac:dyDescent="0.3">
      <c r="A2" s="6" t="s">
        <v>8366</v>
      </c>
      <c r="B2" t="s">
        <v>8362</v>
      </c>
    </row>
    <row r="4" spans="1:6" x14ac:dyDescent="0.3">
      <c r="A4" s="6" t="s">
        <v>8361</v>
      </c>
      <c r="B4" s="6" t="s">
        <v>8365</v>
      </c>
    </row>
    <row r="5" spans="1:6" x14ac:dyDescent="0.3">
      <c r="A5" s="6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7" t="s">
        <v>8316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8344</v>
      </c>
      <c r="B7" s="5"/>
      <c r="C7" s="5"/>
      <c r="D7" s="5">
        <v>20</v>
      </c>
      <c r="E7" s="5"/>
      <c r="F7" s="5">
        <v>20</v>
      </c>
    </row>
    <row r="8" spans="1:6" x14ac:dyDescent="0.3">
      <c r="A8" s="7" t="s">
        <v>8332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8358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3">
      <c r="A11" s="7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3">
      <c r="A12" s="7" t="s">
        <v>8314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3">
      <c r="A14" s="7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">
      <c r="A15" s="7" t="s">
        <v>8324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">
      <c r="A17" s="7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3">
      <c r="A19" s="7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">
      <c r="A20" s="7" t="s">
        <v>8328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">
      <c r="A22" s="7" t="s">
        <v>8327</v>
      </c>
      <c r="B22" s="5">
        <v>20</v>
      </c>
      <c r="C22" s="5"/>
      <c r="D22" s="5"/>
      <c r="E22" s="5"/>
      <c r="F22" s="5">
        <v>20</v>
      </c>
    </row>
    <row r="23" spans="1:6" x14ac:dyDescent="0.3">
      <c r="A23" s="7" t="s">
        <v>8335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8323</v>
      </c>
      <c r="B26" s="5">
        <v>60</v>
      </c>
      <c r="C26" s="5"/>
      <c r="D26" s="5"/>
      <c r="E26" s="5"/>
      <c r="F26" s="5">
        <v>60</v>
      </c>
    </row>
    <row r="27" spans="1:6" x14ac:dyDescent="0.3">
      <c r="A27" s="7" t="s">
        <v>8350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">
      <c r="A29" s="7" t="s">
        <v>8345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">
      <c r="A31" s="7" t="s">
        <v>8346</v>
      </c>
      <c r="B31" s="5">
        <v>40</v>
      </c>
      <c r="C31" s="5"/>
      <c r="D31" s="5"/>
      <c r="E31" s="5"/>
      <c r="F31" s="5">
        <v>40</v>
      </c>
    </row>
    <row r="32" spans="1:6" x14ac:dyDescent="0.3">
      <c r="A32" s="7" t="s">
        <v>8342</v>
      </c>
      <c r="B32" s="5">
        <v>20</v>
      </c>
      <c r="C32" s="5"/>
      <c r="D32" s="5"/>
      <c r="E32" s="5"/>
      <c r="F32" s="5">
        <v>20</v>
      </c>
    </row>
    <row r="33" spans="1:6" x14ac:dyDescent="0.3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3">
      <c r="A35" s="7" t="s">
        <v>8313</v>
      </c>
      <c r="B35" s="5"/>
      <c r="C35" s="5"/>
      <c r="D35" s="5">
        <v>40</v>
      </c>
      <c r="E35" s="5"/>
      <c r="F35" s="5">
        <v>40</v>
      </c>
    </row>
    <row r="36" spans="1:6" x14ac:dyDescent="0.3">
      <c r="A36" s="7" t="s">
        <v>8312</v>
      </c>
      <c r="B36" s="5">
        <v>60</v>
      </c>
      <c r="C36" s="5"/>
      <c r="D36" s="5"/>
      <c r="E36" s="5"/>
      <c r="F36" s="5">
        <v>60</v>
      </c>
    </row>
    <row r="37" spans="1:6" x14ac:dyDescent="0.3">
      <c r="A37" s="7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">
      <c r="A38" s="7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">
      <c r="A39" s="7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3">
      <c r="A41" s="7" t="s">
        <v>8311</v>
      </c>
      <c r="B41" s="5">
        <v>60</v>
      </c>
      <c r="C41" s="5"/>
      <c r="D41" s="5"/>
      <c r="E41" s="5"/>
      <c r="F41" s="5">
        <v>60</v>
      </c>
    </row>
    <row r="42" spans="1:6" x14ac:dyDescent="0.3">
      <c r="A42" s="7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">
      <c r="A43" s="7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">
      <c r="A45" s="7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">
      <c r="A46" s="7" t="s">
        <v>8340</v>
      </c>
      <c r="B46" s="5"/>
      <c r="C46" s="5"/>
      <c r="D46" s="5">
        <v>20</v>
      </c>
      <c r="E46" s="5"/>
      <c r="F46" s="5">
        <v>20</v>
      </c>
    </row>
    <row r="47" spans="1:6" x14ac:dyDescent="0.3">
      <c r="A47" s="7" t="s">
        <v>8364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42BC-A7B5-45DD-9666-A5A9B640407A}">
  <sheetPr codeName="Sheet2"/>
  <dimension ref="A1:F14"/>
  <sheetViews>
    <sheetView zoomScale="70" zoomScaleNormal="70" workbookViewId="0">
      <selection activeCell="D10" sqref="D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" width="15.5546875" bestFit="1" customWidth="1"/>
    <col min="9" max="9" width="17.77734375" bestFit="1" customWidth="1"/>
    <col min="10" max="11" width="18.44140625" bestFit="1" customWidth="1"/>
  </cols>
  <sheetData>
    <row r="1" spans="1:6" x14ac:dyDescent="0.3">
      <c r="A1" s="6" t="s">
        <v>8223</v>
      </c>
      <c r="B1" t="s">
        <v>8362</v>
      </c>
    </row>
    <row r="3" spans="1:6" x14ac:dyDescent="0.3">
      <c r="A3" s="6" t="s">
        <v>8360</v>
      </c>
      <c r="B3" s="6" t="s">
        <v>8365</v>
      </c>
    </row>
    <row r="4" spans="1:6" x14ac:dyDescent="0.3">
      <c r="A4" s="6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3">
      <c r="A5" s="7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7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7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7" t="s">
        <v>8331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7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7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7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7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7" t="s">
        <v>8364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79AD-CA29-4C8F-BBEE-A2AAD36656B5}">
  <sheetPr codeName="Sheet3"/>
  <dimension ref="A1:E18"/>
  <sheetViews>
    <sheetView workbookViewId="0">
      <selection activeCell="B2" sqref="B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8366</v>
      </c>
      <c r="B1" t="s">
        <v>8362</v>
      </c>
    </row>
    <row r="2" spans="1:5" x14ac:dyDescent="0.3">
      <c r="A2" s="6" t="s">
        <v>8381</v>
      </c>
      <c r="B2" t="s">
        <v>8362</v>
      </c>
    </row>
    <row r="4" spans="1:5" x14ac:dyDescent="0.3">
      <c r="A4" s="6" t="s">
        <v>8360</v>
      </c>
      <c r="B4" s="6" t="s">
        <v>8365</v>
      </c>
    </row>
    <row r="5" spans="1:5" x14ac:dyDescent="0.3">
      <c r="A5" s="6" t="s">
        <v>8363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3">
      <c r="A6" s="8" t="s">
        <v>8375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">
      <c r="A7" s="8" t="s">
        <v>8376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8" t="s">
        <v>8377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8" t="s">
        <v>8378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">
      <c r="A10" s="8" t="s">
        <v>8369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">
      <c r="A11" s="8" t="s">
        <v>8379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">
      <c r="A12" s="8" t="s">
        <v>8370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">
      <c r="A13" s="8" t="s">
        <v>8371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">
      <c r="A14" s="8" t="s">
        <v>8372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">
      <c r="A15" s="8" t="s">
        <v>8373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">
      <c r="A16" s="8" t="s">
        <v>8374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">
      <c r="A17" s="8" t="s">
        <v>8380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">
      <c r="A18" s="8" t="s">
        <v>8364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F1" zoomScaleNormal="100" workbookViewId="0">
      <selection activeCell="L2" sqref="L2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21875" customWidth="1"/>
    <col min="16" max="16" width="17.109375" style="14" customWidth="1"/>
    <col min="17" max="17" width="17.6640625" customWidth="1"/>
    <col min="18" max="18" width="13" customWidth="1"/>
    <col min="19" max="19" width="22.88671875" style="10" customWidth="1"/>
    <col min="20" max="20" width="20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3" t="s">
        <v>8307</v>
      </c>
      <c r="Q1" s="1" t="s">
        <v>8308</v>
      </c>
      <c r="R1" s="1" t="s">
        <v>8309</v>
      </c>
      <c r="S1" s="9" t="s">
        <v>8367</v>
      </c>
      <c r="T1" s="1" t="s">
        <v>8368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14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14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14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14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14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14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14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14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14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14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14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14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14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14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14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14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14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14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14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14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1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14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14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14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14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14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14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14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14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14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1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14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14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14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14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14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14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14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14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14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1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14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14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14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14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14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14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14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14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14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1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14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14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14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14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14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14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14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14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14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1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14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14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 s="14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14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14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14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14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14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14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14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4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14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14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14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14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4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4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14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4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14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14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4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14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14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14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14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14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14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4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14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14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4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14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14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14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14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14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4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4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14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14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4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14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14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14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14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14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14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14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4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4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14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14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14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14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14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14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14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14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14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4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14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14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14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14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s="14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4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4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14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4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4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14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4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4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14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4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4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14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1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4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14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14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14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4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14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14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14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14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1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14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14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14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14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14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4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14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4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14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1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4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14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4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4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14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14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14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14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14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4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4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14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4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4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4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4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14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14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14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14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14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4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4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4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14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14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4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14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s="14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14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4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14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14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14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4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14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14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14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14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14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4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14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4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4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14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14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14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14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14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14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14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4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14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14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4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4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4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4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14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4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4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4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14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4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14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4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14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4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4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14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4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4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14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14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14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14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14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14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14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14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14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14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14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14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14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14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14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14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14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 s="14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14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14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14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14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4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14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14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14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14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14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14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14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14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14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14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14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4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14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14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14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14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14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14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14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14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14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14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14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14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14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14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14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14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14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14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14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4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14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14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14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14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14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14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14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14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14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14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14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14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14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14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14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14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14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14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14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14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14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14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14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14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14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14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 s="14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14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14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14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14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14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14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14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14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14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14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14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14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14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14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14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14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14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14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14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14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14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14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14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14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14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14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4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14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14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14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14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14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14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14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14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4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14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14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14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14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14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14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14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14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14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14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14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14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14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14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14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14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14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4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14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14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14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14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14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14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14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14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14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 s="14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14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14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14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14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4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14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14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14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14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14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14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14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14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14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14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14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14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14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14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14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14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14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14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14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14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14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14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14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14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14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14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14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14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14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14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14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14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14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14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14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14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4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14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4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14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14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14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4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4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14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4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4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14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4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14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4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14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14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4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14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14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14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14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 s="14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14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4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4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14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14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14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14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4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14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14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14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4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4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14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14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14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14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14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4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4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14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14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14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14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14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4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14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4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4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14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14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14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14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14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14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14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14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4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4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14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4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4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4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4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14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4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14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14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14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14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14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4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14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14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14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14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14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14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14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14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4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4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14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 s="14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14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14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4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14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4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14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14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14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14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14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14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4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14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14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14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14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14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4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14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14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14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14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14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14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14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14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14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14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14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14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14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14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14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4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14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14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14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14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4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14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14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4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14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14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4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14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14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14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4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14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14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4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14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4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4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14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14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14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4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14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14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14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14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 s="14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14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14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14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4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4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14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4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4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14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14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14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14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14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14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14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4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14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14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14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14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4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14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4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14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4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14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4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14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14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4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14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14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4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4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4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14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4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4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4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4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4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14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4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14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14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4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4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4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14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14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4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14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14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14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4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14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14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14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14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4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14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14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14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 s="14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14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14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14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14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14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14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14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14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14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14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14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14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14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14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14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14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14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14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14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14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14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14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14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14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14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14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14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14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14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14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14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14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14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14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14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14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14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14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14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14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14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14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14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14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4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14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14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14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14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14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14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14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14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14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14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14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14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14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14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14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14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14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14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 s="14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4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14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14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14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4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14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14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14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14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14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14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14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14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14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14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14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14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14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14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14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14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14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14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14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14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4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4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14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14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14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14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14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14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14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14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14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14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4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14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14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14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14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14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14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14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14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14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4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14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14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14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4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4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14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4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14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4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14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4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14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4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14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4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 s="14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4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14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14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14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14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14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14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14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14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14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4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14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4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14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14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14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14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14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14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14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14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14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14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14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14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14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14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14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14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14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14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14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14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14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4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4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14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14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4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14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4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4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14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14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14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4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14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14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14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14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14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4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14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14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14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14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14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14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4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4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14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14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14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 s="14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14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14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14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14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14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14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14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14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14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14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14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14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14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4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4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14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14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14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14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4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14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14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14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4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14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14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14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14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14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14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14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14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14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14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14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14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14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14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14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14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14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4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14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14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14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14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14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14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14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14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4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4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4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4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14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14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14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14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14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4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14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14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4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s="14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14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14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14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4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14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14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14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14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4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4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4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14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14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4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14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14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4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14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4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14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14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14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4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14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14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14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14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14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4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4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14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4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14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14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14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4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14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14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4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14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14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14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14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14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14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14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14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14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14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4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4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14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14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14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14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14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14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14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14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14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14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14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14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 s="14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14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14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14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14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14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14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14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14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14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14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14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14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14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14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14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14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14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14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14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14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14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14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14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14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14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14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4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14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14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14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14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14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14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14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14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14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14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14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14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4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14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14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14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14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14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14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14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14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14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14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14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14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14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14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14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14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14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14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14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14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14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14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14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 s="14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14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14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14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14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14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14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14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14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14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14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14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14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14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14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14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4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14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14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14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14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4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14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14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4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4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4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4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4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4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4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4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4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4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4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4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4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14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4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14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14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14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4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14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14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14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4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14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14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14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14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14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14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14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14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14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14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14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14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4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14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14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4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14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 s="14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14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14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14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14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14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14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14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14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14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14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14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14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14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14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14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14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14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4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14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14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14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14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14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14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4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14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14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14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14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14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4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14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4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4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14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4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14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14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14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14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14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4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14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14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14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4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14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14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14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14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4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4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4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14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4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14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14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4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14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14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14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4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14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 s="14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14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14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4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14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14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4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14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4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14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4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4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14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14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14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14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14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14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14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4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14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14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14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14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4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14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14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14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14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14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4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14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14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14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14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14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14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4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14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4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14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14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4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14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14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14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14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14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14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14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14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14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14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14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14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14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4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14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14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14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14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14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14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14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 s="14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14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14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14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14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14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14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14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14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14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4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14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14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4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4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14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14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4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14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4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4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14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4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14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14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14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14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14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14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4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14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14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14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14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14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14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14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14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14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14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14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14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14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14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14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14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4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14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14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14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14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14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14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14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14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4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14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14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14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14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14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14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14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14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 s="14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14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14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4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14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14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4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14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14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14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14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14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14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4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14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14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14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14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4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4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14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4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14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14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14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14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14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14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14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14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14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14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14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14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14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14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14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14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14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14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14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14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14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14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14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14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14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14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14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14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14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4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4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14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14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14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14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14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14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4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14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14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14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14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 s="14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14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14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14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14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14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14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14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14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14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14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14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14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14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14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14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14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14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4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14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14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14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14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14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14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14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14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4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14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14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14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14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14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14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14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4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14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14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14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14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14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14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14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14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14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14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14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14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14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14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14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14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14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14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14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14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14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14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14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14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14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14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14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14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s="14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14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14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14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4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14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14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4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14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14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14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14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14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14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14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14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4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4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14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14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4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14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14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4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14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14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14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14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14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4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14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14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14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4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4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4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4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4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14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4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4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14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14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4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4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14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14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14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4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4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4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4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14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14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14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14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14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14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14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14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14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14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14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14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 s="14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14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14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14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14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14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14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14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14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14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14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4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14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14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4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14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4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14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14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14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4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14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4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4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14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14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14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14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14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14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14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14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14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14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4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14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14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14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14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14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14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14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14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14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14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14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14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14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14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14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14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14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14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14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14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14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14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14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14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14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14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14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14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14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 s="14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14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14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14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14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4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14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4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14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14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4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14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4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14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4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14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4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4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4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14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4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14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14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14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14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4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14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14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14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14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14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14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4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14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14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4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14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14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14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4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14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14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14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4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14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14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14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4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4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4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14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4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4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14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14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4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14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14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14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14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4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14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4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14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 s="14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14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14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14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14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14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14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14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14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14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14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14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14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14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14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14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14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14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14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14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14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14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14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4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14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14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4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14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14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14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14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14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4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14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14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14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14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4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4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14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14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4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14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14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14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14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14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14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14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14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14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14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14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14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14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14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14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14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14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14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14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14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4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14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 s="14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14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14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14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14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14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14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14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14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14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14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14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14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14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4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14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14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4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14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14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14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14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14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14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4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14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14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14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14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14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14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4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14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4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14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14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14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14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14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14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4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4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14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4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14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14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14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4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14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14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14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14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14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14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14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14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4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14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14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14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14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14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14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14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s="14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4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4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4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4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14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4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14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14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14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14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4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14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14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14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14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14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14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14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14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14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14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14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14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4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14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4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14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14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14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14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14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4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4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14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14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14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4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14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14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14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14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14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14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14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14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14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14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14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14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14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14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14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14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14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14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14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14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14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14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14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14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14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14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 s="14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14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14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14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14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14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14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14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14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14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14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14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14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14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14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14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14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14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14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14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4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14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4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14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14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4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14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14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14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4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14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14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14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4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14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14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14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14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4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14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14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14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4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14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14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14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14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14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14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14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14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14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4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14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14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14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14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14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14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14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14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14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14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14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 s="14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14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14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14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4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14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14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14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14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14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14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14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4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14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14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14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14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14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14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4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4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4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14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14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14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14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14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14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14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14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14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14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14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14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14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14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4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14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14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14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14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14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14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14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14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14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14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14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14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14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14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14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14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14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14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14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14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14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14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14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14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14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14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14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 s="14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14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14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14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14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14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14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14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14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4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14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14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14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14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14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14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14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14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14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14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14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14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14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14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14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14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14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14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14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14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14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14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14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14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14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14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14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14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14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14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14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14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14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14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14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14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14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14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14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14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14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14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14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14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14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14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14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14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14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14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14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4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14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14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 s="14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14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14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14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4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14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14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14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4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4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14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4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4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14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14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14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14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14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4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14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14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14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14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14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14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14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14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14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14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14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14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14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14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14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14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14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14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14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14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14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14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14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14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14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14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14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14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14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14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14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14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14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14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14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14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14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14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14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14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14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14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14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14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14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 s="14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14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14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14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14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14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14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14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14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14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14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14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14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14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14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14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14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14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14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14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14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14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14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14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14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14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14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14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14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14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14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14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14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14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14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14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14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14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14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14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14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14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14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14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14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14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4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14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4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14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14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14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14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4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14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14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4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14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14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14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14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14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14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4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 s="14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14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14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14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14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14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14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14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14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14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4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14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14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14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14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14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14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14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4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14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14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14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14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14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14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14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14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14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4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14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14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14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14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14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14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4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4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14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14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14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14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14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14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14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14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14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14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14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14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14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14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14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14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14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4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14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4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14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14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4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14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14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4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14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 s="14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14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14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14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14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14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14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14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14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14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14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14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14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14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14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14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14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14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14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14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14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14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14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14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14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14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14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14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4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14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4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14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14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14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14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14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4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14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14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14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14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14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14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14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14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14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14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14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14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14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14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14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14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14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14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14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14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4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14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14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14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14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14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14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 s="14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14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4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14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14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14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14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14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14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14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14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14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14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14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14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14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14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14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14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14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14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14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14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14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14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14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14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14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14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14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14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14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14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14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14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14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14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14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14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14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4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14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14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14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14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14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14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14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14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14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14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14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14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14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14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14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14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14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14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14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14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14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14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14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 s="14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14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14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14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14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14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14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14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14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14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14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14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4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14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14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14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14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14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4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14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4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14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14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14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14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14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14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14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14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14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14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14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14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14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14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14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4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4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4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14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4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14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14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14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4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4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14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4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4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14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14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4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4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4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14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14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4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14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4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4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4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14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14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14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s="14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14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4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14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14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14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4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14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4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4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4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14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14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14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14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14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14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4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14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14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14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4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14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4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14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14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4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14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4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4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4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4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14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14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14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4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14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14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14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14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14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4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14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4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14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14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14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14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4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14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4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14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14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14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14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14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14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4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14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14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14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14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14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14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s="14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14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14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14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4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14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4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14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14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14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14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14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14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14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14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14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4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14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14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14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14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14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4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14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14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14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14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14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14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14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14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14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14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4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14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14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14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14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4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14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4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14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14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14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14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14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14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4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14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14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14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14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14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14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14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14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14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14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14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4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14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14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14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4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 s="14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14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14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14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14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14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4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4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4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14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4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4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14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14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4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4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4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14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14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4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14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4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14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4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14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4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14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14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14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14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14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14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14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4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14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14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14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4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14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14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14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14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14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14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14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14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14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14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14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14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14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14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14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14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14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14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14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14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14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14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14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14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14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14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s="14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14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4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4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4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4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14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14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14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14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14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4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4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4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4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4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4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4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14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14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14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14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14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4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14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14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14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14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14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4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14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14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4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14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14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14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14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4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14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14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14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14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14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14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14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14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14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14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14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14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14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14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14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4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14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14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14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14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14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14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14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14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14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14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 s="14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14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14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14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14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14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14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14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14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14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4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14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14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14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4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14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4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4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14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14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14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14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14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14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14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14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14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14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14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14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14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14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14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14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14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14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14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14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14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14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14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14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14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14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14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14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14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14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14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14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14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14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14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14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14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14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14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14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14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14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14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4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4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14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 s="14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14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14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14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14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14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14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14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14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14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4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14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14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14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14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14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14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14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14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14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14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14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14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14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14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14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14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14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14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14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14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14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4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14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14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14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14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14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14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14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14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14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14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14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14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4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14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14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14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14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14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14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14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14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4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14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14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14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14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14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14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4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4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14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 s="14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4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4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14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14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14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14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4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14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14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14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14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4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4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14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14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14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14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4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4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14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14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4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14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14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14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14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4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14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4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14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4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14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14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14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14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14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14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14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14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14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4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14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14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14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14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14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4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14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14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14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14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14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14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4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14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14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14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14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14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14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14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4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14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 s="14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14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14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4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4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4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4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14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14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14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14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14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14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4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14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14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14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4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14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14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4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14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14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4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4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4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4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14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14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4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4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14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4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14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4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14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4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14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4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14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14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4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14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14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4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14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14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14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4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14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14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14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14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4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14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4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14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14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14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4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14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14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14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14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s="14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14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14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14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14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4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14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4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14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14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14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14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14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4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14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14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14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14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4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14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14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14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14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4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14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14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14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14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14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14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14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14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14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14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14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14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14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14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14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14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4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4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4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14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14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4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14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4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14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14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4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14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14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4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14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4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14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14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14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14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14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14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4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4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s="14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14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14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14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14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4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14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14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14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4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14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14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14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4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4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4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14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14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14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14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14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14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14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4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14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4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14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14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14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4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14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14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14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14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14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14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14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14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14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14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14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14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14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4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14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4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14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14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14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14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14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14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14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14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14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4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14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14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14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14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14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14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4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14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 s="14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4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14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14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14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14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14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14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14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14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14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14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14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14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4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14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14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14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14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14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14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14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4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14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14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14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14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14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14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14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14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14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14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4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14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14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14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14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4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14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14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4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14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14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14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4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14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4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4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14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14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14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4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14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14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14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14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14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14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14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14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14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14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14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 s="14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14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14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14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14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14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14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14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14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4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14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14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14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14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14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14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14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14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14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14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14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14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14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14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14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14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14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14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4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14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14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14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14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14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14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14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14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14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14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14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14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4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4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14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14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14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14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14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14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14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14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14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4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14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4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14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14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14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14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4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4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14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14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14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 s="14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4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14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14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14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14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4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14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4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14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14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14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4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4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14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14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14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14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14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14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4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14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14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14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14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14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14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14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14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14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14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14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14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14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14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14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4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14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14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14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14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14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14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14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14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14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14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14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4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14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14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4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14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4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14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14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14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4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14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14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14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14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14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14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 s="14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14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4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4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14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4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14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14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14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14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14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14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14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14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14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14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14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14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14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14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14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14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14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14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14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14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4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14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14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14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4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14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14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14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14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14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14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14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14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14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14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14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14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14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14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14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14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14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14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14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14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14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14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14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4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14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14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14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14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14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14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14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14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4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 s="14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14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14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4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14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14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4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14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14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14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14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14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14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14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14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4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14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14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14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14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14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14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4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14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14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14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14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14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14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14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14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14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14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14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14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14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14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14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14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14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14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14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14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14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14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14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14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14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14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14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14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14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14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14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4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4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14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14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14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14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14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14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14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14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 s="14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14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14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4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14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14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14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4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14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14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14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14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4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14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14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14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4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14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14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14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14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14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14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14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4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14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14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14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4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14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14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14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14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14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14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14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4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4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14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14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14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14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14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14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14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14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4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14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14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14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14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14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14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14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14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14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4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4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14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14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14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14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4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4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 s="14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14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4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14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14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14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14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14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14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14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4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4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14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14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14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4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14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14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14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4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4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14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4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14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14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14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14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4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14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14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4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14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14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14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4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14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4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14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4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14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14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14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14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14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4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14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14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14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14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4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14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4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4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14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14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14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14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4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14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14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14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14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14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14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 s="14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14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14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4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4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4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14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14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4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14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4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14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14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4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14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14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4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4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14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4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14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14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14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14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14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14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14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14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14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14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14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14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14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14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14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14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4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4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14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14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14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14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14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14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14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14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14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4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14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14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14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4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14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14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14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4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14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14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14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4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4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14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14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14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 s="14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4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14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14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4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4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14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14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4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4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4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14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14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14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14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14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14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14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14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4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4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14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14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4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14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14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14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14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4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14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14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4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14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14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4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14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14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4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14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14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14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14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14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14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14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14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14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14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14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14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14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4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14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14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14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4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4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14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4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14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4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4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14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14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 s="14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14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14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14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14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14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4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14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14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14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14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14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14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14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4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4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14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14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14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14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4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14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14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4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14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14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4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14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4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14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14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14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14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4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14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14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14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14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4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14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14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14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4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4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14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14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14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4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14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14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14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4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14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14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14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14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4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14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4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14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14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14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4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14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 s="14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4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4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14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14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14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14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14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14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14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14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4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14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14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4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14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14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4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14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14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14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14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14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14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14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4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4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14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14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14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14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14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14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14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14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14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14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14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14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14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14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4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14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4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14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14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14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4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4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14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14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14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14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14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14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14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14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14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4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4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14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14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14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14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 s="14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14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14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14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14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14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4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14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14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14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14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14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4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14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14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14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14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4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14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14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4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14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14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14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14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4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14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14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4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4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4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4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4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14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4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14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4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14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14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14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14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4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14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14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14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14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14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14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4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14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4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4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14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14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14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14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4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4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4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14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14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4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14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14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 s="14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14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14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4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14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14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14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14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14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14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14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14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14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4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4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14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14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4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14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14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14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14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14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14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14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4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14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4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14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14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14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4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14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14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4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14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14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14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14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14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14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14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14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14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14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14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4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4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14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14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14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4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14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4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14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14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14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14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4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14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14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14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14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4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 s="14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14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14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14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14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14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14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14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14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14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14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14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14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14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14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14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14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4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14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14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4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14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4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14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14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14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14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14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14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4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14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4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4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4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4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14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14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14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4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14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4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4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4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4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4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4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14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14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14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14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14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4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14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14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4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14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14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14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14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14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14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14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4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14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 s="14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14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14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14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14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14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14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14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4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14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14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4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14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14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14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14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4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14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14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14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4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14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4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14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14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4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4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14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14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4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14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4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14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14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14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14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14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4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14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4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14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14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14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4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14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14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14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14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4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4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14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4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14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14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14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14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14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14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4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14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14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14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14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14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 s="14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14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14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14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14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4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4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14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14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14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14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4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14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4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14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14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14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14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14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14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4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14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4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14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14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14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4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14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4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14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14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14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14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14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14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14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14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14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14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4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14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14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14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4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14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4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14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14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14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14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14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14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14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14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4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14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4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4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14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14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4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4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4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14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 s="14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14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14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14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14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14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4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14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14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14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4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14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14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14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14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14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14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14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4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14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4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4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14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4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14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14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14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14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4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14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14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14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14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14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14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4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14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14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4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14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14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14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14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4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14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4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14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4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14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4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14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14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14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14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4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14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14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14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14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14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14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14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14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14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s="14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4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14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4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4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14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4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14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14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14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14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14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4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14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14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14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14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944C1D36-2F1A-4712-B12E-6149E797DAF8}">
    <filterColumn colId="5">
      <filters>
        <filter val="failed"/>
      </filters>
    </filterColumn>
  </autoFilter>
  <conditionalFormatting sqref="O1:O1048576 P1:T1">
    <cfRule type="containsText" dxfId="16" priority="6" operator="containsText" text="canceled">
      <formula>NOT(ISERROR(SEARCH("canceled",O1)))</formula>
    </cfRule>
  </conditionalFormatting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0DE9-F94B-4DFB-9F17-593AFB28C6F4}">
  <sheetPr codeName="Sheet5"/>
  <dimension ref="A1:H13"/>
  <sheetViews>
    <sheetView tabSelected="1" workbookViewId="0">
      <selection activeCell="M19" sqref="M19"/>
    </sheetView>
  </sheetViews>
  <sheetFormatPr defaultRowHeight="14.4" x14ac:dyDescent="0.3"/>
  <cols>
    <col min="1" max="1" width="27.5546875" customWidth="1"/>
    <col min="2" max="2" width="19.88671875" customWidth="1"/>
    <col min="3" max="3" width="14.33203125" customWidth="1"/>
    <col min="4" max="4" width="17.88671875" customWidth="1"/>
    <col min="5" max="5" width="12.44140625" customWidth="1"/>
    <col min="6" max="6" width="19.6640625" customWidth="1"/>
    <col min="7" max="7" width="15.88671875" customWidth="1"/>
    <col min="8" max="8" width="20.6640625" customWidth="1"/>
  </cols>
  <sheetData>
    <row r="1" spans="1:8" s="11" customFormat="1" x14ac:dyDescent="0.3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3">
      <c r="A2" t="s">
        <v>8390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8391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0">SUM(B3,C3,D3)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8392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8393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8394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8395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8396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8397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8398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8399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8400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8401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4EC2-3AFA-4A59-A963-A55E67CE5619}">
  <sheetPr codeName="Sheet6"/>
  <dimension ref="A1:F2186"/>
  <sheetViews>
    <sheetView topLeftCell="A11" workbookViewId="0">
      <selection activeCell="E37" sqref="E37"/>
    </sheetView>
  </sheetViews>
  <sheetFormatPr defaultRowHeight="14.4" x14ac:dyDescent="0.3"/>
  <cols>
    <col min="1" max="1" width="17.88671875" customWidth="1"/>
    <col min="2" max="2" width="22.5546875" customWidth="1"/>
    <col min="3" max="3" width="14.109375" customWidth="1"/>
    <col min="4" max="4" width="19.6640625" customWidth="1"/>
    <col min="5" max="5" width="40.33203125" customWidth="1"/>
    <col min="6" max="6" width="12.77734375" customWidth="1"/>
  </cols>
  <sheetData>
    <row r="1" spans="1:6" s="11" customFormat="1" x14ac:dyDescent="0.3">
      <c r="A1" s="11" t="s">
        <v>8402</v>
      </c>
      <c r="B1" s="11" t="s">
        <v>8404</v>
      </c>
      <c r="C1" s="11" t="s">
        <v>8403</v>
      </c>
      <c r="D1" s="11" t="s">
        <v>8405</v>
      </c>
      <c r="E1" s="11" t="s">
        <v>8406</v>
      </c>
    </row>
    <row r="2" spans="1:6" x14ac:dyDescent="0.3">
      <c r="A2" t="s">
        <v>8219</v>
      </c>
      <c r="B2">
        <v>182</v>
      </c>
      <c r="C2" t="s">
        <v>8221</v>
      </c>
      <c r="D2">
        <v>0</v>
      </c>
      <c r="E2" t="s">
        <v>8407</v>
      </c>
      <c r="F2">
        <f>AVERAGE(B2:B2186)</f>
        <v>194.42517162471395</v>
      </c>
    </row>
    <row r="3" spans="1:6" x14ac:dyDescent="0.3">
      <c r="A3" t="s">
        <v>8219</v>
      </c>
      <c r="B3">
        <v>79</v>
      </c>
      <c r="C3" t="s">
        <v>8221</v>
      </c>
      <c r="D3">
        <v>1</v>
      </c>
      <c r="E3" t="s">
        <v>8408</v>
      </c>
      <c r="F3">
        <f>MEDIAN(B2:B2186)</f>
        <v>62</v>
      </c>
    </row>
    <row r="4" spans="1:6" x14ac:dyDescent="0.3">
      <c r="A4" t="s">
        <v>8219</v>
      </c>
      <c r="B4">
        <v>35</v>
      </c>
      <c r="C4" t="s">
        <v>8221</v>
      </c>
      <c r="D4">
        <v>10</v>
      </c>
      <c r="E4" t="s">
        <v>8409</v>
      </c>
      <c r="F4">
        <f>MIN(B2:B2186)</f>
        <v>1</v>
      </c>
    </row>
    <row r="5" spans="1:6" x14ac:dyDescent="0.3">
      <c r="A5" t="s">
        <v>8219</v>
      </c>
      <c r="B5">
        <v>150</v>
      </c>
      <c r="C5" t="s">
        <v>8221</v>
      </c>
      <c r="D5">
        <v>0</v>
      </c>
      <c r="E5" t="s">
        <v>8410</v>
      </c>
      <c r="F5">
        <f>MAX(B2:B2186)</f>
        <v>26457</v>
      </c>
    </row>
    <row r="6" spans="1:6" x14ac:dyDescent="0.3">
      <c r="A6" t="s">
        <v>8219</v>
      </c>
      <c r="B6">
        <v>284</v>
      </c>
      <c r="C6" t="s">
        <v>8221</v>
      </c>
      <c r="D6">
        <v>7</v>
      </c>
      <c r="E6" t="s">
        <v>8411</v>
      </c>
      <c r="F6">
        <f>_xlfn.VAR.P(B2:B2186)</f>
        <v>712840.9867348104</v>
      </c>
    </row>
    <row r="7" spans="1:6" x14ac:dyDescent="0.3">
      <c r="A7" t="s">
        <v>8219</v>
      </c>
      <c r="B7">
        <v>47</v>
      </c>
      <c r="C7" t="s">
        <v>8221</v>
      </c>
      <c r="D7">
        <v>0</v>
      </c>
      <c r="E7" t="s">
        <v>8412</v>
      </c>
      <c r="F7">
        <f>_xlfn.STDEV.P(B2:B2186)</f>
        <v>844.29910975602149</v>
      </c>
    </row>
    <row r="8" spans="1:6" x14ac:dyDescent="0.3">
      <c r="A8" t="s">
        <v>8219</v>
      </c>
      <c r="B8">
        <v>58</v>
      </c>
      <c r="C8" t="s">
        <v>8221</v>
      </c>
      <c r="D8">
        <v>1</v>
      </c>
      <c r="E8" t="s">
        <v>8415</v>
      </c>
      <c r="F8">
        <f>_xlfn.QUARTILE.EXC(B2:B2186,1)</f>
        <v>29</v>
      </c>
    </row>
    <row r="9" spans="1:6" x14ac:dyDescent="0.3">
      <c r="A9" t="s">
        <v>8219</v>
      </c>
      <c r="B9">
        <v>57</v>
      </c>
      <c r="C9" t="s">
        <v>8221</v>
      </c>
      <c r="D9">
        <v>2</v>
      </c>
      <c r="E9" s="15" t="s">
        <v>8416</v>
      </c>
      <c r="F9">
        <f>_xlfn.QUARTILE.EXC(B2:B2186,2)</f>
        <v>62</v>
      </c>
    </row>
    <row r="10" spans="1:6" x14ac:dyDescent="0.3">
      <c r="A10" t="s">
        <v>8219</v>
      </c>
      <c r="B10">
        <v>12</v>
      </c>
      <c r="C10" t="s">
        <v>8221</v>
      </c>
      <c r="D10">
        <v>3</v>
      </c>
      <c r="E10" s="15" t="s">
        <v>8417</v>
      </c>
      <c r="F10">
        <f>_xlfn.QUARTILE.EXC(B2:B2186,3)</f>
        <v>141</v>
      </c>
    </row>
    <row r="11" spans="1:6" x14ac:dyDescent="0.3">
      <c r="A11" t="s">
        <v>8219</v>
      </c>
      <c r="B11">
        <v>20</v>
      </c>
      <c r="C11" t="s">
        <v>8221</v>
      </c>
      <c r="D11">
        <v>10</v>
      </c>
      <c r="E11" s="15" t="s">
        <v>8414</v>
      </c>
      <c r="F11">
        <f>F10-F8</f>
        <v>112</v>
      </c>
    </row>
    <row r="12" spans="1:6" x14ac:dyDescent="0.3">
      <c r="A12" t="s">
        <v>8219</v>
      </c>
      <c r="B12">
        <v>19</v>
      </c>
      <c r="C12" t="s">
        <v>8221</v>
      </c>
      <c r="D12">
        <v>10</v>
      </c>
      <c r="E12" s="15" t="s">
        <v>8418</v>
      </c>
      <c r="F12">
        <f>F8-(1.5*F11)</f>
        <v>-139</v>
      </c>
    </row>
    <row r="13" spans="1:6" x14ac:dyDescent="0.3">
      <c r="A13" t="s">
        <v>8219</v>
      </c>
      <c r="B13">
        <v>75</v>
      </c>
      <c r="C13" t="s">
        <v>8221</v>
      </c>
      <c r="D13">
        <v>1</v>
      </c>
      <c r="E13" s="15" t="s">
        <v>8419</v>
      </c>
      <c r="F13">
        <f>F10+(1.5*F11)</f>
        <v>309</v>
      </c>
    </row>
    <row r="14" spans="1:6" x14ac:dyDescent="0.3">
      <c r="A14" t="s">
        <v>8219</v>
      </c>
      <c r="B14">
        <v>827</v>
      </c>
      <c r="C14" t="s">
        <v>8221</v>
      </c>
      <c r="D14">
        <v>0</v>
      </c>
    </row>
    <row r="15" spans="1:6" x14ac:dyDescent="0.3">
      <c r="A15" t="s">
        <v>8219</v>
      </c>
      <c r="B15">
        <v>51</v>
      </c>
      <c r="C15" t="s">
        <v>8221</v>
      </c>
      <c r="D15">
        <v>0</v>
      </c>
      <c r="E15" s="11" t="s">
        <v>8413</v>
      </c>
    </row>
    <row r="16" spans="1:6" x14ac:dyDescent="0.3">
      <c r="A16" t="s">
        <v>8219</v>
      </c>
      <c r="B16">
        <v>41</v>
      </c>
      <c r="C16" t="s">
        <v>8221</v>
      </c>
      <c r="D16">
        <v>0</v>
      </c>
      <c r="E16" t="s">
        <v>8407</v>
      </c>
      <c r="F16">
        <f>AVERAGE(D2:D1537)</f>
        <v>17.709803921568628</v>
      </c>
    </row>
    <row r="17" spans="1:6" x14ac:dyDescent="0.3">
      <c r="A17" t="s">
        <v>8219</v>
      </c>
      <c r="B17">
        <v>98</v>
      </c>
      <c r="C17" t="s">
        <v>8221</v>
      </c>
      <c r="D17">
        <v>26</v>
      </c>
      <c r="E17" t="s">
        <v>8408</v>
      </c>
      <c r="F17">
        <f>MEDIAN(D2:D1537)</f>
        <v>4</v>
      </c>
    </row>
    <row r="18" spans="1:6" x14ac:dyDescent="0.3">
      <c r="A18" t="s">
        <v>8219</v>
      </c>
      <c r="B18">
        <v>70</v>
      </c>
      <c r="C18" t="s">
        <v>8221</v>
      </c>
      <c r="D18">
        <v>0</v>
      </c>
      <c r="E18" t="s">
        <v>8409</v>
      </c>
      <c r="F18">
        <f>MIN(D2:D1537)</f>
        <v>0</v>
      </c>
    </row>
    <row r="19" spans="1:6" x14ac:dyDescent="0.3">
      <c r="A19" t="s">
        <v>8219</v>
      </c>
      <c r="B19">
        <v>36</v>
      </c>
      <c r="C19" t="s">
        <v>8221</v>
      </c>
      <c r="D19">
        <v>7</v>
      </c>
      <c r="E19" t="s">
        <v>8410</v>
      </c>
      <c r="F19">
        <f>MAX(D2:D1537)</f>
        <v>1293</v>
      </c>
    </row>
    <row r="20" spans="1:6" x14ac:dyDescent="0.3">
      <c r="A20" t="s">
        <v>8219</v>
      </c>
      <c r="B20">
        <v>342</v>
      </c>
      <c r="C20" t="s">
        <v>8221</v>
      </c>
      <c r="D20">
        <v>0</v>
      </c>
      <c r="E20" t="s">
        <v>8411</v>
      </c>
      <c r="F20">
        <f>_xlfn.VAR.P(D2:D1537)</f>
        <v>3773.2216685890044</v>
      </c>
    </row>
    <row r="21" spans="1:6" x14ac:dyDescent="0.3">
      <c r="A21" t="s">
        <v>8219</v>
      </c>
      <c r="B21">
        <v>22</v>
      </c>
      <c r="C21" t="s">
        <v>8221</v>
      </c>
      <c r="D21">
        <v>2</v>
      </c>
      <c r="E21" t="s">
        <v>8412</v>
      </c>
      <c r="F21">
        <f>_xlfn.STDEV.P(D2:D1537)</f>
        <v>61.426555076684906</v>
      </c>
    </row>
    <row r="22" spans="1:6" x14ac:dyDescent="0.3">
      <c r="A22" t="s">
        <v>8219</v>
      </c>
      <c r="B22">
        <v>25</v>
      </c>
      <c r="C22" t="s">
        <v>8221</v>
      </c>
      <c r="D22">
        <v>13</v>
      </c>
      <c r="E22" t="s">
        <v>8415</v>
      </c>
      <c r="F22">
        <f>_xlfn.QUARTILE.EXC(D2:D1531,1)</f>
        <v>1</v>
      </c>
    </row>
    <row r="23" spans="1:6" x14ac:dyDescent="0.3">
      <c r="A23" t="s">
        <v>8219</v>
      </c>
      <c r="B23">
        <v>101</v>
      </c>
      <c r="C23" t="s">
        <v>8221</v>
      </c>
      <c r="D23">
        <v>4</v>
      </c>
      <c r="E23" s="15" t="s">
        <v>8416</v>
      </c>
      <c r="F23">
        <f>_xlfn.QUARTILE.EXC(D2:D1531,2)</f>
        <v>4</v>
      </c>
    </row>
    <row r="24" spans="1:6" x14ac:dyDescent="0.3">
      <c r="A24" t="s">
        <v>8219</v>
      </c>
      <c r="B24">
        <v>8</v>
      </c>
      <c r="C24" t="s">
        <v>8221</v>
      </c>
      <c r="D24">
        <v>0</v>
      </c>
      <c r="E24" s="15" t="s">
        <v>8417</v>
      </c>
      <c r="F24">
        <f>_xlfn.QUARTILE.EXC(D2:D1531,3)</f>
        <v>12</v>
      </c>
    </row>
    <row r="25" spans="1:6" x14ac:dyDescent="0.3">
      <c r="A25" t="s">
        <v>8219</v>
      </c>
      <c r="B25">
        <v>23</v>
      </c>
      <c r="C25" t="s">
        <v>8221</v>
      </c>
      <c r="D25">
        <v>12</v>
      </c>
      <c r="E25" s="15" t="s">
        <v>8414</v>
      </c>
      <c r="F25">
        <f>F24-F22</f>
        <v>11</v>
      </c>
    </row>
    <row r="26" spans="1:6" x14ac:dyDescent="0.3">
      <c r="A26" t="s">
        <v>8219</v>
      </c>
      <c r="B26">
        <v>574</v>
      </c>
      <c r="C26" t="s">
        <v>8221</v>
      </c>
      <c r="D26">
        <v>2</v>
      </c>
      <c r="E26" s="15" t="s">
        <v>8418</v>
      </c>
      <c r="F26">
        <f>F22-(1.5*F25)</f>
        <v>-15.5</v>
      </c>
    </row>
    <row r="27" spans="1:6" x14ac:dyDescent="0.3">
      <c r="A27" t="s">
        <v>8219</v>
      </c>
      <c r="B27">
        <v>14</v>
      </c>
      <c r="C27" t="s">
        <v>8221</v>
      </c>
      <c r="D27">
        <v>10</v>
      </c>
      <c r="E27" s="15" t="s">
        <v>8419</v>
      </c>
      <c r="F27">
        <f>F24+(1.5*F25)</f>
        <v>28.5</v>
      </c>
    </row>
    <row r="28" spans="1:6" x14ac:dyDescent="0.3">
      <c r="A28" t="s">
        <v>8219</v>
      </c>
      <c r="B28">
        <v>19</v>
      </c>
      <c r="C28" t="s">
        <v>8221</v>
      </c>
      <c r="D28">
        <v>0</v>
      </c>
    </row>
    <row r="29" spans="1:6" x14ac:dyDescent="0.3">
      <c r="A29" t="s">
        <v>8219</v>
      </c>
      <c r="B29">
        <v>150</v>
      </c>
      <c r="C29" t="s">
        <v>8221</v>
      </c>
      <c r="D29">
        <v>5</v>
      </c>
    </row>
    <row r="30" spans="1:6" x14ac:dyDescent="0.3">
      <c r="A30" t="s">
        <v>8219</v>
      </c>
      <c r="B30">
        <v>71</v>
      </c>
      <c r="C30" t="s">
        <v>8221</v>
      </c>
      <c r="D30">
        <v>0</v>
      </c>
      <c r="E30" s="11" t="s">
        <v>8420</v>
      </c>
    </row>
    <row r="31" spans="1:6" x14ac:dyDescent="0.3">
      <c r="A31" t="s">
        <v>8219</v>
      </c>
      <c r="B31">
        <v>117</v>
      </c>
      <c r="C31" t="s">
        <v>8221</v>
      </c>
      <c r="D31">
        <v>5</v>
      </c>
      <c r="E31" s="11" t="s">
        <v>8421</v>
      </c>
    </row>
    <row r="32" spans="1:6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C1532:C1045992">
    <cfRule type="containsText" dxfId="11" priority="17" operator="containsText" text="live">
      <formula>NOT(ISERROR(SEARCH("live",C1532)))</formula>
    </cfRule>
    <cfRule type="containsText" dxfId="10" priority="18" operator="containsText" text="failed">
      <formula>NOT(ISERROR(SEARCH("failed",C1532)))</formula>
    </cfRule>
    <cfRule type="containsText" dxfId="9" priority="19" operator="containsText" text="Canceled">
      <formula>NOT(ISERROR(SEARCH("Canceled",C1532)))</formula>
    </cfRule>
    <cfRule type="containsText" dxfId="8" priority="20" operator="containsText" text="successful">
      <formula>NOT(ISERROR(SEARCH("successful",C1532)))</formula>
    </cfRule>
  </conditionalFormatting>
  <conditionalFormatting sqref="A2:A1046647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failed">
      <formula>NOT(ISERROR(SEARCH("failed",C2)))</formula>
    </cfRule>
    <cfRule type="containsText" dxfId="1" priority="3" operator="containsText" text="canceled">
      <formula>NOT(ISERROR(SEARCH("canceled",C2)))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Chart2</vt:lpstr>
      <vt:lpstr>Pivot Chart1</vt:lpstr>
      <vt:lpstr>Pivot Chart3</vt:lpstr>
      <vt:lpstr>Sheet1</vt:lpstr>
      <vt:lpstr>Bonus_Goal</vt:lpstr>
      <vt:lpstr>bonus_statistics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sasmi</cp:lastModifiedBy>
  <dcterms:created xsi:type="dcterms:W3CDTF">2017-04-20T15:17:24Z</dcterms:created>
  <dcterms:modified xsi:type="dcterms:W3CDTF">2020-01-23T17:54:58Z</dcterms:modified>
</cp:coreProperties>
</file>