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Lenovo\Desktop\Career Foundry\28-06-2024 Instacart Basket Analysis - Saswata Biswas\05 Sent to Client\"/>
    </mc:Choice>
  </mc:AlternateContent>
  <xr:revisionPtr revIDLastSave="0" documentId="13_ncr:1_{B1909D9B-53DA-4A31-AF0F-2CE363E54AAD}" xr6:coauthVersionLast="47" xr6:coauthVersionMax="47" xr10:uidLastSave="{00000000-0000-0000-0000-000000000000}"/>
  <bookViews>
    <workbookView xWindow="-120" yWindow="-120" windowWidth="24240" windowHeight="131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8. Data citation"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9" l="1"/>
  <c r="I28" i="9"/>
  <c r="I27" i="9"/>
  <c r="H30" i="9"/>
  <c r="E29" i="9"/>
  <c r="E28" i="9"/>
  <c r="E27" i="9"/>
  <c r="D30" i="9"/>
</calcChain>
</file>

<file path=xl/sharedStrings.xml><?xml version="1.0" encoding="utf-8"?>
<sst xmlns="http://schemas.openxmlformats.org/spreadsheetml/2006/main" count="203" uniqueCount="166">
  <si>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</si>
  <si>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</si>
  <si>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</si>
  <si>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</si>
  <si>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</si>
  <si>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</si>
  <si>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</si>
  <si>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</si>
  <si>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</si>
  <si>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</si>
  <si>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</si>
  <si>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</si>
  <si>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</si>
  <si>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</si>
  <si>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</si>
  <si>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</si>
  <si>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</si>
  <si>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</si>
  <si>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</si>
  <si>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</si>
  <si>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</si>
  <si>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</si>
  <si>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</si>
  <si>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</si>
  <si>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</si>
  <si>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</si>
  <si>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</si>
  <si>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</si>
  <si>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</si>
  <si>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</si>
  <si>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</si>
  <si>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</si>
  <si>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No duplicates found</t>
  </si>
  <si>
    <t>16-product_name column</t>
  </si>
  <si>
    <t>Removed</t>
  </si>
  <si>
    <t>No Missing Values</t>
  </si>
  <si>
    <t>days_since_prior_order - 206209 missing</t>
  </si>
  <si>
    <t>Checked and found all were the first orders of customers. Changed to 0</t>
  </si>
  <si>
    <t>5 Duplicates found and removed</t>
  </si>
  <si>
    <t>eval_set from orders_csv</t>
  </si>
  <si>
    <t>Irrelevant information</t>
  </si>
  <si>
    <t>order_dow to orders_days_of_week</t>
  </si>
  <si>
    <t>too technical</t>
  </si>
  <si>
    <t>order_id to string</t>
  </si>
  <si>
    <t>save space and no relevant information</t>
  </si>
  <si>
    <t>Department_id to int 8 and aisle id to int 16</t>
  </si>
  <si>
    <t>Save space</t>
  </si>
  <si>
    <t>user_id to int32</t>
  </si>
  <si>
    <t>First Name to first_name</t>
  </si>
  <si>
    <t>for uniformity</t>
  </si>
  <si>
    <t>Surnam to surname</t>
  </si>
  <si>
    <t>Spelling and uniformity</t>
  </si>
  <si>
    <t>Gender to gender</t>
  </si>
  <si>
    <t>Age to age</t>
  </si>
  <si>
    <t>STATE to state</t>
  </si>
  <si>
    <t>fam_status to marital_status</t>
  </si>
  <si>
    <t>for better understanding</t>
  </si>
  <si>
    <t>first_name</t>
  </si>
  <si>
    <t>was mixed data type</t>
  </si>
  <si>
    <t>so that we can create histograms. Float 16 is not supported</t>
  </si>
  <si>
    <t>days_since_prior_order to int32</t>
  </si>
  <si>
    <t>unnamed to department_id</t>
  </si>
  <si>
    <t>better understanding and visualization</t>
  </si>
  <si>
    <t>department_id to int8</t>
  </si>
  <si>
    <t>save space and for consistency</t>
  </si>
  <si>
    <t>price_range_loc</t>
  </si>
  <si>
    <t>prices</t>
  </si>
  <si>
    <t>Mid-range product     21860860</t>
  </si>
  <si>
    <t>Low-range product     10126321</t>
  </si>
  <si>
    <t>High-range product      417678</t>
  </si>
  <si>
    <t>Name: count, dtype: int64</t>
  </si>
  <si>
    <t>ords_prods_merge</t>
  </si>
  <si>
    <t>busiest_day</t>
  </si>
  <si>
    <t>orders_days_of_week</t>
  </si>
  <si>
    <t>#Creating a loop for seeing busiest days:
result = []
for value in df_ords_prods_merge["orders_day_of_week"]:
  if value == 0:
    result.append("Busiest day")
  elif value == 4:
    result.append("Least busy")
  else:
    result.append("Regularly busy")</t>
  </si>
  <si>
    <t>df_ords_prods_merge.loc[df_ords_prods_merge['prices'] &gt; 15, 'price_range_loc'] = 'High-range product'
df_ords_prods_merge.loc[(df_ords_prods_merge['prices'] &lt;= 15) &amp; (df_ords_prods_merge['prices'] &gt; 5), 'price_range_loc'] = 'Mid-range product' df_ords_prods_merge.loc[df_ords_prods_merge['prices'] &lt;= 5, 'price_range_loc'] = 'Low-range product' df_ords_prods_merge['price_range_loc'].value_counts(dropna = False)</t>
  </si>
  <si>
    <t>Regularly busy    22416875</t>
  </si>
  <si>
    <t>Busiest day        6204182</t>
  </si>
  <si>
    <t>Least busy         3783802</t>
  </si>
  <si>
    <t>busiest_days</t>
  </si>
  <si>
    <t># Create column “busiest_days" from "orders_day_of_week" to identify two busiest days (0, 1), slowest days (4, 3), or regularly busy (all other days).
result_2 = []
for value in df_ords_prods_merge["orders_days_of_week"]:
  if value == 0 or value == 1:
    result_2.append("Busiest days")
  elif value == 4 or value == 3:
    result_2.append("Slowest days")
  else:
    result_2.append("Regularly busy")</t>
  </si>
  <si>
    <t>Regularly busy    12916111</t>
  </si>
  <si>
    <t>Busiest days      11864412</t>
  </si>
  <si>
    <t>Slowest days       7624336</t>
  </si>
  <si>
    <t>busiest_period_of_day</t>
  </si>
  <si>
    <t>order_hour_of_day</t>
  </si>
  <si>
    <t>#Create for-loop if statement labeling periods of time as “Most orders,” “Average orders,” and “Fewest orders.”
result_3 = []
for value in df_ords_prods_merge["order_hour_of_day"]:
  if value in [10, 11, 14, 15, 13, 12, 16, 9]:
    result_3.append("Most orders")
  elif value in [23, 6, 0, 1, 5, 2, 4, 3]:
    result_3.append("Fewest orders")
  else:
    result_3.append("Average orders")</t>
  </si>
  <si>
    <t>Most orders       21118071</t>
  </si>
  <si>
    <t>Average orders     9997651</t>
  </si>
  <si>
    <t>Fewest orders      1289137</t>
  </si>
  <si>
    <t>frequency_flag</t>
  </si>
  <si>
    <t>max_order</t>
  </si>
  <si>
    <t># Based on the criteria provided, create a column featuring order frequency flags
ords_prods_merge.loc[ords_prods_merge['customer_frequency'] &gt; 20, 'frequency_flag'] = 'Non-frequent customer'
ords_prods_merge.loc[(ords_prods_merge['customer_frequency'] &gt; 10) &amp; (ords_prods_merge['customer_frequency'] &lt;=20), 'frequency_flag'] = 'Regular customer'
ords_prods_merge.loc[ords_prods_merge['customer_frequency'] &lt;= 10, 'frequency_flag'] = 'Frequent customer'</t>
  </si>
  <si>
    <t>Frequent customer        22796659</t>
  </si>
  <si>
    <t>Regular customer          6921472</t>
  </si>
  <si>
    <t>Non-frequent customer     2686728</t>
  </si>
  <si>
    <t># Assign spender tag to each customer
ords_prods_merge.loc[ords_prods_merge['average_spend']&lt;10,'spender_flag']='Low_spender'
ords_prods_merge.loc[ords_prods_merge['average_spend']&gt;= 10, 'spender_flag'] = 'High_spender'</t>
  </si>
  <si>
    <t>spender_flag</t>
  </si>
  <si>
    <t>average_spend</t>
  </si>
  <si>
    <t>customer_activity_flag</t>
  </si>
  <si>
    <t>High Activity    30964564</t>
  </si>
  <si>
    <t>Low Activity      1440295</t>
  </si>
  <si>
    <t># Creating Exclusion Flag Column for High-Activity Customers
df.loc[df['max_order']&gt;=5,'customer_activity_flag']='High Activity'
# Creating Exclusion Flag Column for Low-Activity Customers
df.loc[df['max_order']&lt;5,'customer_activity_flag']='Low Activity'</t>
  </si>
  <si>
    <t>Low_spender     31770614</t>
  </si>
  <si>
    <t>High_spender      634245</t>
  </si>
  <si>
    <t>age_group</t>
  </si>
  <si>
    <t># Creating age groups:
ords_prods_cust_merge.loc[ords_prods_cust_merge['age']&lt;=30,'age_group']='Young Adult'
ords_prods_cust_merge.loc[(ords_prods_cust_merge['age']&gt;30)&amp;(ords_prods_cust_merge['age']&lt;=60),'age_group']='Middle-Age Adult'
ords_prods_cust_merge.loc[ords_prods_cust_merge['age']&gt;60,'age_group']='Senior'</t>
  </si>
  <si>
    <t>age</t>
  </si>
  <si>
    <t>ords_prods_cust_merge</t>
  </si>
  <si>
    <t># Categorize customers into income categories: low, middle, &amp; high income groups based on standard considerations of US incomes.
ords_prods_cust_merge.loc[ords_prods_cust_merge['income'] &lt;= 50000, 'income_group'] = 'Low'
ords_prods_cust_merge.loc[(ords_prods_cust_merge['income'] &gt; 50000) &amp; (ords_prods_cust_merge['income'] &lt;= 100000), 'income_group'] = 'Middle'
ords_prods_cust_merge.loc[ords_prods_cust_merge['income'] &gt; 100000, 'income_group'] = 'High'</t>
  </si>
  <si>
    <t>income</t>
  </si>
  <si>
    <t>income_group</t>
  </si>
  <si>
    <t>dependants_flag</t>
  </si>
  <si>
    <t>n_dependants</t>
  </si>
  <si>
    <t>ords_prods_cust_merge.loc[ords_prods_cust_merge['n_dependants'] == 0, 'dependants_flag'] = 'No Dependants'
ords_prods_cust_merge.loc[ords_prods_cust_merge['n_dependants'] &gt; 0, 'dependants_flag'] = 'Has Dependants'</t>
  </si>
  <si>
    <t>region</t>
  </si>
  <si>
    <t>South        10791885</t>
  </si>
  <si>
    <t>West          8292913</t>
  </si>
  <si>
    <t>Midwest       7597325</t>
  </si>
  <si>
    <t>Northeast     5722736</t>
  </si>
  <si>
    <t>ords_prods_cust_merge.loc[ords_prods_cust_merge['state'].isin(Northeast),'region']='Northeast'
ords_prods_cust_merge.loc[ords_prods_cust_merge['state'].isin(Midwest),'region']='Midwest'
ords_prods_cust_merge.loc[ords_prods_cust_merge['state'].isin(South),'region']='South'
ords_prods_cust_merge.loc[ords_prods_cust_merge['state'].isin(West),'region']='West'</t>
  </si>
  <si>
    <t>First created a list from State column and then used that list</t>
  </si>
  <si>
    <t>Orders_days_of_week</t>
  </si>
  <si>
    <t>Product Prices</t>
  </si>
  <si>
    <t>Note: Saturday and Sunday are the busiest days of the week</t>
  </si>
  <si>
    <t>Note: Prices with values above 100 have been removed for this. However, will remove them only after approval from client/seniors</t>
  </si>
  <si>
    <t>Spender_flag region wise</t>
  </si>
  <si>
    <t>Note: Looking at this, all I can see is south has the highest users mainly because it has the highest number of states, 17.</t>
  </si>
  <si>
    <t>Age group</t>
  </si>
  <si>
    <t>Note: People between ages 30 and 60 use instacart app the most</t>
  </si>
  <si>
    <t>Income vs Region</t>
  </si>
  <si>
    <t>Note: the income groups are distributd as per the population of the regions</t>
  </si>
  <si>
    <t>Dependant vs no dependants</t>
  </si>
  <si>
    <t>Note: The people who have dependants use our app more than the people who have no dependants</t>
  </si>
  <si>
    <t>Sales per Departments</t>
  </si>
  <si>
    <t>Age-group vs department sales</t>
  </si>
  <si>
    <t>Note: The produce, dairy/eggs and snack department leads the overall sales.</t>
  </si>
  <si>
    <t>Note: The produce, dairy/eggs and snack departments lead the overall sales across all age groups</t>
  </si>
  <si>
    <t>Age Group vs region</t>
  </si>
  <si>
    <t>Note: The age group is divided consistently as per the population of the regions</t>
  </si>
  <si>
    <t>Loyalty of customer across age groups</t>
  </si>
  <si>
    <t>Note: The regular customers are the highest across all age groups</t>
  </si>
  <si>
    <t>Regularity of Customers region-wise</t>
  </si>
  <si>
    <t>Note: The frequent customers are the highest across regions as per the population</t>
  </si>
  <si>
    <t>The least busy hour is from 11 pm to 6 am and the least busy days are Tuesday and Wednesday. My recommendation is to increase ads during the busiest hour (11 am till 3 pm) and busiest days (Saturday and Sunday) offering some discounts for the least busy hours and days</t>
  </si>
  <si>
    <t>Prices see their highest peak at 4 am, but we need to understand that the number of customers are the least during these hours, so ads displayed in these hours will not reach the intended number of customers</t>
  </si>
  <si>
    <t>Instacart needs to check the prices that are over 25 dollars as there seems to be some discrepancy there. Most of the prices can be tagged into 3 different tags, Low: 0.1 to 4.99, medium: 5.00 to 15.00 and high: 15.01 to 25.00, anything above this should either be removed or put into Expensive category</t>
  </si>
  <si>
    <t>The produce, dairy/eggs and snack departments rule over all other departments across age-groups, family status and regions. They should focus more on these products to increase sales. Also, it would help sales if they could come up with some sort of offers on products which are low on sales to boost them up</t>
  </si>
  <si>
    <t>loyalty_flag</t>
  </si>
  <si>
    <t>Loyal</t>
  </si>
  <si>
    <t>New</t>
  </si>
  <si>
    <t>Sum</t>
  </si>
  <si>
    <t>Regular</t>
  </si>
  <si>
    <t>Frequent</t>
  </si>
  <si>
    <t>Non-frequent</t>
  </si>
  <si>
    <t>We can clearly see below that more than 80% of our customer are regular or loyal and more than 90% of the customers are frequent.</t>
  </si>
  <si>
    <t>There is no little to no correlation between Customer loyaly and their spending habits</t>
  </si>
  <si>
    <t>There is no correlation based on customer's region. However, based on the population, I would recommend to focus on South region as it has the highest population</t>
  </si>
  <si>
    <t>Others questions</t>
  </si>
  <si>
    <t>We have a majority of customers who are married which clearly shows that we should focus on departments that have daily consumable goods. This way, there is a high probability that the loyal customers will become regular and the new customers will become at least loyal</t>
  </si>
  <si>
    <t>Title Page</t>
  </si>
  <si>
    <t>Data Source</t>
  </si>
  <si>
    <t>Products data set "Prices' column were fabricated information</t>
  </si>
  <si>
    <t>Customer data set was fabricated information</t>
  </si>
  <si>
    <t>Data Citation</t>
  </si>
  <si>
    <r>
      <t>“The Instacart Online Grocery Shopping Dataset 2017”, Accessed from </t>
    </r>
    <r>
      <rPr>
        <sz val="8"/>
        <color rgb="FF1C7488"/>
        <rFont val="Trade Gothic Next W01"/>
      </rPr>
      <t>www.instacart.com/datasets/grocery-shopping-2017</t>
    </r>
    <r>
      <rPr>
        <sz val="8"/>
        <color rgb="FF223C50"/>
        <rFont val="TradeGothicNextW01-Ligh 693250"/>
      </rPr>
      <t> via </t>
    </r>
    <r>
      <rPr>
        <sz val="8"/>
        <color rgb="FF1C7488"/>
        <rFont val="Trade Gothic Next W01"/>
      </rPr>
      <t>Kaggle</t>
    </r>
    <r>
      <rPr>
        <sz val="8"/>
        <color rgb="FF223C50"/>
        <rFont val="TradeGothicNextW01-Ligh 693250"/>
      </rPr>
      <t> on July 15,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</si>
</sst>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b/>
      <u/>
      <sz val="18"/>
      <color theme="2" tint="-0.499984740745262"/>
      <name val="Adobe Fan Heiti Std B"/>
      <family val="2"/>
      <charset val="128"/>
    </font>
    <font>
      <sz val="18"/>
      <color theme="2" tint="-0.499984740745262"/>
      <name val="Adobe Fan Heiti Std B"/>
      <family val="2"/>
      <charset val="128"/>
    </font>
    <font>
      <u/>
      <sz val="11"/>
      <color theme="10"/>
      <name val="Calibri"/>
      <family val="2"/>
      <scheme val="minor"/>
    </font>
    <font>
      <sz val="11"/>
      <color theme="1"/>
      <name val="Calibri"/>
      <family val="2"/>
      <scheme val="minor"/>
    </font>
    <font>
      <b/>
      <sz val="11"/>
      <color theme="1"/>
      <name val="Calibri"/>
      <family val="2"/>
      <scheme val="minor"/>
    </font>
    <font>
      <sz val="10"/>
      <color theme="1"/>
      <name val="Var(--jp-code-font-family)"/>
    </font>
    <font>
      <sz val="10"/>
      <color rgb="FF000000"/>
      <name val="Var(--jp-code-font-family)"/>
      <family val="1"/>
    </font>
    <font>
      <sz val="10"/>
      <color theme="1" tint="0.499984740745262"/>
      <name val="Adobe Fan Heiti Std B"/>
    </font>
    <font>
      <sz val="8"/>
      <color rgb="FF223C50"/>
      <name val="TradeGothicNextW01-Ligh 693250"/>
    </font>
    <font>
      <sz val="8"/>
      <color rgb="FF1C7488"/>
      <name val="Trade Gothic Next W01"/>
    </font>
  </fonts>
  <fills count="3">
    <fill>
      <patternFill patternType="none"/>
    </fill>
    <fill>
      <patternFill patternType="gray125"/>
    </fill>
    <fill>
      <patternFill patternType="solid">
        <fgColor theme="9" tint="0.59999389629810485"/>
        <bgColor indexed="64"/>
      </patternFill>
    </fill>
  </fills>
  <borders count="3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double">
        <color auto="1"/>
      </right>
      <top style="dotted">
        <color theme="2" tint="-0.24994659260841701"/>
      </top>
      <bottom/>
      <diagonal/>
    </border>
    <border>
      <left style="double">
        <color auto="1"/>
      </left>
      <right/>
      <top/>
      <bottom style="hair">
        <color theme="2" tint="-0.24994659260841701"/>
      </bottom>
      <diagonal/>
    </border>
    <border>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diagonal/>
    </border>
    <border>
      <left/>
      <right/>
      <top/>
      <bottom style="thin">
        <color theme="0"/>
      </bottom>
      <diagonal/>
    </border>
    <border>
      <left/>
      <right/>
      <top style="thin">
        <color theme="0"/>
      </top>
      <bottom/>
      <diagonal/>
    </border>
  </borders>
  <cellStyleXfs count="3">
    <xf numFmtId="0" fontId="0" fillId="0" borderId="0"/>
    <xf numFmtId="0" fontId="8" fillId="0" borderId="0" applyNumberFormat="0" applyFill="0" applyBorder="0" applyAlignment="0" applyProtection="0"/>
    <xf numFmtId="9" fontId="9" fillId="0" borderId="0" applyFont="0" applyFill="0" applyBorder="0" applyAlignment="0" applyProtection="0"/>
  </cellStyleXfs>
  <cellXfs count="67">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0" borderId="0" xfId="0" applyFont="1"/>
    <xf numFmtId="0" fontId="3" fillId="0" borderId="0" xfId="0" applyFont="1"/>
    <xf numFmtId="0" fontId="4" fillId="0" borderId="0" xfId="0" applyFont="1"/>
    <xf numFmtId="0" fontId="5" fillId="0" borderId="12" xfId="0" applyFont="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1" xfId="0" quotePrefix="1" applyBorder="1"/>
    <xf numFmtId="0" fontId="0" fillId="0" borderId="27" xfId="0" applyBorder="1"/>
    <xf numFmtId="0" fontId="0" fillId="0" borderId="28" xfId="0" applyBorder="1"/>
    <xf numFmtId="0" fontId="6" fillId="0" borderId="0" xfId="0" applyFont="1"/>
    <xf numFmtId="0" fontId="7" fillId="0" borderId="0" xfId="0" applyFont="1"/>
    <xf numFmtId="0" fontId="11" fillId="0" borderId="0" xfId="0" applyFont="1" applyAlignment="1">
      <alignment horizontal="lef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0" borderId="8" xfId="0" applyBorder="1" applyAlignment="1"/>
    <xf numFmtId="0" fontId="11" fillId="0" borderId="0" xfId="0" applyFont="1" applyAlignment="1">
      <alignment vertical="center"/>
    </xf>
    <xf numFmtId="0" fontId="0" fillId="0" borderId="9" xfId="0" applyBorder="1" applyAlignment="1"/>
    <xf numFmtId="0" fontId="0" fillId="0" borderId="10" xfId="0" applyBorder="1" applyAlignment="1"/>
    <xf numFmtId="0" fontId="0" fillId="0" borderId="11" xfId="0" applyBorder="1" applyAlignment="1"/>
    <xf numFmtId="0" fontId="0" fillId="0" borderId="12" xfId="0" applyBorder="1" applyAlignment="1"/>
    <xf numFmtId="0" fontId="0" fillId="0" borderId="13" xfId="0" applyBorder="1" applyAlignment="1"/>
    <xf numFmtId="0" fontId="0" fillId="0" borderId="29" xfId="0" applyBorder="1"/>
    <xf numFmtId="0" fontId="0" fillId="0" borderId="30" xfId="0" applyBorder="1"/>
    <xf numFmtId="0" fontId="0" fillId="0" borderId="31" xfId="0" applyBorder="1"/>
    <xf numFmtId="0" fontId="0" fillId="0" borderId="32" xfId="0" applyBorder="1"/>
    <xf numFmtId="0" fontId="12" fillId="0" borderId="0" xfId="0" applyFont="1" applyAlignment="1">
      <alignment vertical="center"/>
    </xf>
    <xf numFmtId="0" fontId="0" fillId="0" borderId="13" xfId="0" applyBorder="1" applyAlignment="1">
      <alignment wrapText="1"/>
    </xf>
    <xf numFmtId="0" fontId="0" fillId="0" borderId="19" xfId="0" quotePrefix="1" applyBorder="1" applyAlignment="1">
      <alignment wrapText="1"/>
    </xf>
    <xf numFmtId="0" fontId="5" fillId="0" borderId="13" xfId="0" applyFont="1" applyBorder="1" applyAlignment="1">
      <alignment wrapText="1"/>
    </xf>
    <xf numFmtId="0" fontId="0" fillId="0" borderId="33" xfId="0" applyBorder="1"/>
    <xf numFmtId="0" fontId="0" fillId="0" borderId="34" xfId="0" applyBorder="1"/>
    <xf numFmtId="0" fontId="0" fillId="0" borderId="35" xfId="0" applyBorder="1"/>
    <xf numFmtId="0" fontId="0" fillId="0" borderId="0" xfId="0" applyBorder="1"/>
    <xf numFmtId="0" fontId="10" fillId="0" borderId="0" xfId="0" applyFont="1"/>
    <xf numFmtId="10" fontId="0" fillId="0" borderId="0" xfId="2" applyNumberFormat="1" applyFont="1"/>
    <xf numFmtId="0" fontId="0" fillId="0" borderId="0" xfId="0" applyAlignment="1"/>
    <xf numFmtId="0" fontId="13" fillId="0" borderId="0" xfId="1" applyFont="1" applyBorder="1"/>
    <xf numFmtId="0" fontId="0" fillId="2" borderId="0" xfId="0" applyFill="1" applyBorder="1" applyAlignment="1">
      <alignment horizontal="center" vertical="center"/>
    </xf>
    <xf numFmtId="0" fontId="14" fillId="0" borderId="0" xfId="0" applyFont="1" applyBorder="1" applyAlignment="1">
      <alignment horizontal="left"/>
    </xf>
    <xf numFmtId="0" fontId="0" fillId="0" borderId="0" xfId="0" applyBorder="1" applyAlignment="1">
      <alignment horizontal="center" vertical="center"/>
    </xf>
    <xf numFmtId="0" fontId="0" fillId="0" borderId="0" xfId="0" applyBorder="1" applyAlignment="1">
      <alignment horizontal="center" vertical="center" wrapText="1"/>
    </xf>
    <xf numFmtId="0" fontId="5" fillId="0" borderId="0" xfId="0" applyFont="1" applyBorder="1"/>
    <xf numFmtId="0" fontId="0" fillId="0" borderId="36" xfId="0" applyBorder="1"/>
    <xf numFmtId="0" fontId="0" fillId="0" borderId="37" xfId="0" applyBorder="1"/>
  </cellXfs>
  <cellStyles count="3">
    <cellStyle name="Hyperlink" xfId="1"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BE" sz="1200" b="0" i="0"/>
            <a:t>206209</a:t>
          </a:r>
          <a:r>
            <a:rPr lang="en-US" sz="1200">
              <a:solidFill>
                <a:schemeClr val="bg2">
                  <a:lumMod val="50000"/>
                </a:schemeClr>
              </a:solidFill>
            </a:rPr>
            <a:t> </a:t>
          </a:r>
          <a:endParaRPr lang="en-US" sz="14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BE" sz="1200" b="0" i="0"/>
            <a:t>206209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7850" y="1293979"/>
          <a:ext cx="788450" cy="54500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912" y="585616"/>
          <a:ext cx="1954856" cy="5236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3478" y="611182"/>
        <a:ext cx="1903724" cy="472489"/>
      </dsp:txXfrm>
    </dsp:sp>
    <dsp:sp modelId="{02D75559-D361-43C2-960D-0DE64B2217E1}">
      <dsp:nvSpPr>
        <dsp:cNvPr id="0" name=""/>
        <dsp:cNvSpPr/>
      </dsp:nvSpPr>
      <dsp:spPr>
        <a:xfrm>
          <a:off x="2011894" y="427444"/>
          <a:ext cx="999856"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011894" y="427444"/>
        <a:ext cx="999856" cy="777753"/>
      </dsp:txXfrm>
    </dsp:sp>
    <dsp:sp modelId="{9621899D-0F5A-435B-840E-4641491BFF2E}">
      <dsp:nvSpPr>
        <dsp:cNvPr id="0" name=""/>
        <dsp:cNvSpPr/>
      </dsp:nvSpPr>
      <dsp:spPr>
        <a:xfrm>
          <a:off x="811273" y="1467006"/>
          <a:ext cx="1994159" cy="63383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42220" y="1497953"/>
        <a:ext cx="1932265" cy="571937"/>
      </dsp:txXfrm>
    </dsp:sp>
    <dsp:sp modelId="{FEDA8202-94DB-48E0-9F89-FDAC252494CB}">
      <dsp:nvSpPr>
        <dsp:cNvPr id="0" name=""/>
        <dsp:cNvSpPr/>
      </dsp:nvSpPr>
      <dsp:spPr>
        <a:xfrm>
          <a:off x="2863610" y="1391366"/>
          <a:ext cx="1086014" cy="7777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863610" y="1391366"/>
        <a:ext cx="1086014" cy="77775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9403" y="1079292"/>
          <a:ext cx="634154" cy="72196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1" y="316037"/>
          <a:ext cx="1067542" cy="74724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75" y="352521"/>
        <a:ext cx="994574" cy="674276"/>
      </dsp:txXfrm>
    </dsp:sp>
    <dsp:sp modelId="{02D75559-D361-43C2-960D-0DE64B2217E1}">
      <dsp:nvSpPr>
        <dsp:cNvPr id="0" name=""/>
        <dsp:cNvSpPr/>
      </dsp:nvSpPr>
      <dsp:spPr>
        <a:xfrm>
          <a:off x="1068933" y="387304"/>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BE" sz="1200" b="0" i="0" kern="1200"/>
            <a:t>206209</a:t>
          </a:r>
          <a:r>
            <a:rPr lang="en-US" sz="1200" kern="1200">
              <a:solidFill>
                <a:schemeClr val="bg2">
                  <a:lumMod val="50000"/>
                </a:schemeClr>
              </a:solidFill>
            </a:rPr>
            <a:t> </a:t>
          </a:r>
          <a:endParaRPr lang="en-US" sz="1400" kern="1200">
            <a:solidFill>
              <a:schemeClr val="bg2">
                <a:lumMod val="50000"/>
              </a:schemeClr>
            </a:solidFill>
          </a:endParaRPr>
        </a:p>
      </dsp:txBody>
      <dsp:txXfrm>
        <a:off x="1068933" y="387304"/>
        <a:ext cx="776428" cy="603956"/>
      </dsp:txXfrm>
    </dsp:sp>
    <dsp:sp modelId="{9621899D-0F5A-435B-840E-4641491BFF2E}">
      <dsp:nvSpPr>
        <dsp:cNvPr id="0" name=""/>
        <dsp:cNvSpPr/>
      </dsp:nvSpPr>
      <dsp:spPr>
        <a:xfrm>
          <a:off x="906417" y="1225217"/>
          <a:ext cx="1067542" cy="74724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42901" y="1261701"/>
        <a:ext cx="994574" cy="674276"/>
      </dsp:txXfrm>
    </dsp:sp>
    <dsp:sp modelId="{FEDA8202-94DB-48E0-9F89-FDAC252494CB}">
      <dsp:nvSpPr>
        <dsp:cNvPr id="0" name=""/>
        <dsp:cNvSpPr/>
      </dsp:nvSpPr>
      <dsp:spPr>
        <a:xfrm>
          <a:off x="1955430" y="1226706"/>
          <a:ext cx="776428" cy="6039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BE" sz="1200" b="0" i="0" kern="1200"/>
            <a:t>206209</a:t>
          </a:r>
          <a:endParaRPr lang="en-US" sz="1200" kern="1200">
            <a:solidFill>
              <a:schemeClr val="bg2">
                <a:lumMod val="50000"/>
              </a:schemeClr>
            </a:solidFill>
          </a:endParaRPr>
        </a:p>
      </dsp:txBody>
      <dsp:txXfrm>
        <a:off x="1955430" y="1226706"/>
        <a:ext cx="776428" cy="60395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14</xdr:col>
      <xdr:colOff>511969</xdr:colOff>
      <xdr:row>12</xdr:row>
      <xdr:rowOff>166688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1663" y="747710"/>
          <a:ext cx="8244681" cy="1704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24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2400" baseline="0">
              <a:solidFill>
                <a:schemeClr val="bg2">
                  <a:lumMod val="50000"/>
                </a:schemeClr>
              </a:solidFill>
              <a:latin typeface="Adobe Fan Heiti Std B" panose="020B0700000000000000" pitchFamily="34" charset="-128"/>
              <a:ea typeface="Adobe Fan Heiti Std B" panose="020B0700000000000000" pitchFamily="34" charset="-128"/>
            </a:rPr>
            <a:t>Date: 16/07/2024</a:t>
          </a:r>
        </a:p>
        <a:p>
          <a:r>
            <a:rPr lang="en-US" sz="2400" baseline="0">
              <a:solidFill>
                <a:schemeClr val="bg2">
                  <a:lumMod val="50000"/>
                </a:schemeClr>
              </a:solidFill>
              <a:latin typeface="Adobe Fan Heiti Std B" panose="020B0700000000000000" pitchFamily="34" charset="-128"/>
              <a:ea typeface="Adobe Fan Heiti Std B" panose="020B0700000000000000" pitchFamily="34" charset="-128"/>
            </a:rPr>
            <a:t>Analyst Name: Saswata Biswas</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31</xdr:row>
      <xdr:rowOff>51706</xdr:rowOff>
    </xdr:from>
    <xdr:to>
      <xdr:col>24</xdr:col>
      <xdr:colOff>508001</xdr:colOff>
      <xdr:row>43</xdr:row>
      <xdr:rowOff>145145</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15243" y="5548992"/>
          <a:ext cx="13604651" cy="2216153"/>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9876" y="3550993"/>
          <a:ext cx="2328333" cy="476095"/>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1504" y="3560066"/>
          <a:ext cx="2237621" cy="467023"/>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2865" y="3451209"/>
          <a:ext cx="2521859" cy="609142"/>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5572" y="4005929"/>
          <a:ext cx="1265471" cy="55622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a:solidFill>
                  <a:schemeClr val="tx1">
                    <a:hueOff val="0"/>
                    <a:satOff val="0"/>
                    <a:lumOff val="0"/>
                    <a:alphaOff val="0"/>
                  </a:schemeClr>
                </a:solidFill>
                <a:effectLst/>
                <a:latin typeface="+mn-lt"/>
                <a:ea typeface="+mn-ea"/>
                <a:cs typeface="+mn-cs"/>
              </a:rPr>
              <a:t>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50967" y="3910727"/>
          <a:ext cx="1298576" cy="55617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a:solidFill>
                  <a:schemeClr val="tx1">
                    <a:hueOff val="0"/>
                    <a:satOff val="0"/>
                    <a:lumOff val="0"/>
                    <a:alphaOff val="0"/>
                  </a:schemeClr>
                </a:solidFill>
                <a:effectLst/>
                <a:latin typeface="+mn-lt"/>
                <a:ea typeface="+mn-ea"/>
                <a:cs typeface="+mn-cs"/>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9622" y="3987790"/>
          <a:ext cx="1344087" cy="48124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100">
                <a:solidFill>
                  <a:schemeClr val="tx1">
                    <a:hueOff val="0"/>
                    <a:satOff val="0"/>
                    <a:lumOff val="0"/>
                    <a:alphaOff val="0"/>
                  </a:schemeClr>
                </a:solidFill>
                <a:effectLst/>
                <a:latin typeface="+mn-lt"/>
                <a:ea typeface="+mn-ea"/>
                <a:cs typeface="+mn-cs"/>
              </a:rPr>
              <a:t>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235856</xdr:colOff>
      <xdr:row>4</xdr:row>
      <xdr:rowOff>167367</xdr:rowOff>
    </xdr:from>
    <xdr:to>
      <xdr:col>35</xdr:col>
      <xdr:colOff>244927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5176499" y="956581"/>
          <a:ext cx="5152571" cy="2234750"/>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2">
                  <a:lumMod val="50000"/>
                </a:schemeClr>
              </a:solidFill>
            </a:rPr>
            <a:t>Final total count of order_products_all: </a:t>
          </a:r>
          <a:r>
            <a:rPr lang="en-US" sz="1100">
              <a:solidFill>
                <a:schemeClr val="dk1"/>
              </a:solidFill>
              <a:effectLst/>
              <a:latin typeface="+mn-lt"/>
              <a:ea typeface="+mn-ea"/>
              <a:cs typeface="+mn-cs"/>
            </a:rPr>
            <a:t>32,404859</a:t>
          </a:r>
          <a:endParaRPr lang="en-GB" sz="1100">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-1</xdr:colOff>
      <xdr:row>10</xdr:row>
      <xdr:rowOff>0</xdr:rowOff>
    </xdr:from>
    <xdr:to>
      <xdr:col>14</xdr:col>
      <xdr:colOff>571499</xdr:colOff>
      <xdr:row>33</xdr:row>
      <xdr:rowOff>7629</xdr:rowOff>
    </xdr:to>
    <xdr:pic>
      <xdr:nvPicPr>
        <xdr:cNvPr id="7" name="Picture 6">
          <a:extLst>
            <a:ext uri="{FF2B5EF4-FFF2-40B4-BE49-F238E27FC236}">
              <a16:creationId xmlns:a16="http://schemas.microsoft.com/office/drawing/2014/main" id="{F0555115-73A3-3B06-4BED-9A95988596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7" y="1905000"/>
          <a:ext cx="8346281" cy="4389129"/>
        </a:xfrm>
        <a:prstGeom prst="rect">
          <a:avLst/>
        </a:prstGeom>
      </xdr:spPr>
    </xdr:pic>
    <xdr:clientData/>
  </xdr:twoCellAnchor>
  <xdr:twoCellAnchor editAs="oneCell">
    <xdr:from>
      <xdr:col>15</xdr:col>
      <xdr:colOff>416719</xdr:colOff>
      <xdr:row>9</xdr:row>
      <xdr:rowOff>166686</xdr:rowOff>
    </xdr:from>
    <xdr:to>
      <xdr:col>29</xdr:col>
      <xdr:colOff>202406</xdr:colOff>
      <xdr:row>32</xdr:row>
      <xdr:rowOff>174315</xdr:rowOff>
    </xdr:to>
    <xdr:pic>
      <xdr:nvPicPr>
        <xdr:cNvPr id="9" name="Picture 8">
          <a:extLst>
            <a:ext uri="{FF2B5EF4-FFF2-40B4-BE49-F238E27FC236}">
              <a16:creationId xmlns:a16="http://schemas.microsoft.com/office/drawing/2014/main" id="{32EC3B5F-8760-3C93-DC33-53820D93504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48750" y="1881186"/>
          <a:ext cx="8120062" cy="4389129"/>
        </a:xfrm>
        <a:prstGeom prst="rect">
          <a:avLst/>
        </a:prstGeom>
      </xdr:spPr>
    </xdr:pic>
    <xdr:clientData/>
  </xdr:twoCellAnchor>
  <xdr:twoCellAnchor editAs="oneCell">
    <xdr:from>
      <xdr:col>29</xdr:col>
      <xdr:colOff>452438</xdr:colOff>
      <xdr:row>9</xdr:row>
      <xdr:rowOff>142872</xdr:rowOff>
    </xdr:from>
    <xdr:to>
      <xdr:col>41</xdr:col>
      <xdr:colOff>494360</xdr:colOff>
      <xdr:row>32</xdr:row>
      <xdr:rowOff>150501</xdr:rowOff>
    </xdr:to>
    <xdr:pic>
      <xdr:nvPicPr>
        <xdr:cNvPr id="11" name="Picture 10">
          <a:extLst>
            <a:ext uri="{FF2B5EF4-FFF2-40B4-BE49-F238E27FC236}">
              <a16:creationId xmlns:a16="http://schemas.microsoft.com/office/drawing/2014/main" id="{F45B09FA-FAC9-41C7-6F8E-58B449A8E0C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418844" y="1857372"/>
          <a:ext cx="7185672" cy="4389129"/>
        </a:xfrm>
        <a:prstGeom prst="rect">
          <a:avLst/>
        </a:prstGeom>
      </xdr:spPr>
    </xdr:pic>
    <xdr:clientData/>
  </xdr:twoCellAnchor>
  <xdr:twoCellAnchor editAs="oneCell">
    <xdr:from>
      <xdr:col>1</xdr:col>
      <xdr:colOff>0</xdr:colOff>
      <xdr:row>43</xdr:row>
      <xdr:rowOff>0</xdr:rowOff>
    </xdr:from>
    <xdr:to>
      <xdr:col>13</xdr:col>
      <xdr:colOff>171465</xdr:colOff>
      <xdr:row>67</xdr:row>
      <xdr:rowOff>35719</xdr:rowOff>
    </xdr:to>
    <xdr:pic>
      <xdr:nvPicPr>
        <xdr:cNvPr id="13" name="Picture 12">
          <a:extLst>
            <a:ext uri="{FF2B5EF4-FFF2-40B4-BE49-F238E27FC236}">
              <a16:creationId xmlns:a16="http://schemas.microsoft.com/office/drawing/2014/main" id="{0E9F6895-41DE-1924-43A4-3D55179182A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61938" y="8191500"/>
          <a:ext cx="7315215" cy="4607719"/>
        </a:xfrm>
        <a:prstGeom prst="rect">
          <a:avLst/>
        </a:prstGeom>
      </xdr:spPr>
    </xdr:pic>
    <xdr:clientData/>
  </xdr:twoCellAnchor>
  <xdr:twoCellAnchor editAs="oneCell">
    <xdr:from>
      <xdr:col>14</xdr:col>
      <xdr:colOff>0</xdr:colOff>
      <xdr:row>44</xdr:row>
      <xdr:rowOff>0</xdr:rowOff>
    </xdr:from>
    <xdr:to>
      <xdr:col>23</xdr:col>
      <xdr:colOff>494360</xdr:colOff>
      <xdr:row>67</xdr:row>
      <xdr:rowOff>107156</xdr:rowOff>
    </xdr:to>
    <xdr:pic>
      <xdr:nvPicPr>
        <xdr:cNvPr id="15" name="Picture 14">
          <a:extLst>
            <a:ext uri="{FF2B5EF4-FFF2-40B4-BE49-F238E27FC236}">
              <a16:creationId xmlns:a16="http://schemas.microsoft.com/office/drawing/2014/main" id="{1D44AEE2-3E21-C83C-04D8-C49A58FCA20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36719" y="8382000"/>
          <a:ext cx="5852172" cy="4488656"/>
        </a:xfrm>
        <a:prstGeom prst="rect">
          <a:avLst/>
        </a:prstGeom>
      </xdr:spPr>
    </xdr:pic>
    <xdr:clientData/>
  </xdr:twoCellAnchor>
  <xdr:twoCellAnchor editAs="oneCell">
    <xdr:from>
      <xdr:col>25</xdr:col>
      <xdr:colOff>0</xdr:colOff>
      <xdr:row>44</xdr:row>
      <xdr:rowOff>0</xdr:rowOff>
    </xdr:from>
    <xdr:to>
      <xdr:col>39</xdr:col>
      <xdr:colOff>47625</xdr:colOff>
      <xdr:row>65</xdr:row>
      <xdr:rowOff>29137</xdr:rowOff>
    </xdr:to>
    <xdr:pic>
      <xdr:nvPicPr>
        <xdr:cNvPr id="18" name="Picture 17">
          <a:extLst>
            <a:ext uri="{FF2B5EF4-FFF2-40B4-BE49-F238E27FC236}">
              <a16:creationId xmlns:a16="http://schemas.microsoft.com/office/drawing/2014/main" id="{AD764219-7DF7-C070-5587-E88A861C491C}"/>
            </a:ext>
          </a:extLst>
        </xdr:cNvPr>
        <xdr:cNvPicPr>
          <a:picLocks noChangeAspect="1"/>
        </xdr:cNvPicPr>
      </xdr:nvPicPr>
      <xdr:blipFill>
        <a:blip xmlns:r="http://schemas.openxmlformats.org/officeDocument/2006/relationships" r:embed="rId7"/>
        <a:stretch>
          <a:fillRect/>
        </a:stretch>
      </xdr:blipFill>
      <xdr:spPr>
        <a:xfrm>
          <a:off x="14585156" y="8382000"/>
          <a:ext cx="8382000" cy="4029637"/>
        </a:xfrm>
        <a:prstGeom prst="rect">
          <a:avLst/>
        </a:prstGeom>
      </xdr:spPr>
    </xdr:pic>
    <xdr:clientData/>
  </xdr:twoCellAnchor>
  <xdr:twoCellAnchor editAs="oneCell">
    <xdr:from>
      <xdr:col>39</xdr:col>
      <xdr:colOff>309563</xdr:colOff>
      <xdr:row>42</xdr:row>
      <xdr:rowOff>142875</xdr:rowOff>
    </xdr:from>
    <xdr:to>
      <xdr:col>48</xdr:col>
      <xdr:colOff>457968</xdr:colOff>
      <xdr:row>64</xdr:row>
      <xdr:rowOff>48197</xdr:rowOff>
    </xdr:to>
    <xdr:pic>
      <xdr:nvPicPr>
        <xdr:cNvPr id="19" name="Picture 18">
          <a:extLst>
            <a:ext uri="{FF2B5EF4-FFF2-40B4-BE49-F238E27FC236}">
              <a16:creationId xmlns:a16="http://schemas.microsoft.com/office/drawing/2014/main" id="{53691DA4-9A57-42E1-8E79-647468DECCEE}"/>
            </a:ext>
          </a:extLst>
        </xdr:cNvPr>
        <xdr:cNvPicPr>
          <a:picLocks noChangeAspect="1"/>
        </xdr:cNvPicPr>
      </xdr:nvPicPr>
      <xdr:blipFill>
        <a:blip xmlns:r="http://schemas.openxmlformats.org/officeDocument/2006/relationships" r:embed="rId8"/>
        <a:stretch>
          <a:fillRect/>
        </a:stretch>
      </xdr:blipFill>
      <xdr:spPr>
        <a:xfrm>
          <a:off x="23229094" y="8143875"/>
          <a:ext cx="5506218" cy="4096322"/>
        </a:xfrm>
        <a:prstGeom prst="rect">
          <a:avLst/>
        </a:prstGeom>
      </xdr:spPr>
    </xdr:pic>
    <xdr:clientData/>
  </xdr:twoCellAnchor>
  <xdr:twoCellAnchor editAs="oneCell">
    <xdr:from>
      <xdr:col>1</xdr:col>
      <xdr:colOff>0</xdr:colOff>
      <xdr:row>74</xdr:row>
      <xdr:rowOff>0</xdr:rowOff>
    </xdr:from>
    <xdr:to>
      <xdr:col>12</xdr:col>
      <xdr:colOff>424836</xdr:colOff>
      <xdr:row>98</xdr:row>
      <xdr:rowOff>57796</xdr:rowOff>
    </xdr:to>
    <xdr:pic>
      <xdr:nvPicPr>
        <xdr:cNvPr id="20" name="Picture 19">
          <a:extLst>
            <a:ext uri="{FF2B5EF4-FFF2-40B4-BE49-F238E27FC236}">
              <a16:creationId xmlns:a16="http://schemas.microsoft.com/office/drawing/2014/main" id="{1E2D5070-1E14-5BB6-980F-7B31652CB3B5}"/>
            </a:ext>
          </a:extLst>
        </xdr:cNvPr>
        <xdr:cNvPicPr>
          <a:picLocks noChangeAspect="1"/>
        </xdr:cNvPicPr>
      </xdr:nvPicPr>
      <xdr:blipFill>
        <a:blip xmlns:r="http://schemas.openxmlformats.org/officeDocument/2006/relationships" r:embed="rId9"/>
        <a:stretch>
          <a:fillRect/>
        </a:stretch>
      </xdr:blipFill>
      <xdr:spPr>
        <a:xfrm>
          <a:off x="261938" y="14097000"/>
          <a:ext cx="6973273" cy="4629796"/>
        </a:xfrm>
        <a:prstGeom prst="rect">
          <a:avLst/>
        </a:prstGeom>
      </xdr:spPr>
    </xdr:pic>
    <xdr:clientData/>
  </xdr:twoCellAnchor>
  <xdr:twoCellAnchor editAs="oneCell">
    <xdr:from>
      <xdr:col>14</xdr:col>
      <xdr:colOff>35718</xdr:colOff>
      <xdr:row>75</xdr:row>
      <xdr:rowOff>0</xdr:rowOff>
    </xdr:from>
    <xdr:to>
      <xdr:col>26</xdr:col>
      <xdr:colOff>404812</xdr:colOff>
      <xdr:row>96</xdr:row>
      <xdr:rowOff>47625</xdr:rowOff>
    </xdr:to>
    <xdr:pic>
      <xdr:nvPicPr>
        <xdr:cNvPr id="22" name="Picture 21">
          <a:extLst>
            <a:ext uri="{FF2B5EF4-FFF2-40B4-BE49-F238E27FC236}">
              <a16:creationId xmlns:a16="http://schemas.microsoft.com/office/drawing/2014/main" id="{D43B7FBC-FE53-C383-9171-EF077A86CE6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072437" y="14287500"/>
          <a:ext cx="7512844" cy="4048125"/>
        </a:xfrm>
        <a:prstGeom prst="rect">
          <a:avLst/>
        </a:prstGeom>
      </xdr:spPr>
    </xdr:pic>
    <xdr:clientData/>
  </xdr:twoCellAnchor>
  <xdr:twoCellAnchor editAs="oneCell">
    <xdr:from>
      <xdr:col>27</xdr:col>
      <xdr:colOff>95251</xdr:colOff>
      <xdr:row>74</xdr:row>
      <xdr:rowOff>23813</xdr:rowOff>
    </xdr:from>
    <xdr:to>
      <xdr:col>38</xdr:col>
      <xdr:colOff>5664</xdr:colOff>
      <xdr:row>97</xdr:row>
      <xdr:rowOff>72056</xdr:rowOff>
    </xdr:to>
    <xdr:pic>
      <xdr:nvPicPr>
        <xdr:cNvPr id="24" name="Picture 23">
          <a:extLst>
            <a:ext uri="{FF2B5EF4-FFF2-40B4-BE49-F238E27FC236}">
              <a16:creationId xmlns:a16="http://schemas.microsoft.com/office/drawing/2014/main" id="{53F8281F-9C6F-D087-2D7F-56934C8C59FE}"/>
            </a:ext>
          </a:extLst>
        </xdr:cNvPr>
        <xdr:cNvPicPr>
          <a:picLocks noChangeAspect="1"/>
        </xdr:cNvPicPr>
      </xdr:nvPicPr>
      <xdr:blipFill>
        <a:blip xmlns:r="http://schemas.openxmlformats.org/officeDocument/2006/relationships" r:embed="rId11"/>
        <a:stretch>
          <a:fillRect/>
        </a:stretch>
      </xdr:blipFill>
      <xdr:spPr>
        <a:xfrm>
          <a:off x="15871032" y="14120813"/>
          <a:ext cx="6458851" cy="4429743"/>
        </a:xfrm>
        <a:prstGeom prst="rect">
          <a:avLst/>
        </a:prstGeom>
      </xdr:spPr>
    </xdr:pic>
    <xdr:clientData/>
  </xdr:twoCellAnchor>
  <xdr:twoCellAnchor editAs="oneCell">
    <xdr:from>
      <xdr:col>1</xdr:col>
      <xdr:colOff>0</xdr:colOff>
      <xdr:row>104</xdr:row>
      <xdr:rowOff>0</xdr:rowOff>
    </xdr:from>
    <xdr:to>
      <xdr:col>12</xdr:col>
      <xdr:colOff>215257</xdr:colOff>
      <xdr:row>127</xdr:row>
      <xdr:rowOff>57770</xdr:rowOff>
    </xdr:to>
    <xdr:pic>
      <xdr:nvPicPr>
        <xdr:cNvPr id="25" name="Picture 24">
          <a:extLst>
            <a:ext uri="{FF2B5EF4-FFF2-40B4-BE49-F238E27FC236}">
              <a16:creationId xmlns:a16="http://schemas.microsoft.com/office/drawing/2014/main" id="{1F00098E-6E9C-2E5E-D91E-7CE9EBB7283C}"/>
            </a:ext>
          </a:extLst>
        </xdr:cNvPr>
        <xdr:cNvPicPr>
          <a:picLocks noChangeAspect="1"/>
        </xdr:cNvPicPr>
      </xdr:nvPicPr>
      <xdr:blipFill>
        <a:blip xmlns:r="http://schemas.openxmlformats.org/officeDocument/2006/relationships" r:embed="rId12"/>
        <a:stretch>
          <a:fillRect/>
        </a:stretch>
      </xdr:blipFill>
      <xdr:spPr>
        <a:xfrm>
          <a:off x="261938" y="19812000"/>
          <a:ext cx="6763694" cy="4439270"/>
        </a:xfrm>
        <a:prstGeom prst="rect">
          <a:avLst/>
        </a:prstGeom>
      </xdr:spPr>
    </xdr:pic>
    <xdr:clientData/>
  </xdr:twoCellAnchor>
  <xdr:twoCellAnchor editAs="oneCell">
    <xdr:from>
      <xdr:col>13</xdr:col>
      <xdr:colOff>523874</xdr:colOff>
      <xdr:row>104</xdr:row>
      <xdr:rowOff>0</xdr:rowOff>
    </xdr:from>
    <xdr:to>
      <xdr:col>26</xdr:col>
      <xdr:colOff>148572</xdr:colOff>
      <xdr:row>125</xdr:row>
      <xdr:rowOff>142875</xdr:rowOff>
    </xdr:to>
    <xdr:pic>
      <xdr:nvPicPr>
        <xdr:cNvPr id="26" name="Picture 25">
          <a:extLst>
            <a:ext uri="{FF2B5EF4-FFF2-40B4-BE49-F238E27FC236}">
              <a16:creationId xmlns:a16="http://schemas.microsoft.com/office/drawing/2014/main" id="{90CDED67-CFF2-5B44-474A-690AF388469D}"/>
            </a:ext>
          </a:extLst>
        </xdr:cNvPr>
        <xdr:cNvPicPr>
          <a:picLocks noChangeAspect="1"/>
        </xdr:cNvPicPr>
      </xdr:nvPicPr>
      <xdr:blipFill>
        <a:blip xmlns:r="http://schemas.openxmlformats.org/officeDocument/2006/relationships" r:embed="rId13"/>
        <a:stretch>
          <a:fillRect/>
        </a:stretch>
      </xdr:blipFill>
      <xdr:spPr>
        <a:xfrm>
          <a:off x="7929562" y="19812000"/>
          <a:ext cx="7399479" cy="41433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168467</xdr:colOff>
      <xdr:row>0</xdr:row>
      <xdr:rowOff>66149</xdr:rowOff>
    </xdr:from>
    <xdr:to>
      <xdr:col>1</xdr:col>
      <xdr:colOff>1291051</xdr:colOff>
      <xdr:row>1</xdr:row>
      <xdr:rowOff>108483</xdr:rowOff>
    </xdr:to>
    <xdr:pic>
      <xdr:nvPicPr>
        <xdr:cNvPr id="2" name="Picture 1">
          <a:extLst>
            <a:ext uri="{FF2B5EF4-FFF2-40B4-BE49-F238E27FC236}">
              <a16:creationId xmlns:a16="http://schemas.microsoft.com/office/drawing/2014/main" id="{942C0E2C-980F-4D4C-91ED-865621B9E9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3742" y="66149"/>
          <a:ext cx="1122584" cy="232834"/>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15859D98-974F-488F-B7C3-E6090AF8953A}"/>
            </a:ext>
          </a:extLst>
        </xdr:cNvPr>
        <xdr:cNvCxnSpPr/>
      </xdr:nvCxnSpPr>
      <xdr:spPr>
        <a:xfrm>
          <a:off x="297912" y="743478"/>
          <a:ext cx="1249416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193670</xdr:colOff>
      <xdr:row>2</xdr:row>
      <xdr:rowOff>0</xdr:rowOff>
    </xdr:from>
    <xdr:to>
      <xdr:col>5</xdr:col>
      <xdr:colOff>261938</xdr:colOff>
      <xdr:row>3</xdr:row>
      <xdr:rowOff>134056</xdr:rowOff>
    </xdr:to>
    <xdr:sp macro="" textlink="">
      <xdr:nvSpPr>
        <xdr:cNvPr id="4" name="TextBox 3">
          <a:extLst>
            <a:ext uri="{FF2B5EF4-FFF2-40B4-BE49-F238E27FC236}">
              <a16:creationId xmlns:a16="http://schemas.microsoft.com/office/drawing/2014/main" id="{8984AD19-499D-4548-93A3-2394A3C4E240}"/>
            </a:ext>
          </a:extLst>
        </xdr:cNvPr>
        <xdr:cNvSpPr txBox="1"/>
      </xdr:nvSpPr>
      <xdr:spPr>
        <a:xfrm>
          <a:off x="488945" y="381000"/>
          <a:ext cx="12565068" cy="324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Data Citation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2:B29"/>
  <sheetViews>
    <sheetView showGridLines="0" tabSelected="1" zoomScale="80" zoomScaleNormal="80" workbookViewId="0">
      <selection activeCell="K30" sqref="K30"/>
    </sheetView>
  </sheetViews>
  <sheetFormatPr defaultColWidth="8.85546875" defaultRowHeight="15"/>
  <sheetData>
    <row r="22" spans="2:2" ht="21.75">
      <c r="B22" s="31" t="s">
        <v>0</v>
      </c>
    </row>
    <row r="23" spans="2:2" ht="21.75">
      <c r="B23" s="32" t="s">
        <v>15</v>
      </c>
    </row>
    <row r="24" spans="2:2" ht="21.75">
      <c r="B24" s="32" t="s">
        <v>16</v>
      </c>
    </row>
    <row r="25" spans="2:2" ht="21.75">
      <c r="B25" s="32" t="s">
        <v>17</v>
      </c>
    </row>
    <row r="26" spans="2:2" ht="21.75">
      <c r="B26" s="32" t="s">
        <v>18</v>
      </c>
    </row>
    <row r="27" spans="2:2" ht="21.75">
      <c r="B27" s="32" t="s">
        <v>20</v>
      </c>
    </row>
    <row r="28" spans="2:2" ht="21.75">
      <c r="B28" s="32" t="s">
        <v>31</v>
      </c>
    </row>
    <row r="29" spans="2:2" ht="21.75">
      <c r="B29" s="32" t="s">
        <v>164</v>
      </c>
    </row>
  </sheetData>
  <hyperlinks>
    <hyperlink ref="B23" location="'2. Population Flow'!A1" display="Population Flow" xr:uid="{00000000-0004-0000-0000-000000000000}"/>
    <hyperlink ref="B24" location="'3. Consistency checks'!A1" display="Consistency checks" xr:uid="{00000000-0004-0000-0000-000001000000}"/>
    <hyperlink ref="B25" location="'4. Wrangling steps'!A1" display="Wrangling steps" xr:uid="{00000000-0004-0000-0000-000002000000}"/>
    <hyperlink ref="B26" location="'5. Column derivations'!A1" display="Column derivations" xr:uid="{00000000-0004-0000-0000-000003000000}"/>
    <hyperlink ref="B27" location="'6. Visualizations'!A1" display="Visualizations" xr:uid="{00000000-0004-0000-0000-000004000000}"/>
    <hyperlink ref="B28" location="'7. Recommendations'!A1" display="Recommendations" xr:uid="{00000000-0004-0000-0000-000005000000}"/>
    <hyperlink ref="B29" location="'8. Data citation'!A1" display="Data Citation" xr:uid="{74417AA8-4D42-4DEE-B22F-9CC689F894D5}"/>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6" zoomScale="145" zoomScaleNormal="145" workbookViewId="0">
      <selection activeCell="Z18" sqref="Z18"/>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17"/>
    </row>
    <row r="2" spans="25:25" ht="17.25">
      <c r="Y2" s="17"/>
    </row>
    <row r="6" spans="25:25" ht="8.4499999999999993"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30" zoomScaleNormal="130" workbookViewId="0">
      <selection activeCell="E11" sqref="E11"/>
    </sheetView>
  </sheetViews>
  <sheetFormatPr defaultColWidth="8.85546875" defaultRowHeight="15"/>
  <cols>
    <col min="1" max="1" width="4.5703125" customWidth="1"/>
    <col min="2" max="2" width="22.42578125" customWidth="1"/>
    <col min="3" max="3" width="33.5703125" customWidth="1"/>
    <col min="4" max="4" width="30.140625" customWidth="1"/>
    <col min="5" max="5" width="35.42578125" customWidth="1"/>
  </cols>
  <sheetData>
    <row r="1" spans="2:9">
      <c r="I1" s="18" t="s">
        <v>19</v>
      </c>
    </row>
    <row r="5" spans="2:9" ht="15.75" thickBot="1"/>
    <row r="6" spans="2:9" ht="24.6" customHeight="1" thickTop="1" thickBot="1">
      <c r="B6" s="34" t="s">
        <v>6</v>
      </c>
      <c r="C6" s="35" t="s">
        <v>7</v>
      </c>
      <c r="D6" s="35" t="s">
        <v>8</v>
      </c>
      <c r="E6" s="36" t="s">
        <v>9</v>
      </c>
    </row>
    <row r="7" spans="2:9" ht="15.75" thickTop="1">
      <c r="B7" s="37" t="s">
        <v>10</v>
      </c>
      <c r="C7" s="38" t="s">
        <v>36</v>
      </c>
      <c r="D7" s="39" t="s">
        <v>37</v>
      </c>
      <c r="E7" s="40" t="s">
        <v>32</v>
      </c>
    </row>
    <row r="8" spans="2:9">
      <c r="B8" s="41" t="s">
        <v>11</v>
      </c>
      <c r="C8" s="42" t="s">
        <v>33</v>
      </c>
      <c r="D8" s="42" t="s">
        <v>34</v>
      </c>
      <c r="E8" s="43" t="s">
        <v>38</v>
      </c>
    </row>
    <row r="9" spans="2:9">
      <c r="B9" s="41" t="s">
        <v>12</v>
      </c>
      <c r="C9" s="42">
        <v>0</v>
      </c>
      <c r="D9" s="42" t="s">
        <v>35</v>
      </c>
      <c r="E9" s="43">
        <v>0</v>
      </c>
    </row>
    <row r="10" spans="2:9">
      <c r="B10" s="41" t="s">
        <v>13</v>
      </c>
      <c r="C10" s="42">
        <v>0</v>
      </c>
      <c r="D10" s="42" t="s">
        <v>35</v>
      </c>
      <c r="E10" s="43">
        <v>0</v>
      </c>
    </row>
    <row r="11" spans="2:9">
      <c r="B11" s="9"/>
      <c r="C11" s="10"/>
      <c r="D11" s="10"/>
      <c r="E11" s="11"/>
    </row>
    <row r="12" spans="2:9">
      <c r="B12" s="9"/>
      <c r="C12" s="10"/>
      <c r="D12" s="10"/>
      <c r="E12" s="11"/>
    </row>
    <row r="13" spans="2:9">
      <c r="B13" s="9"/>
      <c r="C13" s="10"/>
      <c r="D13" s="10"/>
      <c r="E13" s="11"/>
    </row>
    <row r="14" spans="2:9">
      <c r="B14" s="9"/>
      <c r="C14" s="10"/>
      <c r="D14" s="10"/>
      <c r="E14" s="11"/>
    </row>
    <row r="15" spans="2:9">
      <c r="B15" s="9"/>
      <c r="C15" s="10"/>
      <c r="D15" s="10"/>
      <c r="E15" s="11"/>
    </row>
    <row r="16" spans="2:9">
      <c r="B16" s="9"/>
      <c r="C16" s="10"/>
      <c r="D16" s="10"/>
      <c r="E16" s="11"/>
    </row>
    <row r="17" spans="2:5">
      <c r="B17" s="9"/>
      <c r="C17" s="10"/>
      <c r="D17" s="10"/>
      <c r="E17" s="11"/>
    </row>
    <row r="18" spans="2:5">
      <c r="B18" s="9"/>
      <c r="C18" s="10"/>
      <c r="D18" s="10"/>
      <c r="E18" s="11"/>
    </row>
    <row r="19" spans="2:5">
      <c r="B19" s="9"/>
      <c r="C19" s="10"/>
      <c r="D19" s="10"/>
      <c r="E19" s="11"/>
    </row>
    <row r="20" spans="2:5" ht="15.75" thickBot="1">
      <c r="B20" s="12"/>
      <c r="C20" s="13"/>
      <c r="D20" s="13"/>
      <c r="E20" s="14"/>
    </row>
    <row r="21"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3"/>
  <sheetViews>
    <sheetView showGridLines="0" zoomScale="115" zoomScaleNormal="115" workbookViewId="0">
      <selection activeCell="E22" sqref="E22"/>
    </sheetView>
  </sheetViews>
  <sheetFormatPr defaultColWidth="8.85546875" defaultRowHeight="15"/>
  <cols>
    <col min="1" max="1" width="4.42578125" customWidth="1"/>
    <col min="2" max="2" width="26.85546875" customWidth="1"/>
    <col min="3" max="3" width="39.85546875" customWidth="1"/>
    <col min="4" max="4" width="49" customWidth="1"/>
    <col min="5" max="5" width="55.140625" customWidth="1"/>
  </cols>
  <sheetData>
    <row r="1" spans="2:8">
      <c r="H1" s="18" t="s">
        <v>19</v>
      </c>
    </row>
    <row r="5" spans="2:8" ht="15.75" thickBot="1"/>
    <row r="6" spans="2:8" ht="23.1" customHeight="1" thickTop="1" thickBot="1">
      <c r="B6" s="6" t="s">
        <v>1</v>
      </c>
      <c r="C6" s="7" t="s">
        <v>2</v>
      </c>
      <c r="D6" s="7" t="s">
        <v>3</v>
      </c>
      <c r="E6" s="8" t="s">
        <v>4</v>
      </c>
    </row>
    <row r="7" spans="2:8" ht="15.75" thickTop="1">
      <c r="B7" s="27" t="s">
        <v>39</v>
      </c>
      <c r="C7" s="26"/>
      <c r="D7" s="26"/>
      <c r="E7" s="25" t="s">
        <v>40</v>
      </c>
    </row>
    <row r="8" spans="2:8">
      <c r="B8" s="28"/>
      <c r="C8" s="29" t="s">
        <v>41</v>
      </c>
      <c r="D8" s="23"/>
      <c r="E8" s="3" t="s">
        <v>42</v>
      </c>
    </row>
    <row r="9" spans="2:8">
      <c r="B9" s="2"/>
      <c r="C9" s="29"/>
      <c r="D9" s="23" t="s">
        <v>43</v>
      </c>
      <c r="E9" s="3" t="s">
        <v>44</v>
      </c>
    </row>
    <row r="10" spans="2:8">
      <c r="B10" s="2"/>
      <c r="C10" s="29"/>
      <c r="D10" s="23" t="s">
        <v>45</v>
      </c>
      <c r="E10" s="3" t="s">
        <v>46</v>
      </c>
    </row>
    <row r="11" spans="2:8">
      <c r="B11" s="2"/>
      <c r="C11" s="29"/>
      <c r="D11" s="23" t="s">
        <v>47</v>
      </c>
      <c r="E11" s="3"/>
    </row>
    <row r="12" spans="2:8">
      <c r="B12" s="2"/>
      <c r="C12" s="29" t="s">
        <v>48</v>
      </c>
      <c r="D12" s="23"/>
      <c r="E12" s="3" t="s">
        <v>49</v>
      </c>
    </row>
    <row r="13" spans="2:8">
      <c r="B13" s="2"/>
      <c r="C13" s="29" t="s">
        <v>50</v>
      </c>
      <c r="D13" s="23"/>
      <c r="E13" s="3" t="s">
        <v>51</v>
      </c>
    </row>
    <row r="14" spans="2:8">
      <c r="B14" s="2"/>
      <c r="C14" s="29" t="s">
        <v>52</v>
      </c>
      <c r="D14" s="23"/>
      <c r="E14" s="3" t="s">
        <v>49</v>
      </c>
    </row>
    <row r="15" spans="2:8">
      <c r="B15" s="2"/>
      <c r="C15" s="29" t="s">
        <v>53</v>
      </c>
      <c r="D15" s="23"/>
      <c r="E15" s="3" t="s">
        <v>49</v>
      </c>
    </row>
    <row r="16" spans="2:8">
      <c r="B16" s="2"/>
      <c r="C16" s="29" t="s">
        <v>54</v>
      </c>
      <c r="D16" s="23"/>
      <c r="E16" s="3" t="s">
        <v>49</v>
      </c>
    </row>
    <row r="17" spans="2:5">
      <c r="B17" s="2"/>
      <c r="C17" s="29" t="s">
        <v>55</v>
      </c>
      <c r="D17" s="23"/>
      <c r="E17" s="3" t="s">
        <v>56</v>
      </c>
    </row>
    <row r="18" spans="2:5">
      <c r="B18" s="2"/>
      <c r="C18" s="29"/>
      <c r="D18" s="23" t="s">
        <v>57</v>
      </c>
      <c r="E18" s="3" t="s">
        <v>58</v>
      </c>
    </row>
    <row r="19" spans="2:5">
      <c r="B19" s="2"/>
      <c r="C19" s="29"/>
      <c r="D19" s="23" t="s">
        <v>60</v>
      </c>
      <c r="E19" s="3" t="s">
        <v>59</v>
      </c>
    </row>
    <row r="20" spans="2:5">
      <c r="B20" s="44"/>
      <c r="C20" s="45" t="s">
        <v>61</v>
      </c>
      <c r="D20" s="46"/>
      <c r="E20" s="47" t="s">
        <v>62</v>
      </c>
    </row>
    <row r="21" spans="2:5">
      <c r="B21" s="44"/>
      <c r="C21" s="45"/>
      <c r="D21" s="46" t="s">
        <v>63</v>
      </c>
      <c r="E21" s="47" t="s">
        <v>64</v>
      </c>
    </row>
    <row r="22" spans="2:5" ht="15.75" thickBot="1">
      <c r="B22" s="4"/>
      <c r="C22" s="30"/>
      <c r="D22" s="24"/>
      <c r="E22" s="5"/>
    </row>
    <row r="23"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70"/>
  <sheetViews>
    <sheetView showGridLines="0" topLeftCell="A40" zoomScale="130" zoomScaleNormal="130" workbookViewId="0">
      <selection activeCell="B50" sqref="B50:B52"/>
    </sheetView>
  </sheetViews>
  <sheetFormatPr defaultColWidth="8.85546875" defaultRowHeight="15"/>
  <cols>
    <col min="1" max="1" width="4.42578125" customWidth="1"/>
    <col min="2" max="2" width="33" customWidth="1"/>
    <col min="3" max="3" width="29" customWidth="1"/>
    <col min="4" max="4" width="28" customWidth="1"/>
    <col min="5" max="5" width="70.42578125" customWidth="1"/>
  </cols>
  <sheetData>
    <row r="1" spans="2:11">
      <c r="K1" s="18" t="s">
        <v>19</v>
      </c>
    </row>
    <row r="5" spans="2:11" ht="15.75" thickBot="1"/>
    <row r="6" spans="2:11" ht="21.6" customHeight="1" thickTop="1" thickBot="1">
      <c r="B6" s="6" t="s">
        <v>6</v>
      </c>
      <c r="C6" s="7" t="s">
        <v>5</v>
      </c>
      <c r="D6" s="7" t="s">
        <v>14</v>
      </c>
      <c r="E6" s="8" t="s">
        <v>30</v>
      </c>
    </row>
    <row r="7" spans="2:11" ht="120.75" thickTop="1">
      <c r="B7" s="15" t="s">
        <v>71</v>
      </c>
      <c r="C7" s="16" t="s">
        <v>65</v>
      </c>
      <c r="D7" s="16" t="s">
        <v>66</v>
      </c>
      <c r="E7" s="50" t="s">
        <v>75</v>
      </c>
    </row>
    <row r="8" spans="2:11" ht="150">
      <c r="B8" s="15" t="s">
        <v>71</v>
      </c>
      <c r="C8" s="10" t="s">
        <v>72</v>
      </c>
      <c r="D8" s="10" t="s">
        <v>73</v>
      </c>
      <c r="E8" s="49" t="s">
        <v>74</v>
      </c>
    </row>
    <row r="9" spans="2:11" ht="210">
      <c r="B9" s="15" t="s">
        <v>71</v>
      </c>
      <c r="C9" s="10" t="s">
        <v>79</v>
      </c>
      <c r="D9" s="10" t="s">
        <v>73</v>
      </c>
      <c r="E9" s="49" t="s">
        <v>80</v>
      </c>
    </row>
    <row r="10" spans="2:11" ht="180">
      <c r="B10" s="15" t="s">
        <v>71</v>
      </c>
      <c r="C10" s="54" t="s">
        <v>84</v>
      </c>
      <c r="D10" s="10" t="s">
        <v>85</v>
      </c>
      <c r="E10" s="49" t="s">
        <v>86</v>
      </c>
    </row>
    <row r="11" spans="2:11" ht="165">
      <c r="B11" s="52" t="s">
        <v>71</v>
      </c>
      <c r="C11" s="55" t="s">
        <v>90</v>
      </c>
      <c r="D11" s="53" t="s">
        <v>91</v>
      </c>
      <c r="E11" s="49" t="s">
        <v>92</v>
      </c>
    </row>
    <row r="12" spans="2:11" ht="90">
      <c r="B12" s="15" t="s">
        <v>71</v>
      </c>
      <c r="C12" s="16" t="s">
        <v>97</v>
      </c>
      <c r="D12" s="20" t="s">
        <v>98</v>
      </c>
      <c r="E12" s="51" t="s">
        <v>96</v>
      </c>
    </row>
    <row r="13" spans="2:11" ht="75">
      <c r="B13" s="15" t="s">
        <v>71</v>
      </c>
      <c r="C13" s="10" t="s">
        <v>99</v>
      </c>
      <c r="D13" s="20" t="s">
        <v>91</v>
      </c>
      <c r="E13" s="51" t="s">
        <v>102</v>
      </c>
    </row>
    <row r="14" spans="2:11" ht="105">
      <c r="B14" s="15" t="s">
        <v>108</v>
      </c>
      <c r="C14" s="10" t="s">
        <v>105</v>
      </c>
      <c r="D14" s="10" t="s">
        <v>107</v>
      </c>
      <c r="E14" s="49" t="s">
        <v>106</v>
      </c>
    </row>
    <row r="15" spans="2:11" ht="120">
      <c r="B15" s="15" t="s">
        <v>108</v>
      </c>
      <c r="C15" s="10" t="s">
        <v>111</v>
      </c>
      <c r="D15" s="10" t="s">
        <v>110</v>
      </c>
      <c r="E15" s="49" t="s">
        <v>109</v>
      </c>
    </row>
    <row r="16" spans="2:11" ht="60">
      <c r="B16" s="15" t="s">
        <v>108</v>
      </c>
      <c r="C16" s="10" t="s">
        <v>112</v>
      </c>
      <c r="D16" s="21" t="s">
        <v>113</v>
      </c>
      <c r="E16" s="49" t="s">
        <v>114</v>
      </c>
    </row>
    <row r="17" spans="2:5" ht="165">
      <c r="B17" s="15" t="s">
        <v>108</v>
      </c>
      <c r="C17" s="10" t="s">
        <v>115</v>
      </c>
      <c r="D17" s="21" t="s">
        <v>121</v>
      </c>
      <c r="E17" s="49" t="s">
        <v>120</v>
      </c>
    </row>
    <row r="18" spans="2:5">
      <c r="B18" s="9"/>
      <c r="C18" s="10"/>
      <c r="D18" s="21"/>
      <c r="E18" s="11"/>
    </row>
    <row r="19" spans="2:5">
      <c r="B19" s="9"/>
      <c r="C19" s="10"/>
      <c r="D19" s="21"/>
      <c r="E19" s="11"/>
    </row>
    <row r="20" spans="2:5" ht="15.75" thickBot="1">
      <c r="B20" s="12"/>
      <c r="C20" s="13"/>
      <c r="D20" s="22"/>
      <c r="E20" s="14"/>
    </row>
    <row r="21" spans="2:5" ht="15.75" thickTop="1"/>
    <row r="23" spans="2:5">
      <c r="B23" s="48" t="s">
        <v>65</v>
      </c>
    </row>
    <row r="24" spans="2:5">
      <c r="B24" s="48" t="s">
        <v>67</v>
      </c>
    </row>
    <row r="25" spans="2:5">
      <c r="B25" s="48" t="s">
        <v>68</v>
      </c>
    </row>
    <row r="26" spans="2:5">
      <c r="B26" s="48" t="s">
        <v>69</v>
      </c>
    </row>
    <row r="27" spans="2:5">
      <c r="B27" s="48" t="s">
        <v>70</v>
      </c>
    </row>
    <row r="29" spans="2:5">
      <c r="B29" s="33" t="s">
        <v>72</v>
      </c>
    </row>
    <row r="30" spans="2:5">
      <c r="B30" s="33" t="s">
        <v>76</v>
      </c>
    </row>
    <row r="31" spans="2:5">
      <c r="B31" s="33" t="s">
        <v>77</v>
      </c>
    </row>
    <row r="32" spans="2:5">
      <c r="B32" s="33" t="s">
        <v>78</v>
      </c>
    </row>
    <row r="33" spans="2:2">
      <c r="B33" s="33" t="s">
        <v>70</v>
      </c>
    </row>
    <row r="36" spans="2:2">
      <c r="B36" s="33" t="s">
        <v>79</v>
      </c>
    </row>
    <row r="37" spans="2:2">
      <c r="B37" s="33" t="s">
        <v>81</v>
      </c>
    </row>
    <row r="38" spans="2:2">
      <c r="B38" s="33" t="s">
        <v>82</v>
      </c>
    </row>
    <row r="39" spans="2:2">
      <c r="B39" s="33" t="s">
        <v>83</v>
      </c>
    </row>
    <row r="40" spans="2:2">
      <c r="B40" s="33" t="s">
        <v>70</v>
      </c>
    </row>
    <row r="43" spans="2:2">
      <c r="B43" s="33" t="s">
        <v>84</v>
      </c>
    </row>
    <row r="44" spans="2:2">
      <c r="B44" s="33" t="s">
        <v>87</v>
      </c>
    </row>
    <row r="45" spans="2:2">
      <c r="B45" s="33" t="s">
        <v>88</v>
      </c>
    </row>
    <row r="46" spans="2:2">
      <c r="B46" s="33" t="s">
        <v>89</v>
      </c>
    </row>
    <row r="47" spans="2:2">
      <c r="B47" s="33" t="s">
        <v>70</v>
      </c>
    </row>
    <row r="49" spans="2:2">
      <c r="B49" s="33" t="s">
        <v>90</v>
      </c>
    </row>
    <row r="50" spans="2:2">
      <c r="B50" s="33" t="s">
        <v>93</v>
      </c>
    </row>
    <row r="51" spans="2:2">
      <c r="B51" s="33" t="s">
        <v>94</v>
      </c>
    </row>
    <row r="52" spans="2:2">
      <c r="B52" s="33" t="s">
        <v>95</v>
      </c>
    </row>
    <row r="53" spans="2:2">
      <c r="B53" s="33" t="s">
        <v>70</v>
      </c>
    </row>
    <row r="55" spans="2:2">
      <c r="B55" s="48" t="s">
        <v>97</v>
      </c>
    </row>
    <row r="56" spans="2:2">
      <c r="B56" s="48" t="s">
        <v>103</v>
      </c>
    </row>
    <row r="57" spans="2:2">
      <c r="B57" s="48" t="s">
        <v>104</v>
      </c>
    </row>
    <row r="58" spans="2:2">
      <c r="B58" s="48" t="s">
        <v>70</v>
      </c>
    </row>
    <row r="60" spans="2:2">
      <c r="B60" s="48" t="s">
        <v>99</v>
      </c>
    </row>
    <row r="61" spans="2:2">
      <c r="B61" s="48" t="s">
        <v>100</v>
      </c>
    </row>
    <row r="62" spans="2:2">
      <c r="B62" s="48" t="s">
        <v>101</v>
      </c>
    </row>
    <row r="63" spans="2:2">
      <c r="B63" s="48" t="s">
        <v>70</v>
      </c>
    </row>
    <row r="65" spans="2:2">
      <c r="B65" s="33" t="s">
        <v>115</v>
      </c>
    </row>
    <row r="66" spans="2:2">
      <c r="B66" s="33" t="s">
        <v>116</v>
      </c>
    </row>
    <row r="67" spans="2:2">
      <c r="B67" s="33" t="s">
        <v>117</v>
      </c>
    </row>
    <row r="68" spans="2:2">
      <c r="B68" s="33" t="s">
        <v>118</v>
      </c>
    </row>
    <row r="69" spans="2:2">
      <c r="B69" s="33" t="s">
        <v>119</v>
      </c>
    </row>
    <row r="70" spans="2:2">
      <c r="B70" s="33" t="s">
        <v>70</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G130"/>
  <sheetViews>
    <sheetView showGridLines="0" zoomScale="80" zoomScaleNormal="80" workbookViewId="0">
      <selection activeCell="P131" sqref="P131"/>
    </sheetView>
  </sheetViews>
  <sheetFormatPr defaultColWidth="8.85546875" defaultRowHeight="15"/>
  <cols>
    <col min="1" max="1" width="4" customWidth="1"/>
    <col min="14" max="14" width="9.42578125" customWidth="1"/>
  </cols>
  <sheetData>
    <row r="1" spans="2:33">
      <c r="Q1" s="18" t="s">
        <v>19</v>
      </c>
    </row>
    <row r="10" spans="2:33">
      <c r="B10" t="s">
        <v>122</v>
      </c>
      <c r="R10" t="s">
        <v>123</v>
      </c>
      <c r="AG10" t="s">
        <v>126</v>
      </c>
    </row>
    <row r="35" spans="2:32">
      <c r="B35" s="56" t="s">
        <v>124</v>
      </c>
      <c r="Q35" s="56" t="s">
        <v>125</v>
      </c>
      <c r="AF35" s="56" t="s">
        <v>127</v>
      </c>
    </row>
    <row r="42" spans="2:32">
      <c r="B42" t="s">
        <v>128</v>
      </c>
      <c r="O42" t="s">
        <v>130</v>
      </c>
      <c r="AA42" t="s">
        <v>132</v>
      </c>
    </row>
    <row r="70" spans="2:28">
      <c r="C70" s="56" t="s">
        <v>129</v>
      </c>
      <c r="O70" s="56" t="s">
        <v>131</v>
      </c>
      <c r="AA70" s="56" t="s">
        <v>133</v>
      </c>
    </row>
    <row r="73" spans="2:28">
      <c r="B73" t="s">
        <v>134</v>
      </c>
      <c r="O73" t="s">
        <v>135</v>
      </c>
      <c r="AB73" t="s">
        <v>138</v>
      </c>
    </row>
    <row r="100" spans="2:29">
      <c r="C100" s="56" t="s">
        <v>136</v>
      </c>
      <c r="P100" s="56" t="s">
        <v>137</v>
      </c>
      <c r="AC100" s="56" t="s">
        <v>139</v>
      </c>
    </row>
    <row r="103" spans="2:29">
      <c r="B103" t="s">
        <v>140</v>
      </c>
      <c r="P103" t="s">
        <v>142</v>
      </c>
    </row>
    <row r="130" spans="3:16">
      <c r="C130" s="56" t="s">
        <v>141</v>
      </c>
      <c r="P130" s="56" t="s">
        <v>143</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0"/>
  <sheetViews>
    <sheetView showGridLines="0" zoomScale="80" zoomScaleNormal="80" workbookViewId="0"/>
  </sheetViews>
  <sheetFormatPr defaultColWidth="8.85546875" defaultRowHeight="15"/>
  <cols>
    <col min="1" max="1" width="4" customWidth="1"/>
    <col min="4" max="4" width="17.28515625" customWidth="1"/>
    <col min="8" max="8" width="13.7109375" customWidth="1"/>
  </cols>
  <sheetData>
    <row r="1" spans="2:17">
      <c r="Q1" s="18" t="s">
        <v>19</v>
      </c>
    </row>
    <row r="12" spans="2:17">
      <c r="B12" s="19" t="s">
        <v>28</v>
      </c>
      <c r="C12" s="19"/>
      <c r="D12" s="19" t="s">
        <v>29</v>
      </c>
    </row>
    <row r="13" spans="2:17">
      <c r="B13" t="s">
        <v>21</v>
      </c>
      <c r="D13" t="s">
        <v>144</v>
      </c>
    </row>
    <row r="14" spans="2:17">
      <c r="B14" t="s">
        <v>22</v>
      </c>
      <c r="D14" t="s">
        <v>145</v>
      </c>
    </row>
    <row r="15" spans="2:17">
      <c r="B15" t="s">
        <v>23</v>
      </c>
      <c r="D15" t="s">
        <v>146</v>
      </c>
    </row>
    <row r="16" spans="2:17">
      <c r="B16" t="s">
        <v>24</v>
      </c>
      <c r="D16" t="s">
        <v>147</v>
      </c>
    </row>
    <row r="17" spans="2:9">
      <c r="B17" t="s">
        <v>25</v>
      </c>
      <c r="D17" s="58" t="s">
        <v>155</v>
      </c>
    </row>
    <row r="18" spans="2:9">
      <c r="B18" t="s">
        <v>26</v>
      </c>
      <c r="D18" s="58" t="s">
        <v>156</v>
      </c>
    </row>
    <row r="19" spans="2:9">
      <c r="B19" t="s">
        <v>27</v>
      </c>
      <c r="D19" s="58" t="s">
        <v>157</v>
      </c>
    </row>
    <row r="20" spans="2:9">
      <c r="B20" t="s">
        <v>158</v>
      </c>
      <c r="D20" s="58" t="s">
        <v>159</v>
      </c>
    </row>
    <row r="26" spans="2:9">
      <c r="D26" s="33" t="s">
        <v>148</v>
      </c>
      <c r="H26" s="33" t="s">
        <v>90</v>
      </c>
    </row>
    <row r="27" spans="2:9">
      <c r="C27" t="s">
        <v>152</v>
      </c>
      <c r="D27" s="33">
        <v>15876776</v>
      </c>
      <c r="E27" s="57">
        <f>D27/D30</f>
        <v>0.48995047316823692</v>
      </c>
      <c r="G27" t="s">
        <v>153</v>
      </c>
      <c r="H27" s="33">
        <v>22796659</v>
      </c>
      <c r="I27" s="57">
        <f>H27/H30</f>
        <v>0.70349508386998383</v>
      </c>
    </row>
    <row r="28" spans="2:9">
      <c r="C28" t="s">
        <v>149</v>
      </c>
      <c r="D28" s="33">
        <v>10284093</v>
      </c>
      <c r="E28" s="57">
        <f>D28/D30</f>
        <v>0.31736268317044675</v>
      </c>
      <c r="G28" t="s">
        <v>152</v>
      </c>
      <c r="H28" s="33">
        <v>6921472</v>
      </c>
      <c r="I28" s="57">
        <f>H28/H30</f>
        <v>0.2135936465577585</v>
      </c>
    </row>
    <row r="29" spans="2:9">
      <c r="C29" t="s">
        <v>150</v>
      </c>
      <c r="D29" s="33">
        <v>6243990</v>
      </c>
      <c r="E29" s="57">
        <f>D29/D30</f>
        <v>0.19268684366131636</v>
      </c>
      <c r="G29" t="s">
        <v>154</v>
      </c>
      <c r="H29" s="33">
        <v>2686728</v>
      </c>
      <c r="I29" s="57">
        <f>H29/H30</f>
        <v>8.2911269572257668E-2</v>
      </c>
    </row>
    <row r="30" spans="2:9">
      <c r="C30" t="s">
        <v>151</v>
      </c>
      <c r="D30">
        <f>SUM(D27:D29)</f>
        <v>32404859</v>
      </c>
      <c r="H30">
        <f>SUM(H27:H29)</f>
        <v>32404859</v>
      </c>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6A35F-90AA-40FE-B11C-4857C0FB0453}">
  <dimension ref="B1:F16"/>
  <sheetViews>
    <sheetView workbookViewId="0">
      <selection activeCell="B8" sqref="B8:E8"/>
    </sheetView>
  </sheetViews>
  <sheetFormatPr defaultRowHeight="15"/>
  <cols>
    <col min="1" max="1" width="9.140625" style="55"/>
    <col min="2" max="2" width="76.7109375" style="55" customWidth="1"/>
    <col min="3" max="4" width="9.140625" style="55"/>
    <col min="5" max="5" width="55.5703125" style="55" customWidth="1"/>
    <col min="6" max="16384" width="9.140625" style="55"/>
  </cols>
  <sheetData>
    <row r="1" spans="2:6">
      <c r="F1" s="59" t="s">
        <v>160</v>
      </c>
    </row>
    <row r="6" spans="2:6">
      <c r="B6" s="60" t="s">
        <v>161</v>
      </c>
      <c r="C6" s="60"/>
      <c r="D6" s="60"/>
      <c r="E6" s="60"/>
    </row>
    <row r="7" spans="2:6">
      <c r="B7" s="61" t="s">
        <v>165</v>
      </c>
      <c r="C7" s="61"/>
      <c r="D7" s="61"/>
      <c r="E7" s="61"/>
    </row>
    <row r="8" spans="2:6">
      <c r="B8" s="61" t="s">
        <v>162</v>
      </c>
      <c r="C8" s="61"/>
      <c r="D8" s="61"/>
      <c r="E8" s="61"/>
    </row>
    <row r="9" spans="2:6">
      <c r="B9" s="61" t="s">
        <v>163</v>
      </c>
      <c r="C9" s="61"/>
      <c r="D9" s="61"/>
      <c r="E9" s="61"/>
    </row>
    <row r="10" spans="2:6">
      <c r="B10" s="62"/>
      <c r="C10" s="62"/>
      <c r="D10" s="62"/>
      <c r="E10" s="63"/>
    </row>
    <row r="12" spans="2:6">
      <c r="B12" s="65"/>
      <c r="D12" s="64"/>
      <c r="E12" s="64"/>
    </row>
    <row r="13" spans="2:6">
      <c r="D13" s="64"/>
      <c r="E13" s="64"/>
    </row>
    <row r="15" spans="2:6">
      <c r="B15" s="66"/>
    </row>
    <row r="16" spans="2:6">
      <c r="B16" s="65"/>
    </row>
  </sheetData>
  <mergeCells count="4">
    <mergeCell ref="B6:E6"/>
    <mergeCell ref="B7:E7"/>
    <mergeCell ref="B8:E8"/>
    <mergeCell ref="B9:E9"/>
  </mergeCells>
  <hyperlinks>
    <hyperlink ref="F1" location="'1. Title Page'!A1" display="Title Page" xr:uid="{60F60CCD-30DA-4A13-91BB-7B8634E3D424}"/>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8. Data citation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Cristina Sosa Taylor</cp:lastModifiedBy>
  <dcterms:created xsi:type="dcterms:W3CDTF">2020-03-05T18:09:11Z</dcterms:created>
  <dcterms:modified xsi:type="dcterms:W3CDTF">2024-07-16T02:28:45Z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