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swatichowdhury/Downloads/Concordia Courses/SM/Assignments/2/Final/Assignment_2_SM/"/>
    </mc:Choice>
  </mc:AlternateContent>
  <xr:revisionPtr revIDLastSave="0" documentId="13_ncr:1_{0AAA1D79-51B0-C24C-8716-C11812697705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J2" i="1" s="1"/>
  <c r="H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60" i="1"/>
  <c r="F61" i="1"/>
  <c r="F63" i="1"/>
  <c r="F39" i="1"/>
  <c r="F41" i="1"/>
  <c r="F47" i="1"/>
  <c r="F50" i="1"/>
  <c r="F54" i="1"/>
  <c r="F55" i="1"/>
  <c r="F17" i="1"/>
  <c r="F23" i="1"/>
  <c r="F25" i="1"/>
  <c r="F26" i="1"/>
  <c r="F27" i="1"/>
  <c r="F31" i="1"/>
  <c r="F33" i="1"/>
  <c r="F34" i="1"/>
  <c r="F35" i="1"/>
  <c r="F7" i="1"/>
  <c r="F8" i="1"/>
  <c r="F9" i="1"/>
  <c r="F10" i="1"/>
  <c r="F15" i="1"/>
  <c r="F16" i="1"/>
  <c r="B2" i="1"/>
  <c r="F2" i="1" s="1"/>
  <c r="E2" i="1"/>
  <c r="B49" i="1"/>
  <c r="B54" i="1"/>
  <c r="B55" i="1"/>
  <c r="B56" i="1"/>
  <c r="F56" i="1" s="1"/>
  <c r="B57" i="1"/>
  <c r="F57" i="1" s="1"/>
  <c r="B58" i="1"/>
  <c r="F58" i="1" s="1"/>
  <c r="B59" i="1"/>
  <c r="F59" i="1" s="1"/>
  <c r="B60" i="1"/>
  <c r="B61" i="1"/>
  <c r="B62" i="1"/>
  <c r="F62" i="1" s="1"/>
  <c r="B63" i="1"/>
  <c r="B64" i="1"/>
  <c r="F64" i="1" s="1"/>
  <c r="B65" i="1"/>
  <c r="F65" i="1" s="1"/>
  <c r="B23" i="1"/>
  <c r="B24" i="1"/>
  <c r="F24" i="1" s="1"/>
  <c r="B25" i="1"/>
  <c r="B26" i="1"/>
  <c r="B27" i="1"/>
  <c r="B28" i="1"/>
  <c r="F28" i="1" s="1"/>
  <c r="B29" i="1"/>
  <c r="F29" i="1" s="1"/>
  <c r="B30" i="1"/>
  <c r="F30" i="1" s="1"/>
  <c r="B31" i="1"/>
  <c r="B32" i="1"/>
  <c r="F32" i="1" s="1"/>
  <c r="B33" i="1"/>
  <c r="B34" i="1"/>
  <c r="B35" i="1"/>
  <c r="B36" i="1"/>
  <c r="F36" i="1" s="1"/>
  <c r="B37" i="1"/>
  <c r="F37" i="1" s="1"/>
  <c r="B38" i="1"/>
  <c r="F38" i="1" s="1"/>
  <c r="B39" i="1"/>
  <c r="B40" i="1"/>
  <c r="F40" i="1" s="1"/>
  <c r="B41" i="1"/>
  <c r="B42" i="1"/>
  <c r="F42" i="1" s="1"/>
  <c r="B43" i="1"/>
  <c r="F43" i="1" s="1"/>
  <c r="B44" i="1"/>
  <c r="F44" i="1" s="1"/>
  <c r="B45" i="1"/>
  <c r="F45" i="1" s="1"/>
  <c r="B46" i="1"/>
  <c r="F46" i="1" s="1"/>
  <c r="B47" i="1"/>
  <c r="B48" i="1"/>
  <c r="F48" i="1" s="1"/>
  <c r="B50" i="1"/>
  <c r="B51" i="1"/>
  <c r="F51" i="1" s="1"/>
  <c r="B52" i="1"/>
  <c r="F52" i="1" s="1"/>
  <c r="B53" i="1"/>
  <c r="F53" i="1" s="1"/>
  <c r="B3" i="1"/>
  <c r="F3" i="1" s="1"/>
  <c r="B4" i="1"/>
  <c r="F4" i="1" s="1"/>
  <c r="B5" i="1"/>
  <c r="F5" i="1" s="1"/>
  <c r="B6" i="1"/>
  <c r="F6" i="1" s="1"/>
  <c r="B7" i="1"/>
  <c r="B8" i="1"/>
  <c r="B9" i="1"/>
  <c r="B10" i="1"/>
  <c r="B11" i="1"/>
  <c r="F11" i="1" s="1"/>
  <c r="B12" i="1"/>
  <c r="F12" i="1" s="1"/>
  <c r="B13" i="1"/>
  <c r="F13" i="1" s="1"/>
  <c r="B14" i="1"/>
  <c r="F14" i="1" s="1"/>
  <c r="B15" i="1"/>
  <c r="B16" i="1"/>
  <c r="B17" i="1"/>
  <c r="B18" i="1"/>
  <c r="F18" i="1" s="1"/>
  <c r="B19" i="1"/>
  <c r="F19" i="1" s="1"/>
  <c r="B20" i="1"/>
  <c r="F20" i="1" s="1"/>
  <c r="B21" i="1"/>
  <c r="F21" i="1" s="1"/>
  <c r="B22" i="1"/>
  <c r="F22" i="1" s="1"/>
</calcChain>
</file>

<file path=xl/sharedStrings.xml><?xml version="1.0" encoding="utf-8"?>
<sst xmlns="http://schemas.openxmlformats.org/spreadsheetml/2006/main" count="68" uniqueCount="61">
  <si>
    <t>35 mins</t>
  </si>
  <si>
    <t>18 mins</t>
  </si>
  <si>
    <t>16 mins</t>
  </si>
  <si>
    <t>191 mins</t>
  </si>
  <si>
    <t>6:17 mins</t>
  </si>
  <si>
    <t>22 mins</t>
  </si>
  <si>
    <t>105 mins</t>
  </si>
  <si>
    <t>15 mins</t>
  </si>
  <si>
    <t>37 mins</t>
  </si>
  <si>
    <t>52 minutes.</t>
  </si>
  <si>
    <t>20 minutes</t>
  </si>
  <si>
    <t>23 minutes</t>
  </si>
  <si>
    <t>15 minutes</t>
  </si>
  <si>
    <t>24 minutes</t>
  </si>
  <si>
    <t>63 minutes</t>
  </si>
  <si>
    <t>45 minutes</t>
  </si>
  <si>
    <t>35 Minutes</t>
  </si>
  <si>
    <t>no proper info</t>
  </si>
  <si>
    <t>21 minutes</t>
  </si>
  <si>
    <t>38 minutes</t>
  </si>
  <si>
    <t>10:47 minutes</t>
  </si>
  <si>
    <t>60 minutes</t>
  </si>
  <si>
    <t>40min</t>
  </si>
  <si>
    <t>45 mins</t>
  </si>
  <si>
    <t>34 minutes</t>
  </si>
  <si>
    <t>38 mins</t>
  </si>
  <si>
    <t>237 mins</t>
  </si>
  <si>
    <t>27 mins</t>
  </si>
  <si>
    <t>13 min</t>
  </si>
  <si>
    <t>43 mins</t>
  </si>
  <si>
    <t>28 mins</t>
  </si>
  <si>
    <t>60 mins</t>
  </si>
  <si>
    <t>41 mins</t>
  </si>
  <si>
    <t>26 minutes</t>
  </si>
  <si>
    <t>46 mins</t>
  </si>
  <si>
    <t>47 mins</t>
  </si>
  <si>
    <t>65 mins</t>
  </si>
  <si>
    <t>56 mins</t>
  </si>
  <si>
    <t>100 mins</t>
  </si>
  <si>
    <t>SLOC</t>
  </si>
  <si>
    <t>Work effort</t>
  </si>
  <si>
    <t>Estimated effort</t>
  </si>
  <si>
    <t>Work effort in Person Minutes</t>
  </si>
  <si>
    <t>34 mins 43 secs</t>
  </si>
  <si>
    <t>1 hour 11 mins = 71 mins</t>
  </si>
  <si>
    <t>16 minutes and 47 seconds</t>
  </si>
  <si>
    <t>22 minutes and 50 seconds</t>
  </si>
  <si>
    <t>13 minutes 43 sec</t>
  </si>
  <si>
    <t>: 20 minutes</t>
  </si>
  <si>
    <t>41 mins 5 seconds</t>
  </si>
  <si>
    <t>31 mins 12 seconds</t>
  </si>
  <si>
    <t>25 mins 48 seconds</t>
  </si>
  <si>
    <t>15 minutes 39 seconds</t>
  </si>
  <si>
    <t>16 minutes </t>
  </si>
  <si>
    <t xml:space="preserve">mean effort </t>
  </si>
  <si>
    <t>(Yi – Ym)2</t>
  </si>
  <si>
    <t xml:space="preserve">(Y^ – Ym)2 </t>
  </si>
  <si>
    <t>Model Sum of Squares (MSS)</t>
  </si>
  <si>
    <t>Total Sum of Squares (TSS)</t>
  </si>
  <si>
    <t xml:space="preserve">Coefficient of Determination </t>
  </si>
  <si>
    <t>no proper infor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</si>
</sst>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4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C1" zoomScale="91" zoomScaleNormal="91" workbookViewId="0">
      <selection activeCell="H2" sqref="H2"/>
    </sheetView>
  </sheetViews>
  <sheetFormatPr baseColWidth="10" defaultColWidth="14.5" defaultRowHeight="15.75" customHeight="1" x14ac:dyDescent="0.2"/>
  <cols>
    <col min="1" max="1" width="19.33203125" style="4" customWidth="1"/>
    <col min="2" max="2" width="19.33203125" style="2" customWidth="1"/>
    <col min="3" max="3" width="31.33203125" style="4" bestFit="1" customWidth="1"/>
    <col min="4" max="4" width="33.6640625" style="2" bestFit="1" customWidth="1"/>
    <col min="5" max="5" width="21.5" style="4" customWidth="1"/>
    <col min="6" max="6" width="33.83203125" style="2" bestFit="1" customWidth="1"/>
    <col min="7" max="7" width="19" style="4" customWidth="1"/>
    <col min="8" max="8" width="33.83203125" style="2" bestFit="1" customWidth="1"/>
    <col min="9" max="10" width="32.1640625" style="2" bestFit="1" customWidth="1"/>
    <col min="11" max="16384" width="14.5" style="2"/>
  </cols>
  <sheetData>
    <row r="1" spans="1:10" ht="15.75" customHeight="1" x14ac:dyDescent="0.2">
      <c r="A1" s="3" t="s">
        <v>39</v>
      </c>
      <c r="B1" s="3" t="s">
        <v>41</v>
      </c>
      <c r="C1" s="6" t="s">
        <v>40</v>
      </c>
      <c r="D1" s="3" t="s">
        <v>42</v>
      </c>
      <c r="E1" s="4" t="s">
        <v>54</v>
      </c>
      <c r="F1" s="4" t="s">
        <v>56</v>
      </c>
      <c r="G1" s="4" t="s">
        <v>55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>
        <v>31</v>
      </c>
      <c r="B2" s="1">
        <f>0.4182*A2+33.62752</f>
        <v>46.591719999999995</v>
      </c>
      <c r="C2" s="4" t="s">
        <v>0</v>
      </c>
      <c r="D2" s="1">
        <v>35</v>
      </c>
      <c r="E2" s="4">
        <f>AVERAGE(D2:D65)</f>
        <v>43.169211469534048</v>
      </c>
      <c r="F2" s="4">
        <f>POWER((B2-E2),2)</f>
        <v>11.713564641112178</v>
      </c>
      <c r="G2" s="4">
        <f>POWER((D2-E2),2)</f>
        <v>66.736016033966635</v>
      </c>
      <c r="H2" s="2">
        <f>SUM(F2:F65)</f>
        <v>4724.6349203722111</v>
      </c>
      <c r="I2" s="2">
        <f>SUM(G2:G65)</f>
        <v>97955.903464681469</v>
      </c>
      <c r="J2" s="2">
        <f>H2/I2</f>
        <v>4.8232263225214435E-2</v>
      </c>
    </row>
    <row r="3" spans="1:10" ht="15.75" customHeight="1" x14ac:dyDescent="0.2">
      <c r="A3" s="1">
        <v>45</v>
      </c>
      <c r="B3" s="1">
        <f t="shared" ref="B3:B65" si="0">0.4182*A3+33.62752</f>
        <v>52.446519999999992</v>
      </c>
      <c r="C3" s="4">
        <v>45</v>
      </c>
      <c r="D3" s="1">
        <v>45</v>
      </c>
      <c r="E3" s="4">
        <v>43.16921147</v>
      </c>
      <c r="F3" s="4">
        <f t="shared" ref="F3:F65" si="1">POWER((B3-E3),2)</f>
        <v>86.06845356081061</v>
      </c>
      <c r="G3" s="4">
        <f t="shared" ref="G3:G65" si="2">POWER((D3-E3),2)</f>
        <v>3.351786641579559</v>
      </c>
    </row>
    <row r="4" spans="1:10" ht="15.75" customHeight="1" x14ac:dyDescent="0.2">
      <c r="A4" s="1">
        <v>8</v>
      </c>
      <c r="B4" s="1">
        <f t="shared" si="0"/>
        <v>36.973119999999994</v>
      </c>
      <c r="C4" s="4">
        <v>20</v>
      </c>
      <c r="D4" s="1">
        <v>20</v>
      </c>
      <c r="E4" s="4">
        <v>43.16921147</v>
      </c>
      <c r="F4" s="4">
        <f t="shared" si="1"/>
        <v>38.391549504606836</v>
      </c>
      <c r="G4" s="4">
        <f t="shared" si="2"/>
        <v>536.81236014157957</v>
      </c>
    </row>
    <row r="5" spans="1:10" ht="15.75" customHeight="1" x14ac:dyDescent="0.2">
      <c r="A5" s="1">
        <v>29</v>
      </c>
      <c r="B5" s="1">
        <f t="shared" si="0"/>
        <v>45.755319999999998</v>
      </c>
      <c r="C5" s="4">
        <v>20</v>
      </c>
      <c r="D5" s="1">
        <v>20</v>
      </c>
      <c r="E5" s="4">
        <v>43.16921147</v>
      </c>
      <c r="F5" s="4">
        <f t="shared" si="1"/>
        <v>6.6879573289387455</v>
      </c>
      <c r="G5" s="4">
        <f t="shared" si="2"/>
        <v>536.81236014157957</v>
      </c>
    </row>
    <row r="6" spans="1:10" ht="15.75" customHeight="1" x14ac:dyDescent="0.2">
      <c r="A6" s="1">
        <v>29</v>
      </c>
      <c r="B6" s="1">
        <f t="shared" si="0"/>
        <v>45.755319999999998</v>
      </c>
      <c r="C6" s="4">
        <v>51</v>
      </c>
      <c r="D6" s="1">
        <v>51</v>
      </c>
      <c r="E6" s="4">
        <v>43.16921147</v>
      </c>
      <c r="F6" s="4">
        <f t="shared" si="1"/>
        <v>6.6879573289387455</v>
      </c>
      <c r="G6" s="4">
        <f t="shared" si="2"/>
        <v>61.321249001579552</v>
      </c>
    </row>
    <row r="7" spans="1:10" ht="15.75" customHeight="1" x14ac:dyDescent="0.2">
      <c r="A7" s="1">
        <v>70</v>
      </c>
      <c r="B7" s="1">
        <f t="shared" si="0"/>
        <v>62.901519999999998</v>
      </c>
      <c r="C7" s="4">
        <v>50</v>
      </c>
      <c r="D7" s="1">
        <v>50</v>
      </c>
      <c r="E7" s="4">
        <v>43.16921147</v>
      </c>
      <c r="F7" s="4">
        <f t="shared" si="1"/>
        <v>389.36399992311067</v>
      </c>
      <c r="G7" s="4">
        <f t="shared" si="2"/>
        <v>46.659671941579553</v>
      </c>
    </row>
    <row r="8" spans="1:10" ht="15.75" customHeight="1" x14ac:dyDescent="0.2">
      <c r="A8" s="1">
        <v>21</v>
      </c>
      <c r="B8" s="1">
        <f t="shared" si="0"/>
        <v>42.409719999999993</v>
      </c>
      <c r="C8" s="4" t="s">
        <v>1</v>
      </c>
      <c r="D8" s="1">
        <v>18</v>
      </c>
      <c r="E8" s="4">
        <v>43.16921147</v>
      </c>
      <c r="F8" s="4">
        <f t="shared" si="1"/>
        <v>0.57682729300277225</v>
      </c>
      <c r="G8" s="4">
        <f t="shared" si="2"/>
        <v>633.48920602157955</v>
      </c>
    </row>
    <row r="9" spans="1:10" ht="15.75" customHeight="1" x14ac:dyDescent="0.2">
      <c r="A9" s="1">
        <v>32</v>
      </c>
      <c r="B9" s="1">
        <f t="shared" si="0"/>
        <v>47.009919999999994</v>
      </c>
      <c r="C9" s="4" t="s">
        <v>2</v>
      </c>
      <c r="D9" s="1">
        <v>16</v>
      </c>
      <c r="E9" s="4">
        <v>43.16921147</v>
      </c>
      <c r="F9" s="4">
        <f t="shared" si="1"/>
        <v>14.751042012414711</v>
      </c>
      <c r="G9" s="4">
        <f t="shared" si="2"/>
        <v>738.16605190157964</v>
      </c>
    </row>
    <row r="10" spans="1:10" ht="15.75" customHeight="1" x14ac:dyDescent="0.2">
      <c r="A10" s="1">
        <v>22</v>
      </c>
      <c r="B10" s="1">
        <f t="shared" si="0"/>
        <v>42.827919999999999</v>
      </c>
      <c r="C10" s="4" t="s">
        <v>43</v>
      </c>
      <c r="D10" s="1"/>
      <c r="E10" s="4">
        <v>43.16921147</v>
      </c>
      <c r="F10" s="4">
        <f t="shared" si="1"/>
        <v>0.11647986749476198</v>
      </c>
      <c r="G10" s="4">
        <f t="shared" si="2"/>
        <v>1863.5808189415795</v>
      </c>
    </row>
    <row r="11" spans="1:10" ht="15.75" customHeight="1" x14ac:dyDescent="0.2">
      <c r="A11" s="1">
        <v>16</v>
      </c>
      <c r="B11" s="1">
        <f t="shared" si="0"/>
        <v>40.318719999999999</v>
      </c>
      <c r="C11" s="4" t="s">
        <v>3</v>
      </c>
      <c r="D11" s="1">
        <v>34.72</v>
      </c>
      <c r="E11" s="4">
        <v>43.16921147</v>
      </c>
      <c r="F11" s="4">
        <f t="shared" si="1"/>
        <v>8.1253016205427695</v>
      </c>
      <c r="G11" s="4">
        <f t="shared" si="2"/>
        <v>71.389174464779586</v>
      </c>
    </row>
    <row r="12" spans="1:10" ht="15.75" customHeight="1" x14ac:dyDescent="0.2">
      <c r="A12" s="1">
        <v>133</v>
      </c>
      <c r="B12" s="1">
        <f t="shared" si="0"/>
        <v>89.24812</v>
      </c>
      <c r="C12" s="4" t="s">
        <v>44</v>
      </c>
      <c r="D12" s="1">
        <v>191</v>
      </c>
      <c r="E12" s="4">
        <v>43.16921147</v>
      </c>
      <c r="F12" s="4">
        <f t="shared" si="1"/>
        <v>2123.2658113161069</v>
      </c>
      <c r="G12" s="4">
        <f t="shared" si="2"/>
        <v>21853.942037401583</v>
      </c>
    </row>
    <row r="13" spans="1:10" ht="15.75" customHeight="1" x14ac:dyDescent="0.2">
      <c r="A13" s="1">
        <v>22</v>
      </c>
      <c r="B13" s="1">
        <f t="shared" si="0"/>
        <v>42.827919999999999</v>
      </c>
      <c r="C13" s="4" t="s">
        <v>4</v>
      </c>
      <c r="D13" s="1">
        <v>71</v>
      </c>
      <c r="E13" s="4">
        <v>43.16921147</v>
      </c>
      <c r="F13" s="4">
        <f t="shared" si="1"/>
        <v>0.11647986749476198</v>
      </c>
      <c r="G13" s="4">
        <f t="shared" si="2"/>
        <v>774.55279020157957</v>
      </c>
    </row>
    <row r="14" spans="1:10" ht="18" x14ac:dyDescent="0.2">
      <c r="A14" s="1">
        <v>12</v>
      </c>
      <c r="B14" s="1">
        <f t="shared" si="0"/>
        <v>38.645919999999997</v>
      </c>
      <c r="C14" s="4" t="s">
        <v>5</v>
      </c>
      <c r="D14" s="5">
        <v>0.26180555555555557</v>
      </c>
      <c r="E14" s="4">
        <v>43.16921147</v>
      </c>
      <c r="F14" s="4">
        <f t="shared" si="1"/>
        <v>20.460165722574796</v>
      </c>
      <c r="G14" s="4">
        <f t="shared" si="2"/>
        <v>1841.0454823069022</v>
      </c>
    </row>
    <row r="15" spans="1:10" ht="18" x14ac:dyDescent="0.2">
      <c r="A15" s="1">
        <v>15</v>
      </c>
      <c r="B15" s="1">
        <f t="shared" si="0"/>
        <v>39.90052</v>
      </c>
      <c r="C15" s="4" t="s">
        <v>6</v>
      </c>
      <c r="D15" s="1">
        <v>22</v>
      </c>
      <c r="E15" s="4">
        <v>43.16921147</v>
      </c>
      <c r="F15" s="4">
        <f t="shared" si="1"/>
        <v>10.684343926050763</v>
      </c>
      <c r="G15" s="4">
        <f t="shared" si="2"/>
        <v>448.1355142615796</v>
      </c>
    </row>
    <row r="16" spans="1:10" ht="18" x14ac:dyDescent="0.2">
      <c r="A16" s="1">
        <v>29</v>
      </c>
      <c r="B16" s="1">
        <f t="shared" si="0"/>
        <v>45.755319999999998</v>
      </c>
      <c r="C16" s="4" t="s">
        <v>7</v>
      </c>
      <c r="D16" s="1">
        <v>105</v>
      </c>
      <c r="E16" s="4">
        <v>43.16921147</v>
      </c>
      <c r="F16" s="4">
        <f t="shared" si="1"/>
        <v>6.6879573289387455</v>
      </c>
      <c r="G16" s="4">
        <f t="shared" si="2"/>
        <v>3823.0464102415795</v>
      </c>
    </row>
    <row r="17" spans="1:7" ht="18" x14ac:dyDescent="0.2">
      <c r="A17" s="1">
        <v>38</v>
      </c>
      <c r="B17" s="1">
        <f t="shared" si="0"/>
        <v>49.519120000000001</v>
      </c>
      <c r="C17" s="4">
        <v>28</v>
      </c>
      <c r="D17" s="1">
        <v>15</v>
      </c>
      <c r="E17" s="4">
        <v>43.16921147</v>
      </c>
      <c r="F17" s="4">
        <f t="shared" si="1"/>
        <v>40.321338339366768</v>
      </c>
      <c r="G17" s="4">
        <f t="shared" si="2"/>
        <v>793.50447484157962</v>
      </c>
    </row>
    <row r="18" spans="1:7" ht="18" x14ac:dyDescent="0.2">
      <c r="A18" s="1">
        <v>19</v>
      </c>
      <c r="B18" s="1">
        <f t="shared" si="0"/>
        <v>41.573319999999995</v>
      </c>
      <c r="C18" s="4">
        <v>17</v>
      </c>
      <c r="D18" s="1">
        <v>28</v>
      </c>
      <c r="E18" s="4">
        <v>43.16921147</v>
      </c>
      <c r="F18" s="4">
        <f t="shared" si="1"/>
        <v>2.5468695840187769</v>
      </c>
      <c r="G18" s="4">
        <f t="shared" si="2"/>
        <v>230.10497662157957</v>
      </c>
    </row>
    <row r="19" spans="1:7" ht="18" x14ac:dyDescent="0.2">
      <c r="A19" s="1">
        <v>20</v>
      </c>
      <c r="B19" s="1">
        <f t="shared" si="0"/>
        <v>41.991519999999994</v>
      </c>
      <c r="C19" s="4" t="s">
        <v>8</v>
      </c>
      <c r="D19" s="1">
        <v>17</v>
      </c>
      <c r="E19" s="4">
        <v>43.16921147</v>
      </c>
      <c r="F19" s="4">
        <f t="shared" si="1"/>
        <v>1.3869571985107758</v>
      </c>
      <c r="G19" s="4">
        <f t="shared" si="2"/>
        <v>684.82762896157953</v>
      </c>
    </row>
    <row r="20" spans="1:7" ht="18" x14ac:dyDescent="0.2">
      <c r="A20" s="1">
        <v>13</v>
      </c>
      <c r="B20" s="1">
        <f t="shared" si="0"/>
        <v>39.064119999999996</v>
      </c>
      <c r="C20" s="4" t="s">
        <v>9</v>
      </c>
      <c r="D20" s="1">
        <v>37</v>
      </c>
      <c r="E20" s="4">
        <v>43.16921147</v>
      </c>
      <c r="F20" s="4">
        <f t="shared" si="1"/>
        <v>16.851775977066801</v>
      </c>
      <c r="G20" s="4">
        <f t="shared" si="2"/>
        <v>38.059170161579566</v>
      </c>
    </row>
    <row r="21" spans="1:7" ht="18" x14ac:dyDescent="0.2">
      <c r="A21" s="1">
        <v>31</v>
      </c>
      <c r="B21" s="1">
        <f t="shared" si="0"/>
        <v>46.591719999999995</v>
      </c>
      <c r="C21" s="4">
        <v>135</v>
      </c>
      <c r="D21" s="1">
        <v>52</v>
      </c>
      <c r="E21" s="4">
        <v>43.16921147</v>
      </c>
      <c r="F21" s="4">
        <f t="shared" si="1"/>
        <v>11.713564637922724</v>
      </c>
      <c r="G21" s="4">
        <f t="shared" si="2"/>
        <v>77.982826061579559</v>
      </c>
    </row>
    <row r="22" spans="1:7" ht="18" x14ac:dyDescent="0.2">
      <c r="A22" s="1">
        <v>73</v>
      </c>
      <c r="B22" s="1">
        <f t="shared" si="0"/>
        <v>64.156120000000001</v>
      </c>
      <c r="C22" s="4" t="s">
        <v>10</v>
      </c>
      <c r="D22" s="1">
        <v>135</v>
      </c>
      <c r="E22" s="4">
        <v>43.16921147</v>
      </c>
      <c r="F22" s="4">
        <f t="shared" si="1"/>
        <v>440.45032964658679</v>
      </c>
      <c r="G22" s="4">
        <f t="shared" si="2"/>
        <v>8432.893722041581</v>
      </c>
    </row>
    <row r="23" spans="1:7" ht="18" x14ac:dyDescent="0.2">
      <c r="A23" s="1">
        <v>25</v>
      </c>
      <c r="B23" s="1">
        <f t="shared" si="0"/>
        <v>44.082519999999995</v>
      </c>
      <c r="C23" s="4" t="s">
        <v>11</v>
      </c>
      <c r="D23" s="1">
        <v>20</v>
      </c>
      <c r="E23" s="4">
        <v>43.16921147</v>
      </c>
      <c r="F23" s="4">
        <f t="shared" si="1"/>
        <v>0.83413247097075138</v>
      </c>
      <c r="G23" s="4">
        <f t="shared" si="2"/>
        <v>536.81236014157957</v>
      </c>
    </row>
    <row r="24" spans="1:7" ht="18" x14ac:dyDescent="0.2">
      <c r="A24" s="1">
        <v>10</v>
      </c>
      <c r="B24" s="1">
        <f t="shared" si="0"/>
        <v>37.809519999999999</v>
      </c>
      <c r="C24" s="4" t="s">
        <v>12</v>
      </c>
      <c r="D24" s="1">
        <v>23</v>
      </c>
      <c r="E24" s="4">
        <v>43.16921147</v>
      </c>
      <c r="F24" s="4">
        <f t="shared" si="1"/>
        <v>28.726292653590775</v>
      </c>
      <c r="G24" s="4">
        <f t="shared" si="2"/>
        <v>406.79709132157956</v>
      </c>
    </row>
    <row r="25" spans="1:7" ht="18" x14ac:dyDescent="0.2">
      <c r="A25" s="1">
        <v>10</v>
      </c>
      <c r="B25" s="1">
        <f t="shared" si="0"/>
        <v>37.809519999999999</v>
      </c>
      <c r="C25" s="4" t="s">
        <v>45</v>
      </c>
      <c r="D25" s="1">
        <v>15</v>
      </c>
      <c r="E25" s="4">
        <v>43.16921147</v>
      </c>
      <c r="F25" s="4">
        <f t="shared" si="1"/>
        <v>28.726292653590775</v>
      </c>
      <c r="G25" s="4">
        <f t="shared" si="2"/>
        <v>793.50447484157962</v>
      </c>
    </row>
    <row r="26" spans="1:7" ht="18" x14ac:dyDescent="0.2">
      <c r="A26" s="1">
        <v>73</v>
      </c>
      <c r="B26" s="1">
        <f t="shared" si="0"/>
        <v>64.156120000000001</v>
      </c>
      <c r="C26" s="4" t="s">
        <v>13</v>
      </c>
      <c r="D26" s="1">
        <v>16.78</v>
      </c>
      <c r="E26" s="4">
        <v>43.16921147</v>
      </c>
      <c r="F26" s="4">
        <f t="shared" si="1"/>
        <v>440.45032964658679</v>
      </c>
      <c r="G26" s="4">
        <f t="shared" si="2"/>
        <v>696.39048200837954</v>
      </c>
    </row>
    <row r="27" spans="1:7" ht="18" x14ac:dyDescent="0.2">
      <c r="A27" s="1">
        <v>55</v>
      </c>
      <c r="B27" s="1">
        <f t="shared" si="0"/>
        <v>56.628519999999995</v>
      </c>
      <c r="C27" s="4" t="s">
        <v>46</v>
      </c>
      <c r="D27" s="1">
        <v>24</v>
      </c>
      <c r="E27" s="4">
        <v>43.16921147</v>
      </c>
      <c r="F27" s="4">
        <f t="shared" si="1"/>
        <v>181.15298610573061</v>
      </c>
      <c r="G27" s="4">
        <f t="shared" si="2"/>
        <v>367.45866838157957</v>
      </c>
    </row>
    <row r="28" spans="1:7" ht="18" x14ac:dyDescent="0.2">
      <c r="A28" s="1">
        <v>10</v>
      </c>
      <c r="B28" s="1">
        <f t="shared" si="0"/>
        <v>37.809519999999999</v>
      </c>
      <c r="C28" s="4">
        <v>20</v>
      </c>
      <c r="D28" s="1">
        <v>22.83</v>
      </c>
      <c r="E28" s="4">
        <v>43.16921147</v>
      </c>
      <c r="F28" s="4">
        <f t="shared" si="1"/>
        <v>28.726292653590775</v>
      </c>
      <c r="G28" s="4">
        <f t="shared" si="2"/>
        <v>413.68352322137963</v>
      </c>
    </row>
    <row r="29" spans="1:7" ht="18" x14ac:dyDescent="0.2">
      <c r="A29" s="1">
        <v>39</v>
      </c>
      <c r="B29" s="1">
        <f t="shared" si="0"/>
        <v>49.93732</v>
      </c>
      <c r="C29" s="4" t="s">
        <v>14</v>
      </c>
      <c r="D29" s="1">
        <v>20</v>
      </c>
      <c r="E29" s="4">
        <v>43.16921147</v>
      </c>
      <c r="F29" s="4">
        <f t="shared" si="1"/>
        <v>45.807293073858752</v>
      </c>
      <c r="G29" s="4">
        <f t="shared" si="2"/>
        <v>536.81236014157957</v>
      </c>
    </row>
    <row r="30" spans="1:7" ht="18" x14ac:dyDescent="0.2">
      <c r="A30" s="1">
        <v>20</v>
      </c>
      <c r="B30" s="1">
        <f t="shared" si="0"/>
        <v>41.991519999999994</v>
      </c>
      <c r="C30" s="4" t="s">
        <v>15</v>
      </c>
      <c r="D30" s="1">
        <v>63</v>
      </c>
      <c r="E30" s="4">
        <v>43.16921147</v>
      </c>
      <c r="F30" s="4">
        <f t="shared" si="1"/>
        <v>1.3869571985107758</v>
      </c>
      <c r="G30" s="4">
        <f t="shared" si="2"/>
        <v>393.26017372157952</v>
      </c>
    </row>
    <row r="31" spans="1:7" ht="18" x14ac:dyDescent="0.2">
      <c r="A31" s="1">
        <v>16</v>
      </c>
      <c r="B31" s="1">
        <f t="shared" si="0"/>
        <v>40.318719999999999</v>
      </c>
      <c r="C31" s="4" t="s">
        <v>16</v>
      </c>
      <c r="D31" s="1">
        <v>45</v>
      </c>
      <c r="E31" s="4">
        <v>43.16921147</v>
      </c>
      <c r="F31" s="4">
        <f t="shared" si="1"/>
        <v>8.1253016205427695</v>
      </c>
      <c r="G31" s="4">
        <f t="shared" si="2"/>
        <v>3.351786641579559</v>
      </c>
    </row>
    <row r="32" spans="1:7" ht="18" x14ac:dyDescent="0.2">
      <c r="A32" s="1">
        <v>22</v>
      </c>
      <c r="B32" s="1">
        <f t="shared" si="0"/>
        <v>42.827919999999999</v>
      </c>
      <c r="C32" s="4" t="s">
        <v>18</v>
      </c>
      <c r="D32" s="1">
        <v>35</v>
      </c>
      <c r="E32" s="4">
        <v>43.16921147</v>
      </c>
      <c r="F32" s="4">
        <f t="shared" si="1"/>
        <v>0.11647986749476198</v>
      </c>
      <c r="G32" s="4">
        <f t="shared" si="2"/>
        <v>66.736016041579575</v>
      </c>
    </row>
    <row r="33" spans="1:7" ht="18" x14ac:dyDescent="0.2">
      <c r="A33" s="1">
        <v>9</v>
      </c>
      <c r="B33" s="1">
        <f t="shared" si="0"/>
        <v>37.39132</v>
      </c>
      <c r="C33" s="4" t="s">
        <v>19</v>
      </c>
      <c r="D33" s="1">
        <v>21</v>
      </c>
      <c r="E33" s="4">
        <v>43.16921147</v>
      </c>
      <c r="F33" s="4">
        <f t="shared" si="1"/>
        <v>33.384029839098766</v>
      </c>
      <c r="G33" s="4">
        <f t="shared" si="2"/>
        <v>491.47393720157959</v>
      </c>
    </row>
    <row r="34" spans="1:7" ht="18" x14ac:dyDescent="0.2">
      <c r="A34" s="1">
        <v>19</v>
      </c>
      <c r="B34" s="1">
        <f t="shared" si="0"/>
        <v>41.573319999999995</v>
      </c>
      <c r="C34" s="4" t="s">
        <v>20</v>
      </c>
      <c r="D34" s="1">
        <v>38</v>
      </c>
      <c r="E34" s="4">
        <v>43.16921147</v>
      </c>
      <c r="F34" s="4">
        <f t="shared" si="1"/>
        <v>2.5468695840187769</v>
      </c>
      <c r="G34" s="4">
        <f t="shared" si="2"/>
        <v>26.720747221579565</v>
      </c>
    </row>
    <row r="35" spans="1:7" ht="18" x14ac:dyDescent="0.2">
      <c r="A35" s="1">
        <v>20</v>
      </c>
      <c r="B35" s="1">
        <f t="shared" si="0"/>
        <v>41.991519999999994</v>
      </c>
      <c r="C35" s="4">
        <v>60</v>
      </c>
      <c r="D35" s="5">
        <v>0.44930555555555557</v>
      </c>
      <c r="E35" s="4">
        <v>43.16921147</v>
      </c>
      <c r="F35" s="4">
        <f t="shared" si="1"/>
        <v>1.3869571985107758</v>
      </c>
      <c r="G35" s="4">
        <f t="shared" si="2"/>
        <v>1824.9903613389856</v>
      </c>
    </row>
    <row r="36" spans="1:7" ht="18" x14ac:dyDescent="0.2">
      <c r="A36" s="1">
        <v>45</v>
      </c>
      <c r="B36" s="1">
        <f t="shared" si="0"/>
        <v>52.446519999999992</v>
      </c>
      <c r="C36" s="4" t="s">
        <v>47</v>
      </c>
      <c r="D36" s="1">
        <v>60</v>
      </c>
      <c r="E36" s="4">
        <v>43.16921147</v>
      </c>
      <c r="F36" s="4">
        <f>POWER((B36-E36),2)</f>
        <v>86.06845356081061</v>
      </c>
      <c r="G36" s="4">
        <f t="shared" si="2"/>
        <v>283.27544254157954</v>
      </c>
    </row>
    <row r="37" spans="1:7" ht="18" x14ac:dyDescent="0.2">
      <c r="A37" s="1">
        <v>9</v>
      </c>
      <c r="B37" s="1">
        <f t="shared" si="0"/>
        <v>37.39132</v>
      </c>
      <c r="C37" s="4" t="s">
        <v>15</v>
      </c>
      <c r="D37" s="1">
        <v>13.72</v>
      </c>
      <c r="E37" s="4">
        <v>43.16921147</v>
      </c>
      <c r="F37" s="4">
        <f t="shared" si="1"/>
        <v>33.384029839098766</v>
      </c>
      <c r="G37" s="4">
        <f t="shared" si="2"/>
        <v>867.25605620477961</v>
      </c>
    </row>
    <row r="38" spans="1:7" ht="18" x14ac:dyDescent="0.2">
      <c r="A38" s="1">
        <v>47</v>
      </c>
      <c r="B38" s="1">
        <f t="shared" si="0"/>
        <v>53.282919999999997</v>
      </c>
      <c r="C38" s="4" t="s">
        <v>21</v>
      </c>
      <c r="D38" s="1">
        <v>45</v>
      </c>
      <c r="E38" s="4">
        <v>43.16921147</v>
      </c>
      <c r="F38" s="4">
        <f t="shared" si="1"/>
        <v>102.28710022979469</v>
      </c>
      <c r="G38" s="4">
        <f t="shared" si="2"/>
        <v>3.351786641579559</v>
      </c>
    </row>
    <row r="39" spans="1:7" ht="18" x14ac:dyDescent="0.2">
      <c r="A39" s="1">
        <v>17</v>
      </c>
      <c r="B39" s="1">
        <f t="shared" si="0"/>
        <v>40.736919999999998</v>
      </c>
      <c r="C39" s="4" t="s">
        <v>48</v>
      </c>
      <c r="D39" s="1">
        <v>60</v>
      </c>
      <c r="E39" s="4">
        <v>43.16921147</v>
      </c>
      <c r="F39" s="4">
        <f t="shared" si="1"/>
        <v>5.9160417950347739</v>
      </c>
      <c r="G39" s="4">
        <f>POWER((D39-E39),2)</f>
        <v>283.27544254157954</v>
      </c>
    </row>
    <row r="40" spans="1:7" ht="18" x14ac:dyDescent="0.2">
      <c r="A40" s="1">
        <v>12</v>
      </c>
      <c r="B40" s="1">
        <f t="shared" si="0"/>
        <v>38.645919999999997</v>
      </c>
      <c r="C40" s="4" t="s">
        <v>22</v>
      </c>
      <c r="D40" s="1">
        <v>20</v>
      </c>
      <c r="E40" s="4">
        <v>43.16921147</v>
      </c>
      <c r="F40" s="4">
        <f t="shared" si="1"/>
        <v>20.460165722574796</v>
      </c>
      <c r="G40" s="4">
        <f t="shared" si="2"/>
        <v>536.81236014157957</v>
      </c>
    </row>
    <row r="41" spans="1:7" ht="18" x14ac:dyDescent="0.2">
      <c r="A41" s="1">
        <v>33</v>
      </c>
      <c r="B41" s="1">
        <f t="shared" si="0"/>
        <v>47.42812</v>
      </c>
      <c r="C41" s="4" t="s">
        <v>23</v>
      </c>
      <c r="D41" s="1">
        <v>40</v>
      </c>
      <c r="E41" s="4">
        <v>43.16921147</v>
      </c>
      <c r="F41" s="4">
        <f t="shared" si="1"/>
        <v>18.138301866906755</v>
      </c>
      <c r="G41" s="4">
        <f t="shared" si="2"/>
        <v>10.043901341579565</v>
      </c>
    </row>
    <row r="42" spans="1:7" ht="18" x14ac:dyDescent="0.2">
      <c r="A42" s="1">
        <v>28</v>
      </c>
      <c r="B42" s="1">
        <f t="shared" si="0"/>
        <v>45.337119999999999</v>
      </c>
      <c r="C42" s="4" t="s">
        <v>24</v>
      </c>
      <c r="D42" s="1">
        <v>45</v>
      </c>
      <c r="E42" s="4">
        <v>43.16921147</v>
      </c>
      <c r="F42" s="4">
        <f t="shared" si="1"/>
        <v>4.6998273944467535</v>
      </c>
      <c r="G42" s="4">
        <f t="shared" si="2"/>
        <v>3.351786641579559</v>
      </c>
    </row>
    <row r="43" spans="1:7" ht="18" x14ac:dyDescent="0.2">
      <c r="A43" s="1">
        <v>29</v>
      </c>
      <c r="B43" s="1">
        <f t="shared" si="0"/>
        <v>45.755319999999998</v>
      </c>
      <c r="C43" s="4" t="s">
        <v>49</v>
      </c>
      <c r="D43" s="1">
        <v>34</v>
      </c>
      <c r="E43" s="4">
        <v>43.16921147</v>
      </c>
      <c r="F43" s="4">
        <f t="shared" si="1"/>
        <v>6.6879573289387455</v>
      </c>
      <c r="G43" s="4">
        <f t="shared" si="2"/>
        <v>84.074438981579576</v>
      </c>
    </row>
    <row r="44" spans="1:7" ht="18" x14ac:dyDescent="0.2">
      <c r="A44" s="1">
        <v>39</v>
      </c>
      <c r="B44" s="1">
        <f t="shared" si="0"/>
        <v>49.93732</v>
      </c>
      <c r="C44" s="4" t="s">
        <v>25</v>
      </c>
      <c r="D44" s="1">
        <v>41.08</v>
      </c>
      <c r="E44" s="4">
        <v>43.16921147</v>
      </c>
      <c r="F44" s="4">
        <f t="shared" si="1"/>
        <v>45.807293073858752</v>
      </c>
      <c r="G44" s="4">
        <f t="shared" si="2"/>
        <v>4.3648045663795703</v>
      </c>
    </row>
    <row r="45" spans="1:7" ht="18" x14ac:dyDescent="0.2">
      <c r="A45" s="1">
        <v>27</v>
      </c>
      <c r="B45" s="1">
        <f t="shared" si="0"/>
        <v>44.91892</v>
      </c>
      <c r="C45" s="4" t="s">
        <v>26</v>
      </c>
      <c r="D45" s="1">
        <v>38</v>
      </c>
      <c r="E45" s="4">
        <v>43.16921147</v>
      </c>
      <c r="F45" s="4">
        <f t="shared" si="1"/>
        <v>3.0614799399547592</v>
      </c>
      <c r="G45" s="4">
        <f t="shared" si="2"/>
        <v>26.720747221579565</v>
      </c>
    </row>
    <row r="46" spans="1:7" ht="18" x14ac:dyDescent="0.2">
      <c r="A46" s="1">
        <v>29</v>
      </c>
      <c r="B46" s="1">
        <f t="shared" si="0"/>
        <v>45.755319999999998</v>
      </c>
      <c r="C46" s="4" t="s">
        <v>27</v>
      </c>
      <c r="D46" s="1">
        <v>237</v>
      </c>
      <c r="E46" s="4">
        <v>43.16921147</v>
      </c>
      <c r="F46" s="4">
        <f t="shared" si="1"/>
        <v>6.6879573289387455</v>
      </c>
      <c r="G46" s="4">
        <f t="shared" si="2"/>
        <v>37570.374582161581</v>
      </c>
    </row>
    <row r="47" spans="1:7" ht="18" x14ac:dyDescent="0.2">
      <c r="A47" s="1">
        <v>9</v>
      </c>
      <c r="B47" s="1">
        <f t="shared" si="0"/>
        <v>37.39132</v>
      </c>
      <c r="C47" s="4" t="s">
        <v>28</v>
      </c>
      <c r="D47" s="1">
        <v>27</v>
      </c>
      <c r="E47" s="4">
        <v>43.16921147</v>
      </c>
      <c r="F47" s="4">
        <f t="shared" si="1"/>
        <v>33.384029839098766</v>
      </c>
      <c r="G47" s="4">
        <f t="shared" si="2"/>
        <v>261.44339956157955</v>
      </c>
    </row>
    <row r="48" spans="1:7" ht="18" x14ac:dyDescent="0.2">
      <c r="A48" s="1">
        <v>3</v>
      </c>
      <c r="B48" s="1">
        <f t="shared" si="0"/>
        <v>34.88212</v>
      </c>
      <c r="C48" s="4" t="s">
        <v>50</v>
      </c>
      <c r="D48" s="1">
        <v>13</v>
      </c>
      <c r="E48" s="4">
        <v>43.16921147</v>
      </c>
      <c r="F48" s="4">
        <f t="shared" si="1"/>
        <v>68.675885032146766</v>
      </c>
      <c r="G48" s="4">
        <f t="shared" si="2"/>
        <v>910.1813207215796</v>
      </c>
    </row>
    <row r="49" spans="1:7" ht="18" x14ac:dyDescent="0.2">
      <c r="A49" s="1" t="s">
        <v>17</v>
      </c>
      <c r="B49" s="1" t="e">
        <f>0.4182*A49+33.62752</f>
        <v>#VALUE!</v>
      </c>
      <c r="C49" s="4" t="s">
        <v>51</v>
      </c>
      <c r="D49" s="1" t="s">
        <v>17</v>
      </c>
      <c r="E49" s="4">
        <v>43.16921147</v>
      </c>
      <c r="F49" s="4" t="s">
        <v>60</v>
      </c>
      <c r="G49" s="4" t="s">
        <v>17</v>
      </c>
    </row>
    <row r="50" spans="1:7" ht="18" x14ac:dyDescent="0.2">
      <c r="A50" s="1">
        <v>10</v>
      </c>
      <c r="B50" s="1">
        <f t="shared" si="0"/>
        <v>37.809519999999999</v>
      </c>
      <c r="C50" s="4" t="s">
        <v>52</v>
      </c>
      <c r="D50" s="1">
        <v>31.2</v>
      </c>
      <c r="E50" s="4">
        <v>43.16921147</v>
      </c>
      <c r="F50" s="4">
        <f t="shared" si="1"/>
        <v>28.726292653590775</v>
      </c>
      <c r="G50" s="4">
        <f t="shared" si="2"/>
        <v>143.2620232135796</v>
      </c>
    </row>
    <row r="51" spans="1:7" ht="18" x14ac:dyDescent="0.2">
      <c r="A51" s="1">
        <v>23</v>
      </c>
      <c r="B51" s="1">
        <f t="shared" si="0"/>
        <v>43.246119999999998</v>
      </c>
      <c r="C51" s="4" t="s">
        <v>29</v>
      </c>
      <c r="D51" s="1">
        <v>25.8</v>
      </c>
      <c r="E51" s="4">
        <v>43.16921147</v>
      </c>
      <c r="F51" s="4">
        <f t="shared" si="1"/>
        <v>5.9149219867604694E-3</v>
      </c>
      <c r="G51" s="4">
        <f t="shared" si="2"/>
        <v>301.68950708957954</v>
      </c>
    </row>
    <row r="52" spans="1:7" ht="18" x14ac:dyDescent="0.2">
      <c r="A52" s="1">
        <v>15</v>
      </c>
      <c r="B52" s="1">
        <f t="shared" si="0"/>
        <v>39.90052</v>
      </c>
      <c r="C52" s="4" t="s">
        <v>30</v>
      </c>
      <c r="D52" s="1">
        <v>15.65</v>
      </c>
      <c r="E52" s="4">
        <v>43.16921147</v>
      </c>
      <c r="F52" s="4">
        <f t="shared" si="1"/>
        <v>10.684343926050763</v>
      </c>
      <c r="G52" s="4">
        <f t="shared" si="2"/>
        <v>757.30699993057965</v>
      </c>
    </row>
    <row r="53" spans="1:7" ht="18" x14ac:dyDescent="0.2">
      <c r="A53" s="1">
        <v>20</v>
      </c>
      <c r="B53" s="1">
        <f t="shared" si="0"/>
        <v>41.991519999999994</v>
      </c>
      <c r="C53" s="4" t="s">
        <v>21</v>
      </c>
      <c r="D53" s="1">
        <v>43</v>
      </c>
      <c r="E53" s="4">
        <v>43.16921147</v>
      </c>
      <c r="F53" s="4">
        <f t="shared" si="1"/>
        <v>1.3869571985107758</v>
      </c>
      <c r="G53" s="4">
        <f>POWER((D53-E53),2)</f>
        <v>2.863252157956106E-2</v>
      </c>
    </row>
    <row r="54" spans="1:7" ht="18" x14ac:dyDescent="0.2">
      <c r="A54" s="1">
        <v>16</v>
      </c>
      <c r="B54" s="1">
        <f>0.4182*A54+33.62752</f>
        <v>40.318719999999999</v>
      </c>
      <c r="C54" s="4" t="s">
        <v>53</v>
      </c>
      <c r="D54" s="1">
        <v>28</v>
      </c>
      <c r="E54" s="4">
        <v>43.16921147</v>
      </c>
      <c r="F54" s="4">
        <f t="shared" si="1"/>
        <v>8.1253016205427695</v>
      </c>
      <c r="G54" s="4">
        <f t="shared" si="2"/>
        <v>230.10497662157957</v>
      </c>
    </row>
    <row r="55" spans="1:7" ht="18" x14ac:dyDescent="0.2">
      <c r="A55" s="1">
        <v>45</v>
      </c>
      <c r="B55" s="1">
        <f t="shared" si="0"/>
        <v>52.446519999999992</v>
      </c>
      <c r="C55" s="4" t="s">
        <v>31</v>
      </c>
      <c r="D55" s="1">
        <v>60</v>
      </c>
      <c r="E55" s="4">
        <v>43.16921147</v>
      </c>
      <c r="F55" s="4">
        <f t="shared" si="1"/>
        <v>86.06845356081061</v>
      </c>
      <c r="G55" s="4">
        <f t="shared" si="2"/>
        <v>283.27544254157954</v>
      </c>
    </row>
    <row r="56" spans="1:7" ht="18" x14ac:dyDescent="0.2">
      <c r="A56" s="1">
        <v>13</v>
      </c>
      <c r="B56" s="1">
        <f t="shared" si="0"/>
        <v>39.064119999999996</v>
      </c>
      <c r="C56" s="4" t="s">
        <v>32</v>
      </c>
      <c r="D56" s="1">
        <v>16</v>
      </c>
      <c r="E56" s="4">
        <v>43.16921147</v>
      </c>
      <c r="F56" s="4">
        <f>POWER((B56-E56),2)</f>
        <v>16.851775977066801</v>
      </c>
      <c r="G56" s="4">
        <f t="shared" si="2"/>
        <v>738.16605190157964</v>
      </c>
    </row>
    <row r="57" spans="1:7" ht="18" x14ac:dyDescent="0.2">
      <c r="A57" s="1">
        <v>31</v>
      </c>
      <c r="B57" s="1">
        <f t="shared" si="0"/>
        <v>46.591719999999995</v>
      </c>
      <c r="C57" s="4" t="s">
        <v>33</v>
      </c>
      <c r="D57" s="1">
        <v>60</v>
      </c>
      <c r="E57" s="4">
        <v>43.16921147</v>
      </c>
      <c r="F57" s="4">
        <f t="shared" si="1"/>
        <v>11.713564637922724</v>
      </c>
      <c r="G57" s="4">
        <f t="shared" si="2"/>
        <v>283.27544254157954</v>
      </c>
    </row>
    <row r="58" spans="1:7" ht="18" x14ac:dyDescent="0.2">
      <c r="A58" s="1">
        <v>21</v>
      </c>
      <c r="B58" s="1">
        <f t="shared" si="0"/>
        <v>42.409719999999993</v>
      </c>
      <c r="C58" s="4" t="s">
        <v>34</v>
      </c>
      <c r="D58" s="1">
        <v>41</v>
      </c>
      <c r="E58" s="4">
        <v>43.16921147</v>
      </c>
      <c r="F58" s="4">
        <f t="shared" si="1"/>
        <v>0.57682729300277225</v>
      </c>
      <c r="G58" s="4">
        <f t="shared" si="2"/>
        <v>4.7054784015795628</v>
      </c>
    </row>
    <row r="59" spans="1:7" ht="18" x14ac:dyDescent="0.2">
      <c r="A59" s="1">
        <v>17</v>
      </c>
      <c r="B59" s="1">
        <f t="shared" si="0"/>
        <v>40.736919999999998</v>
      </c>
      <c r="C59" s="4" t="s">
        <v>35</v>
      </c>
      <c r="D59" s="1">
        <v>26</v>
      </c>
      <c r="E59" s="4">
        <v>43.16921147</v>
      </c>
      <c r="F59" s="4">
        <f t="shared" si="1"/>
        <v>5.9160417950347739</v>
      </c>
      <c r="G59" s="4">
        <f t="shared" si="2"/>
        <v>294.7818225015796</v>
      </c>
    </row>
    <row r="60" spans="1:7" ht="18" x14ac:dyDescent="0.2">
      <c r="A60" s="1">
        <v>15</v>
      </c>
      <c r="B60" s="1">
        <f t="shared" si="0"/>
        <v>39.90052</v>
      </c>
      <c r="C60" s="4" t="s">
        <v>36</v>
      </c>
      <c r="D60" s="1">
        <v>46</v>
      </c>
      <c r="E60" s="4">
        <v>43.16921147</v>
      </c>
      <c r="F60" s="4">
        <f t="shared" si="1"/>
        <v>10.684343926050763</v>
      </c>
      <c r="G60" s="4">
        <f t="shared" si="2"/>
        <v>8.0133637015795589</v>
      </c>
    </row>
    <row r="61" spans="1:7" ht="18" x14ac:dyDescent="0.2">
      <c r="A61" s="1">
        <v>35</v>
      </c>
      <c r="B61" s="1">
        <f t="shared" si="0"/>
        <v>48.264519999999997</v>
      </c>
      <c r="C61" s="4" t="s">
        <v>37</v>
      </c>
      <c r="D61" s="1">
        <v>47</v>
      </c>
      <c r="E61" s="4">
        <v>43.16921147</v>
      </c>
      <c r="F61" s="4">
        <f t="shared" si="1"/>
        <v>25.96216901589073</v>
      </c>
      <c r="G61" s="4">
        <f t="shared" si="2"/>
        <v>14.674940761579558</v>
      </c>
    </row>
    <row r="62" spans="1:7" ht="18" x14ac:dyDescent="0.2">
      <c r="A62" s="1">
        <v>25</v>
      </c>
      <c r="B62" s="1">
        <f t="shared" si="0"/>
        <v>44.082519999999995</v>
      </c>
      <c r="C62" s="4" t="s">
        <v>0</v>
      </c>
      <c r="D62" s="1">
        <v>65</v>
      </c>
      <c r="E62" s="4">
        <v>43.16921147</v>
      </c>
      <c r="F62" s="4">
        <f t="shared" si="1"/>
        <v>0.83413247097075138</v>
      </c>
      <c r="G62" s="4">
        <f t="shared" si="2"/>
        <v>476.58332784157955</v>
      </c>
    </row>
    <row r="63" spans="1:7" ht="18" x14ac:dyDescent="0.2">
      <c r="A63" s="1">
        <v>10</v>
      </c>
      <c r="B63" s="1">
        <f t="shared" si="0"/>
        <v>37.809519999999999</v>
      </c>
      <c r="C63" s="4" t="s">
        <v>38</v>
      </c>
      <c r="D63" s="1">
        <v>56</v>
      </c>
      <c r="E63" s="4">
        <v>43.16921147</v>
      </c>
      <c r="F63" s="4">
        <f t="shared" si="1"/>
        <v>28.726292653590775</v>
      </c>
      <c r="G63" s="4">
        <f t="shared" si="2"/>
        <v>164.62913430157954</v>
      </c>
    </row>
    <row r="64" spans="1:7" ht="18" x14ac:dyDescent="0.2">
      <c r="A64" s="1">
        <v>31</v>
      </c>
      <c r="B64" s="1">
        <f t="shared" si="0"/>
        <v>46.591719999999995</v>
      </c>
      <c r="C64" s="1" t="s">
        <v>0</v>
      </c>
      <c r="D64" s="1">
        <v>35</v>
      </c>
      <c r="E64" s="4">
        <v>43.16921147</v>
      </c>
      <c r="F64" s="4">
        <f t="shared" si="1"/>
        <v>11.713564637922724</v>
      </c>
      <c r="G64" s="4">
        <f t="shared" si="2"/>
        <v>66.736016041579575</v>
      </c>
    </row>
    <row r="65" spans="1:7" ht="18" x14ac:dyDescent="0.2">
      <c r="A65" s="1">
        <v>27</v>
      </c>
      <c r="B65" s="1">
        <f t="shared" si="0"/>
        <v>44.91892</v>
      </c>
      <c r="C65" s="1" t="s">
        <v>38</v>
      </c>
      <c r="D65" s="1">
        <v>100</v>
      </c>
      <c r="E65" s="4">
        <v>43.16921147</v>
      </c>
      <c r="F65" s="4">
        <f t="shared" si="1"/>
        <v>3.0614799399547592</v>
      </c>
      <c r="G65" s="4">
        <f t="shared" si="2"/>
        <v>3229.7385249415797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 shree</dc:creator>
  <cp:lastModifiedBy>Microsoft Office User</cp:lastModifiedBy>
  <dcterms:created xsi:type="dcterms:W3CDTF">2015-09-20T19:56:46Z</dcterms:created>
  <dcterms:modified xsi:type="dcterms:W3CDTF">2022-01-30T00:20:19Z</dcterms:modified>
</cp:coreProperties>
</file>