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en.Diep\repos\hardware\Electronic\PCB Designs\EPS\Manufacture files\"/>
    </mc:Choice>
  </mc:AlternateContent>
  <xr:revisionPtr revIDLastSave="0" documentId="13_ncr:1_{0E0F05C2-814F-4484-A284-E5934A0A4311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K12" i="1"/>
  <c r="K46" i="1" s="1"/>
  <c r="K13" i="1"/>
  <c r="K43" i="1"/>
  <c r="K42" i="1"/>
  <c r="K40" i="1"/>
  <c r="K38" i="1"/>
  <c r="K39" i="1"/>
  <c r="K10" i="1"/>
  <c r="K9" i="1"/>
  <c r="K41" i="1"/>
  <c r="K37" i="1"/>
  <c r="K35" i="1"/>
  <c r="K34" i="1"/>
  <c r="K33" i="1"/>
  <c r="K32" i="1"/>
  <c r="K30" i="1"/>
  <c r="K20" i="1"/>
  <c r="K16" i="1"/>
  <c r="K14" i="1"/>
  <c r="K29" i="1"/>
</calcChain>
</file>

<file path=xl/sharedStrings.xml><?xml version="1.0" encoding="utf-8"?>
<sst xmlns="http://schemas.openxmlformats.org/spreadsheetml/2006/main" count="328" uniqueCount="189">
  <si>
    <t>Value</t>
  </si>
  <si>
    <t>Package</t>
  </si>
  <si>
    <t>Description</t>
  </si>
  <si>
    <t>10uF</t>
  </si>
  <si>
    <t>C-EUC0603</t>
  </si>
  <si>
    <t>C0603</t>
  </si>
  <si>
    <t>CAPACITOR, European symbol</t>
  </si>
  <si>
    <t>1uF</t>
  </si>
  <si>
    <t>C-EUC0402</t>
  </si>
  <si>
    <t>C0402</t>
  </si>
  <si>
    <t>C-EUC0805</t>
  </si>
  <si>
    <t>C0805</t>
  </si>
  <si>
    <t>C13</t>
  </si>
  <si>
    <t>4.7uF</t>
  </si>
  <si>
    <t>C25</t>
  </si>
  <si>
    <t>0.1uF</t>
  </si>
  <si>
    <t>FIDUCIAL</t>
  </si>
  <si>
    <t>FIDUCIAL_1MM</t>
  </si>
  <si>
    <t>For use by pick and place machines to calibrate the vision/machine, 1mm</t>
  </si>
  <si>
    <t>INA210</t>
  </si>
  <si>
    <t>SC-70</t>
  </si>
  <si>
    <t>WE-TPC-744031100</t>
  </si>
  <si>
    <t>DFN-3X3</t>
  </si>
  <si>
    <t>PQ60_HEADER</t>
  </si>
  <si>
    <t>FX8C-060P-SV(92)</t>
  </si>
  <si>
    <t>PQ60_RECEPTACLE</t>
  </si>
  <si>
    <t>FX8C-060S-SV(92)</t>
  </si>
  <si>
    <t>PWR</t>
  </si>
  <si>
    <t>1.3M</t>
  </si>
  <si>
    <t>R-EU_R0402</t>
  </si>
  <si>
    <t>R0402</t>
  </si>
  <si>
    <t>RESISTOR, European symbol</t>
  </si>
  <si>
    <t>330K</t>
  </si>
  <si>
    <t>501K</t>
  </si>
  <si>
    <t>10K</t>
  </si>
  <si>
    <t>R0603</t>
  </si>
  <si>
    <t>R16</t>
  </si>
  <si>
    <t>1.2K</t>
  </si>
  <si>
    <t>R17</t>
  </si>
  <si>
    <t>3.3K</t>
  </si>
  <si>
    <t>22K 1%</t>
  </si>
  <si>
    <t>R19</t>
  </si>
  <si>
    <t>0.015R 1%</t>
  </si>
  <si>
    <t>R26</t>
  </si>
  <si>
    <t>22k 1%</t>
  </si>
  <si>
    <t>R33</t>
  </si>
  <si>
    <t>150R</t>
  </si>
  <si>
    <t>R40</t>
  </si>
  <si>
    <t>47K</t>
  </si>
  <si>
    <t>SJ1</t>
  </si>
  <si>
    <t>SJ</t>
  </si>
  <si>
    <t>SMD solder JUMPER</t>
  </si>
  <si>
    <t>JST-B2B-ZR</t>
  </si>
  <si>
    <t>STWD100</t>
  </si>
  <si>
    <t>STWD100PYW83F</t>
  </si>
  <si>
    <t>SOT_323-5</t>
  </si>
  <si>
    <t>U$1</t>
  </si>
  <si>
    <t>AB26TRQ</t>
  </si>
  <si>
    <t>U$2</t>
  </si>
  <si>
    <t>PVQFN16-THERM</t>
  </si>
  <si>
    <t>U$3</t>
  </si>
  <si>
    <t>PICOBLADE53047</t>
  </si>
  <si>
    <t>BAT41</t>
  </si>
  <si>
    <t>SOD-123</t>
  </si>
  <si>
    <t>FAN4010IL6X_F113</t>
  </si>
  <si>
    <t>U$20</t>
  </si>
  <si>
    <t>SOT223-3</t>
  </si>
  <si>
    <t>U$21</t>
  </si>
  <si>
    <t>MKL02Z16VFM4</t>
  </si>
  <si>
    <t>U$22</t>
  </si>
  <si>
    <t>TAG_CONNECT_NO_HOLES</t>
  </si>
  <si>
    <t>U$24</t>
  </si>
  <si>
    <t>EL3H7</t>
  </si>
  <si>
    <t>U$29</t>
  </si>
  <si>
    <t>VSOF5</t>
  </si>
  <si>
    <t>U1</t>
  </si>
  <si>
    <t>DFN300X300X80-11N</t>
  </si>
  <si>
    <t>Dual 2.6A, 2.5V to 5.5V, Ideal Diodes</t>
  </si>
  <si>
    <t>Linear Technology</t>
  </si>
  <si>
    <t>U9</t>
  </si>
  <si>
    <t>TPS2553DRVT</t>
  </si>
  <si>
    <t>SON65P200X200X80-7N</t>
  </si>
  <si>
    <t>POWER-DISTRIBUTION SWITCHES</t>
  </si>
  <si>
    <t>TPS22960DCNR</t>
  </si>
  <si>
    <t>SOT65P280X145-8N</t>
  </si>
  <si>
    <t>LOW INPUT VOLTAGE, DUAL LOAD SWITCH WITH CONTROLLED TURN-ON</t>
  </si>
  <si>
    <t>Partlist exported from C:/Users/Ken.Diep/repos/hardware/Electronic/PCB Designs/EPS/EPS.sch at 08/08/2019 10:52</t>
  </si>
  <si>
    <t>Qty</t>
  </si>
  <si>
    <t>Parts</t>
  </si>
  <si>
    <t>R13, R22, R36, R37</t>
  </si>
  <si>
    <t>R1, R4</t>
  </si>
  <si>
    <t>R7, R8, R9, R10, R11, R12, R14, R15, R23, R24, R28, R29, R30</t>
  </si>
  <si>
    <t>C1, C2, C4, C5, C6, C8</t>
  </si>
  <si>
    <t>C9, C10</t>
  </si>
  <si>
    <t>C3, C7, C26</t>
  </si>
  <si>
    <t>C11, C12, C14</t>
  </si>
  <si>
    <t>R18, R20, R21, R25, R27</t>
  </si>
  <si>
    <t>R2, R5</t>
  </si>
  <si>
    <t>R3, R6</t>
  </si>
  <si>
    <t>U$4, U$10, U$14, U$17, U$31, U$32</t>
  </si>
  <si>
    <t>R32, R34</t>
  </si>
  <si>
    <t>U$18, U$19, U$25, U$26</t>
  </si>
  <si>
    <t>FD1, FD2, FD3, FD4</t>
  </si>
  <si>
    <t>SOL1, SOL2, SOL3, SOL4</t>
  </si>
  <si>
    <t>MPPT1, MPPT2</t>
  </si>
  <si>
    <t>U10, U11, U12</t>
  </si>
  <si>
    <t>IND1, IND2</t>
  </si>
  <si>
    <t>Order code</t>
  </si>
  <si>
    <t>Notes</t>
  </si>
  <si>
    <t>Manufacturer</t>
  </si>
  <si>
    <t>Distributor</t>
  </si>
  <si>
    <t>ROHS</t>
  </si>
  <si>
    <t>Temp range</t>
  </si>
  <si>
    <t>Do not populate</t>
  </si>
  <si>
    <t>Step-up DC/DC converter</t>
  </si>
  <si>
    <t>LTC3105EMS#PBF </t>
  </si>
  <si>
    <t>Yes</t>
  </si>
  <si>
    <t>-40 to 85</t>
  </si>
  <si>
    <t>Any compatible X7R MLCC</t>
  </si>
  <si>
    <t>Current sense amplifier</t>
  </si>
  <si>
    <t>Texas Instruments</t>
  </si>
  <si>
    <t>296-38954-1-ND</t>
  </si>
  <si>
    <t>-40 to 125</t>
  </si>
  <si>
    <t>INA210AIDCKR</t>
  </si>
  <si>
    <t>Series Shielded Wire-wound SMD Inductor with a Ferrite Core</t>
  </si>
  <si>
    <t xml:space="preserve">	Würth</t>
  </si>
  <si>
    <t>Digi-key</t>
  </si>
  <si>
    <t>732-1010-1-ND</t>
  </si>
  <si>
    <t>Mouser</t>
  </si>
  <si>
    <t>Hirose</t>
  </si>
  <si>
    <t>Header</t>
  </si>
  <si>
    <t>798-FX8C60PSV691</t>
  </si>
  <si>
    <t>Alternative suppliers available, however ensure the FX8C60PSV6 part is used, not SV or SV2.</t>
  </si>
  <si>
    <t>Alternative suppliers available for FX8C60SSV</t>
  </si>
  <si>
    <t>90121-0762</t>
  </si>
  <si>
    <t>PCB Header, 2.54mm pitch, right angle</t>
  </si>
  <si>
    <t>Molex</t>
  </si>
  <si>
    <t>NA</t>
  </si>
  <si>
    <t>Alternative suppliers available</t>
  </si>
  <si>
    <t>Farnell</t>
  </si>
  <si>
    <t>-55 to 125</t>
  </si>
  <si>
    <t>Any standard chip SMD resistor acceptable, 1% tolerance or better</t>
  </si>
  <si>
    <t>Panasonic</t>
  </si>
  <si>
    <t>Or compatible alternative</t>
  </si>
  <si>
    <t>ERJ3BQFR30V</t>
  </si>
  <si>
    <t>2-way crimp style Header Connector</t>
  </si>
  <si>
    <t>JST</t>
  </si>
  <si>
    <t>Battery Charger for 1 Cell of Li-Ion battery</t>
  </si>
  <si>
    <t>Fixed LDO Voltage Regulator</t>
  </si>
  <si>
    <t>Microchip</t>
  </si>
  <si>
    <t>-25 to 85</t>
  </si>
  <si>
    <t>NXP</t>
  </si>
  <si>
    <t>Microcontroller</t>
  </si>
  <si>
    <t>-55 to 150</t>
  </si>
  <si>
    <t>Phototransistor photocoupler</t>
  </si>
  <si>
    <t>-40 to 105</t>
  </si>
  <si>
    <t>CMOS voltage monitor</t>
  </si>
  <si>
    <t>755-BD4835FVE-TR</t>
  </si>
  <si>
    <t>ROHM Semiconductor</t>
  </si>
  <si>
    <t>Everlight Electronics</t>
  </si>
  <si>
    <t>Wire-to-board header</t>
  </si>
  <si>
    <t>Schottky diode</t>
  </si>
  <si>
    <t>STMicroelectronics</t>
  </si>
  <si>
    <t>-60 to 125</t>
  </si>
  <si>
    <t>LTC4413EDD#PBF-ND</t>
  </si>
  <si>
    <t>595-TPS2553DRVT</t>
  </si>
  <si>
    <t>Socket</t>
  </si>
  <si>
    <t>Part number</t>
  </si>
  <si>
    <t>FX8C-60P-SV6(91)</t>
  </si>
  <si>
    <t>FX8C-60S-SV(91)</t>
  </si>
  <si>
    <t>B2B-ZR(LF)(SN)</t>
  </si>
  <si>
    <t>FAN4010IL6X-F113</t>
  </si>
  <si>
    <t>BQ24079RGTR</t>
  </si>
  <si>
    <t>MCP1826S-3302E/DB</t>
  </si>
  <si>
    <t>EL3H7(TA)-VG</t>
  </si>
  <si>
    <t>BD4835FVE-TR</t>
  </si>
  <si>
    <t>53047-0210</t>
  </si>
  <si>
    <t>LTC4413EDD#TRPBF</t>
  </si>
  <si>
    <t>Watchdog timer circuit</t>
  </si>
  <si>
    <t>2460853RL</t>
  </si>
  <si>
    <t>ON Semiconductor</t>
  </si>
  <si>
    <t>Abracon LLC</t>
  </si>
  <si>
    <t>ERJ8RQFR56V</t>
  </si>
  <si>
    <t>0.56R, 1%</t>
  </si>
  <si>
    <t>Price per</t>
  </si>
  <si>
    <t>Total</t>
  </si>
  <si>
    <t>1080-1198-1-ND</t>
  </si>
  <si>
    <t>584-LTC3105EMS#PBF</t>
  </si>
  <si>
    <t>H126151-ND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</si>
</sst>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3" fillId="0" borderId="0" xfId="0" applyFont="1"/>
    <xf numFmtId="0" fontId="1" fillId="0" borderId="0" xfId="0" quotePrefix="1" applyFont="1" applyAlignment="1">
      <alignment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topLeftCell="B1" workbookViewId="0">
      <pane ySplit="1" topLeftCell="A8" activePane="bottomLeft" state="frozen"/>
      <selection pane="bottomLeft" activeCell="C12" sqref="C12"/>
    </sheetView>
  </sheetViews>
  <sheetFormatPr defaultRowHeight="15" x14ac:dyDescent="0.25"/>
  <cols>
    <col min="1" max="1" width="16.140625" customWidth="1"/>
    <col min="2" max="2" width="21.85546875" customWidth="1"/>
    <col min="3" max="3" width="13.5703125" customWidth="1"/>
    <col min="4" max="4" width="20" customWidth="1"/>
    <col min="6" max="6" width="10.28515625" customWidth="1"/>
    <col min="7" max="7" width="27.42578125" customWidth="1"/>
    <col min="8" max="8" width="20.5703125" customWidth="1"/>
    <col min="9" max="9" width="11.7109375" customWidth="1"/>
    <col min="10" max="10" width="10.42578125" customWidth="1"/>
    <col min="12" max="12" width="38" customWidth="1"/>
  </cols>
  <sheetData>
    <row r="1" spans="1:14" ht="28.5" x14ac:dyDescent="0.25">
      <c r="A1" s="1" t="s">
        <v>88</v>
      </c>
      <c r="B1" s="1" t="s">
        <v>109</v>
      </c>
      <c r="C1" s="1" t="s">
        <v>167</v>
      </c>
      <c r="D1" s="1" t="s">
        <v>0</v>
      </c>
      <c r="E1" s="1" t="s">
        <v>87</v>
      </c>
      <c r="F1" s="1" t="s">
        <v>1</v>
      </c>
      <c r="G1" s="1" t="s">
        <v>2</v>
      </c>
      <c r="H1" s="1" t="s">
        <v>110</v>
      </c>
      <c r="I1" s="1" t="s">
        <v>107</v>
      </c>
      <c r="J1" s="1" t="s">
        <v>184</v>
      </c>
      <c r="K1" s="1" t="s">
        <v>185</v>
      </c>
      <c r="L1" s="1" t="s">
        <v>108</v>
      </c>
      <c r="M1" s="1" t="s">
        <v>111</v>
      </c>
      <c r="N1" s="1" t="s">
        <v>112</v>
      </c>
    </row>
    <row r="2" spans="1:14" ht="34.15" customHeight="1" x14ac:dyDescent="0.25">
      <c r="A2" s="2" t="s">
        <v>92</v>
      </c>
      <c r="B2" s="2"/>
      <c r="C2" s="2" t="s">
        <v>4</v>
      </c>
      <c r="D2" s="2" t="s">
        <v>3</v>
      </c>
      <c r="E2" s="2">
        <v>6</v>
      </c>
      <c r="F2" s="2" t="s">
        <v>5</v>
      </c>
      <c r="G2" s="2" t="s">
        <v>6</v>
      </c>
      <c r="H2" s="2"/>
      <c r="I2" s="2"/>
      <c r="J2" s="2"/>
      <c r="L2" s="2" t="s">
        <v>118</v>
      </c>
      <c r="M2" s="2"/>
      <c r="N2" s="2"/>
    </row>
    <row r="3" spans="1:14" ht="30" x14ac:dyDescent="0.25">
      <c r="A3" s="2" t="s">
        <v>95</v>
      </c>
      <c r="B3" s="2"/>
      <c r="C3" s="2" t="s">
        <v>4</v>
      </c>
      <c r="D3" s="2" t="s">
        <v>7</v>
      </c>
      <c r="E3" s="2">
        <v>3</v>
      </c>
      <c r="F3" s="2" t="s">
        <v>5</v>
      </c>
      <c r="G3" s="2" t="s">
        <v>6</v>
      </c>
      <c r="H3" s="2"/>
      <c r="I3" s="2"/>
      <c r="J3" s="2"/>
      <c r="L3" s="2" t="s">
        <v>118</v>
      </c>
      <c r="M3" s="2"/>
      <c r="N3" s="2"/>
    </row>
    <row r="4" spans="1:14" ht="30" x14ac:dyDescent="0.25">
      <c r="A4" s="2" t="s">
        <v>12</v>
      </c>
      <c r="B4" s="2"/>
      <c r="C4" s="2" t="s">
        <v>10</v>
      </c>
      <c r="D4" s="2" t="s">
        <v>13</v>
      </c>
      <c r="E4" s="2">
        <v>1</v>
      </c>
      <c r="F4" s="2" t="s">
        <v>11</v>
      </c>
      <c r="G4" s="2" t="s">
        <v>6</v>
      </c>
      <c r="H4" s="2"/>
      <c r="I4" s="2"/>
      <c r="J4" s="2"/>
      <c r="L4" s="2" t="s">
        <v>118</v>
      </c>
      <c r="M4" s="2"/>
      <c r="N4" s="2"/>
    </row>
    <row r="5" spans="1:14" ht="30" x14ac:dyDescent="0.25">
      <c r="A5" s="2" t="s">
        <v>14</v>
      </c>
      <c r="B5" s="2"/>
      <c r="C5" s="2" t="s">
        <v>8</v>
      </c>
      <c r="D5" s="2" t="s">
        <v>15</v>
      </c>
      <c r="E5" s="2">
        <v>1</v>
      </c>
      <c r="F5" s="2" t="s">
        <v>9</v>
      </c>
      <c r="G5" s="2" t="s">
        <v>6</v>
      </c>
      <c r="H5" s="2"/>
      <c r="I5" s="2"/>
      <c r="J5" s="2"/>
      <c r="L5" s="2" t="s">
        <v>118</v>
      </c>
      <c r="M5" s="2"/>
      <c r="N5" s="2"/>
    </row>
    <row r="6" spans="1:14" ht="30" x14ac:dyDescent="0.25">
      <c r="A6" s="2" t="s">
        <v>94</v>
      </c>
      <c r="B6" s="2"/>
      <c r="C6" s="2" t="s">
        <v>8</v>
      </c>
      <c r="D6" s="2" t="s">
        <v>7</v>
      </c>
      <c r="E6" s="2">
        <v>3</v>
      </c>
      <c r="F6" s="2" t="s">
        <v>9</v>
      </c>
      <c r="G6" s="2" t="s">
        <v>6</v>
      </c>
      <c r="H6" s="2"/>
      <c r="I6" s="2"/>
      <c r="J6" s="2"/>
      <c r="L6" s="2" t="s">
        <v>118</v>
      </c>
      <c r="M6" s="2"/>
      <c r="N6" s="2"/>
    </row>
    <row r="7" spans="1:14" ht="30" x14ac:dyDescent="0.25">
      <c r="A7" s="2" t="s">
        <v>93</v>
      </c>
      <c r="B7" s="2"/>
      <c r="C7" s="2" t="s">
        <v>10</v>
      </c>
      <c r="D7" s="2" t="s">
        <v>3</v>
      </c>
      <c r="E7" s="2">
        <v>2</v>
      </c>
      <c r="F7" s="2" t="s">
        <v>11</v>
      </c>
      <c r="G7" s="2" t="s">
        <v>6</v>
      </c>
      <c r="H7" s="2"/>
      <c r="I7" s="2"/>
      <c r="J7" s="2"/>
      <c r="L7" s="2" t="s">
        <v>118</v>
      </c>
      <c r="M7" s="2"/>
      <c r="N7" s="2"/>
    </row>
    <row r="8" spans="1:14" ht="45" x14ac:dyDescent="0.25">
      <c r="A8" s="2" t="s">
        <v>102</v>
      </c>
      <c r="B8" s="2"/>
      <c r="C8" s="2" t="s">
        <v>16</v>
      </c>
      <c r="D8" s="2"/>
      <c r="E8" s="2">
        <v>4</v>
      </c>
      <c r="F8" s="2" t="s">
        <v>17</v>
      </c>
      <c r="G8" s="2" t="s">
        <v>18</v>
      </c>
      <c r="H8" s="2"/>
      <c r="I8" s="2"/>
      <c r="J8" s="2"/>
      <c r="L8" s="3" t="s">
        <v>113</v>
      </c>
      <c r="M8" s="2"/>
      <c r="N8" s="2"/>
    </row>
    <row r="9" spans="1:14" ht="30" x14ac:dyDescent="0.25">
      <c r="A9" s="2" t="s">
        <v>19</v>
      </c>
      <c r="B9" s="2" t="s">
        <v>120</v>
      </c>
      <c r="C9" s="2" t="s">
        <v>123</v>
      </c>
      <c r="D9" s="2"/>
      <c r="E9" s="2">
        <v>1</v>
      </c>
      <c r="F9" s="2" t="s">
        <v>20</v>
      </c>
      <c r="G9" s="2" t="s">
        <v>119</v>
      </c>
      <c r="H9" s="2" t="s">
        <v>126</v>
      </c>
      <c r="I9" s="2" t="s">
        <v>121</v>
      </c>
      <c r="J9" s="2">
        <v>1.1000000000000001</v>
      </c>
      <c r="K9" s="3">
        <f>J9*E9*28</f>
        <v>30.800000000000004</v>
      </c>
      <c r="L9" s="2"/>
      <c r="M9" s="2" t="s">
        <v>116</v>
      </c>
      <c r="N9" s="5" t="s">
        <v>122</v>
      </c>
    </row>
    <row r="10" spans="1:14" ht="45" x14ac:dyDescent="0.25">
      <c r="A10" s="2" t="s">
        <v>106</v>
      </c>
      <c r="B10" s="2" t="s">
        <v>125</v>
      </c>
      <c r="C10" s="6">
        <v>744031100</v>
      </c>
      <c r="D10" s="2"/>
      <c r="E10" s="2">
        <v>2</v>
      </c>
      <c r="F10" s="2" t="s">
        <v>21</v>
      </c>
      <c r="G10" s="2" t="s">
        <v>124</v>
      </c>
      <c r="H10" s="2" t="s">
        <v>126</v>
      </c>
      <c r="I10" s="2" t="s">
        <v>127</v>
      </c>
      <c r="J10" s="2">
        <v>1.2230000000000001</v>
      </c>
      <c r="K10" s="3">
        <f>J10*E10*28</f>
        <v>68.488</v>
      </c>
      <c r="L10" s="2" t="s">
        <v>138</v>
      </c>
      <c r="M10" s="2" t="s">
        <v>116</v>
      </c>
      <c r="N10" s="5" t="s">
        <v>122</v>
      </c>
    </row>
    <row r="11" spans="1:14" ht="45" x14ac:dyDescent="0.25">
      <c r="A11" s="2" t="s">
        <v>104</v>
      </c>
      <c r="B11" s="2" t="s">
        <v>78</v>
      </c>
      <c r="C11" s="2" t="s">
        <v>115</v>
      </c>
      <c r="D11" s="2"/>
      <c r="E11" s="2">
        <v>2</v>
      </c>
      <c r="F11" s="2" t="s">
        <v>22</v>
      </c>
      <c r="G11" s="2" t="s">
        <v>114</v>
      </c>
      <c r="H11" s="2" t="s">
        <v>128</v>
      </c>
      <c r="I11" s="2" t="s">
        <v>187</v>
      </c>
      <c r="J11" s="2">
        <v>3.56</v>
      </c>
      <c r="K11" s="3">
        <f t="shared" ref="K11:K13" si="0">J11*E11*28</f>
        <v>199.36</v>
      </c>
      <c r="L11" s="2"/>
      <c r="M11" s="2" t="s">
        <v>116</v>
      </c>
      <c r="N11" s="5" t="s">
        <v>117</v>
      </c>
    </row>
    <row r="12" spans="1:14" ht="45" x14ac:dyDescent="0.25">
      <c r="A12" s="2" t="s">
        <v>23</v>
      </c>
      <c r="B12" s="2" t="s">
        <v>129</v>
      </c>
      <c r="C12" s="2" t="s">
        <v>168</v>
      </c>
      <c r="D12" s="2"/>
      <c r="E12" s="2">
        <v>1</v>
      </c>
      <c r="F12" s="2" t="s">
        <v>24</v>
      </c>
      <c r="G12" s="2" t="s">
        <v>130</v>
      </c>
      <c r="H12" s="2" t="s">
        <v>128</v>
      </c>
      <c r="I12" s="2" t="s">
        <v>131</v>
      </c>
      <c r="J12" s="2">
        <v>2.48</v>
      </c>
      <c r="K12" s="3">
        <f t="shared" si="0"/>
        <v>69.44</v>
      </c>
      <c r="L12" s="2" t="s">
        <v>132</v>
      </c>
      <c r="M12" s="2" t="s">
        <v>116</v>
      </c>
      <c r="N12" s="2"/>
    </row>
    <row r="13" spans="1:14" ht="45" x14ac:dyDescent="0.25">
      <c r="A13" s="2" t="s">
        <v>25</v>
      </c>
      <c r="B13" s="2" t="s">
        <v>129</v>
      </c>
      <c r="C13" s="2" t="s">
        <v>169</v>
      </c>
      <c r="D13" s="2"/>
      <c r="E13" s="2">
        <v>1</v>
      </c>
      <c r="F13" s="2" t="s">
        <v>26</v>
      </c>
      <c r="G13" s="2" t="s">
        <v>166</v>
      </c>
      <c r="H13" s="2" t="s">
        <v>126</v>
      </c>
      <c r="I13" s="2" t="s">
        <v>188</v>
      </c>
      <c r="J13" s="2">
        <v>2.7515999999999998</v>
      </c>
      <c r="K13" s="3">
        <f t="shared" si="0"/>
        <v>77.044799999999995</v>
      </c>
      <c r="L13" s="2" t="s">
        <v>133</v>
      </c>
      <c r="M13" s="2" t="s">
        <v>116</v>
      </c>
      <c r="N13" s="2"/>
    </row>
    <row r="14" spans="1:14" ht="30" x14ac:dyDescent="0.25">
      <c r="A14" s="2" t="s">
        <v>27</v>
      </c>
      <c r="B14" s="2" t="s">
        <v>136</v>
      </c>
      <c r="C14" s="2" t="s">
        <v>134</v>
      </c>
      <c r="D14" s="2"/>
      <c r="E14" s="2">
        <v>1</v>
      </c>
      <c r="F14" s="2" t="s">
        <v>137</v>
      </c>
      <c r="G14" s="2" t="s">
        <v>135</v>
      </c>
      <c r="H14" s="2" t="s">
        <v>139</v>
      </c>
      <c r="I14" s="2">
        <v>9733442</v>
      </c>
      <c r="J14" s="2">
        <v>0.39100000000000001</v>
      </c>
      <c r="K14" s="3">
        <f>J14*E14*28</f>
        <v>10.948</v>
      </c>
      <c r="L14" s="2"/>
      <c r="M14" s="2" t="s">
        <v>116</v>
      </c>
      <c r="N14" s="5" t="s">
        <v>140</v>
      </c>
    </row>
    <row r="15" spans="1:14" ht="30" x14ac:dyDescent="0.25">
      <c r="A15" s="2" t="s">
        <v>90</v>
      </c>
      <c r="B15" s="2"/>
      <c r="C15" s="2" t="s">
        <v>29</v>
      </c>
      <c r="D15" s="2" t="s">
        <v>28</v>
      </c>
      <c r="E15" s="2">
        <v>2</v>
      </c>
      <c r="F15" s="2" t="s">
        <v>30</v>
      </c>
      <c r="G15" s="2" t="s">
        <v>31</v>
      </c>
      <c r="H15" s="2"/>
      <c r="I15" s="2"/>
      <c r="J15" s="2"/>
      <c r="K15" s="3"/>
      <c r="L15" s="2" t="s">
        <v>141</v>
      </c>
      <c r="M15" s="2"/>
      <c r="N15" s="2"/>
    </row>
    <row r="16" spans="1:14" ht="27" customHeight="1" x14ac:dyDescent="0.25">
      <c r="A16" s="2" t="s">
        <v>89</v>
      </c>
      <c r="B16" s="2" t="s">
        <v>142</v>
      </c>
      <c r="C16" s="2" t="s">
        <v>182</v>
      </c>
      <c r="D16" s="2" t="s">
        <v>183</v>
      </c>
      <c r="E16" s="2">
        <v>4</v>
      </c>
      <c r="F16" s="2" t="s">
        <v>35</v>
      </c>
      <c r="G16" s="2" t="s">
        <v>31</v>
      </c>
      <c r="H16" s="2" t="s">
        <v>139</v>
      </c>
      <c r="I16" s="2">
        <v>1717849</v>
      </c>
      <c r="J16" s="2">
        <v>0.14000000000000001</v>
      </c>
      <c r="K16" s="3">
        <f>J16*E16*28</f>
        <v>15.680000000000001</v>
      </c>
      <c r="L16" s="2" t="s">
        <v>143</v>
      </c>
      <c r="M16" s="2" t="s">
        <v>116</v>
      </c>
      <c r="N16" s="5" t="s">
        <v>140</v>
      </c>
    </row>
    <row r="17" spans="1:14" ht="30" x14ac:dyDescent="0.25">
      <c r="A17" s="2" t="s">
        <v>36</v>
      </c>
      <c r="B17" s="2"/>
      <c r="C17" s="2" t="s">
        <v>29</v>
      </c>
      <c r="D17" s="2" t="s">
        <v>37</v>
      </c>
      <c r="E17" s="2">
        <v>1</v>
      </c>
      <c r="F17" s="2" t="s">
        <v>30</v>
      </c>
      <c r="G17" s="2" t="s">
        <v>31</v>
      </c>
      <c r="H17" s="2"/>
      <c r="I17" s="2"/>
      <c r="J17" s="2"/>
      <c r="L17" s="2" t="s">
        <v>141</v>
      </c>
      <c r="M17" s="2"/>
      <c r="N17" s="2"/>
    </row>
    <row r="18" spans="1:14" ht="30.95" customHeight="1" x14ac:dyDescent="0.25">
      <c r="A18" s="2" t="s">
        <v>38</v>
      </c>
      <c r="B18" s="2"/>
      <c r="C18" s="2" t="s">
        <v>29</v>
      </c>
      <c r="D18" s="2" t="s">
        <v>39</v>
      </c>
      <c r="E18" s="2">
        <v>1</v>
      </c>
      <c r="F18" s="2" t="s">
        <v>30</v>
      </c>
      <c r="G18" s="2" t="s">
        <v>31</v>
      </c>
      <c r="H18" s="2"/>
      <c r="I18" s="2"/>
      <c r="J18" s="2"/>
      <c r="L18" s="2" t="s">
        <v>141</v>
      </c>
      <c r="M18" s="2"/>
      <c r="N18" s="2"/>
    </row>
    <row r="19" spans="1:14" ht="33.950000000000003" customHeight="1" x14ac:dyDescent="0.25">
      <c r="A19" s="2" t="s">
        <v>96</v>
      </c>
      <c r="B19" s="2"/>
      <c r="C19" s="2" t="s">
        <v>29</v>
      </c>
      <c r="D19" s="2" t="s">
        <v>40</v>
      </c>
      <c r="E19" s="2">
        <v>5</v>
      </c>
      <c r="F19" s="2" t="s">
        <v>30</v>
      </c>
      <c r="G19" s="2" t="s">
        <v>31</v>
      </c>
      <c r="H19" s="2"/>
      <c r="I19" s="2"/>
      <c r="J19" s="2"/>
      <c r="L19" s="2" t="s">
        <v>141</v>
      </c>
      <c r="M19" s="2"/>
      <c r="N19" s="2"/>
    </row>
    <row r="20" spans="1:14" ht="30" x14ac:dyDescent="0.25">
      <c r="A20" s="2" t="s">
        <v>41</v>
      </c>
      <c r="B20" s="2" t="s">
        <v>142</v>
      </c>
      <c r="C20" s="2" t="s">
        <v>144</v>
      </c>
      <c r="D20" s="2" t="s">
        <v>42</v>
      </c>
      <c r="E20" s="2">
        <v>1</v>
      </c>
      <c r="F20" s="2" t="s">
        <v>35</v>
      </c>
      <c r="G20" s="2" t="s">
        <v>31</v>
      </c>
      <c r="H20" s="2" t="s">
        <v>139</v>
      </c>
      <c r="I20" s="2">
        <v>2692819</v>
      </c>
      <c r="J20" s="2">
        <v>0.18</v>
      </c>
      <c r="K20">
        <f>J20*E20*28</f>
        <v>5.04</v>
      </c>
      <c r="L20" s="2" t="s">
        <v>143</v>
      </c>
      <c r="M20" s="2"/>
      <c r="N20" s="2"/>
    </row>
    <row r="21" spans="1:14" ht="30" x14ac:dyDescent="0.25">
      <c r="A21" s="2" t="s">
        <v>97</v>
      </c>
      <c r="B21" s="2"/>
      <c r="C21" s="2" t="s">
        <v>29</v>
      </c>
      <c r="D21" s="2" t="s">
        <v>32</v>
      </c>
      <c r="E21" s="2">
        <v>2</v>
      </c>
      <c r="F21" s="2" t="s">
        <v>30</v>
      </c>
      <c r="G21" s="2" t="s">
        <v>31</v>
      </c>
      <c r="H21" s="2"/>
      <c r="I21" s="2"/>
      <c r="J21" s="2"/>
      <c r="L21" s="2" t="s">
        <v>141</v>
      </c>
      <c r="M21" s="2"/>
      <c r="N21" s="2"/>
    </row>
    <row r="22" spans="1:14" ht="30" x14ac:dyDescent="0.25">
      <c r="A22" s="2" t="s">
        <v>43</v>
      </c>
      <c r="B22" s="2"/>
      <c r="C22" s="2" t="s">
        <v>29</v>
      </c>
      <c r="D22" s="2" t="s">
        <v>44</v>
      </c>
      <c r="E22" s="2">
        <v>1</v>
      </c>
      <c r="F22" s="2" t="s">
        <v>30</v>
      </c>
      <c r="G22" s="2" t="s">
        <v>31</v>
      </c>
      <c r="H22" s="2"/>
      <c r="I22" s="2"/>
      <c r="J22" s="2"/>
      <c r="L22" s="2" t="s">
        <v>141</v>
      </c>
      <c r="M22" s="2"/>
      <c r="N22" s="2"/>
    </row>
    <row r="23" spans="1:14" ht="30" x14ac:dyDescent="0.25">
      <c r="A23" s="2" t="s">
        <v>98</v>
      </c>
      <c r="B23" s="2"/>
      <c r="C23" s="2" t="s">
        <v>29</v>
      </c>
      <c r="D23" s="2" t="s">
        <v>33</v>
      </c>
      <c r="E23" s="2">
        <v>2</v>
      </c>
      <c r="F23" s="2" t="s">
        <v>30</v>
      </c>
      <c r="G23" s="2" t="s">
        <v>31</v>
      </c>
      <c r="H23" s="2"/>
      <c r="I23" s="2"/>
      <c r="J23" s="2"/>
      <c r="L23" s="2" t="s">
        <v>141</v>
      </c>
      <c r="M23" s="2"/>
      <c r="N23" s="2"/>
    </row>
    <row r="24" spans="1:14" x14ac:dyDescent="0.25">
      <c r="A24" s="2" t="s">
        <v>100</v>
      </c>
      <c r="B24" s="2"/>
      <c r="C24" s="2" t="s">
        <v>29</v>
      </c>
      <c r="D24" s="2"/>
      <c r="E24" s="2">
        <v>2</v>
      </c>
      <c r="F24" s="2" t="s">
        <v>30</v>
      </c>
      <c r="G24" s="2" t="s">
        <v>31</v>
      </c>
      <c r="H24" s="2"/>
      <c r="I24" s="2"/>
      <c r="J24" s="2"/>
      <c r="L24" s="2" t="s">
        <v>113</v>
      </c>
      <c r="M24" s="2"/>
      <c r="N24" s="2"/>
    </row>
    <row r="25" spans="1:14" ht="30" x14ac:dyDescent="0.25">
      <c r="A25" s="2" t="s">
        <v>45</v>
      </c>
      <c r="B25" s="2"/>
      <c r="C25" s="2" t="s">
        <v>29</v>
      </c>
      <c r="D25" s="2" t="s">
        <v>46</v>
      </c>
      <c r="E25" s="2">
        <v>1</v>
      </c>
      <c r="F25" s="2" t="s">
        <v>30</v>
      </c>
      <c r="G25" s="2" t="s">
        <v>31</v>
      </c>
      <c r="H25" s="2"/>
      <c r="I25" s="2"/>
      <c r="J25" s="2"/>
      <c r="L25" s="2" t="s">
        <v>141</v>
      </c>
      <c r="M25" s="2"/>
      <c r="N25" s="2"/>
    </row>
    <row r="26" spans="1:14" ht="30" x14ac:dyDescent="0.25">
      <c r="A26" s="2" t="s">
        <v>47</v>
      </c>
      <c r="B26" s="2"/>
      <c r="C26" s="2" t="s">
        <v>29</v>
      </c>
      <c r="D26" s="2" t="s">
        <v>48</v>
      </c>
      <c r="E26" s="2">
        <v>1</v>
      </c>
      <c r="F26" s="2" t="s">
        <v>30</v>
      </c>
      <c r="G26" s="2" t="s">
        <v>31</v>
      </c>
      <c r="H26" s="2"/>
      <c r="I26" s="2"/>
      <c r="J26" s="2"/>
      <c r="L26" s="2" t="s">
        <v>141</v>
      </c>
      <c r="M26" s="2"/>
      <c r="N26" s="2"/>
    </row>
    <row r="27" spans="1:14" ht="60" x14ac:dyDescent="0.25">
      <c r="A27" s="2" t="s">
        <v>91</v>
      </c>
      <c r="B27" s="2"/>
      <c r="C27" s="2" t="s">
        <v>29</v>
      </c>
      <c r="D27" s="2" t="s">
        <v>34</v>
      </c>
      <c r="E27" s="2">
        <v>13</v>
      </c>
      <c r="F27" s="2" t="s">
        <v>30</v>
      </c>
      <c r="G27" s="2" t="s">
        <v>31</v>
      </c>
      <c r="H27" s="2"/>
      <c r="I27" s="2"/>
      <c r="J27" s="2"/>
      <c r="L27" s="2" t="s">
        <v>141</v>
      </c>
      <c r="M27" s="2"/>
      <c r="N27" s="2"/>
    </row>
    <row r="28" spans="1:14" x14ac:dyDescent="0.25">
      <c r="A28" s="2" t="s">
        <v>49</v>
      </c>
      <c r="B28" s="2"/>
      <c r="C28" s="2" t="s">
        <v>50</v>
      </c>
      <c r="D28" s="2"/>
      <c r="E28" s="2">
        <v>1</v>
      </c>
      <c r="F28" s="2" t="s">
        <v>50</v>
      </c>
      <c r="G28" s="2" t="s">
        <v>51</v>
      </c>
      <c r="H28" s="2"/>
      <c r="I28" s="2"/>
      <c r="J28" s="2"/>
      <c r="L28" s="2" t="s">
        <v>113</v>
      </c>
      <c r="M28" s="2"/>
      <c r="N28" s="2"/>
    </row>
    <row r="29" spans="1:14" ht="30" x14ac:dyDescent="0.25">
      <c r="A29" s="2" t="s">
        <v>103</v>
      </c>
      <c r="B29" s="2" t="s">
        <v>146</v>
      </c>
      <c r="C29" s="2" t="s">
        <v>170</v>
      </c>
      <c r="D29" s="2"/>
      <c r="E29" s="2">
        <v>4</v>
      </c>
      <c r="F29" s="2" t="s">
        <v>52</v>
      </c>
      <c r="G29" s="2" t="s">
        <v>145</v>
      </c>
      <c r="H29" s="2" t="s">
        <v>139</v>
      </c>
      <c r="I29" s="2">
        <v>9491775</v>
      </c>
      <c r="J29" s="2">
        <v>6.9699999999999998E-2</v>
      </c>
      <c r="K29">
        <f>J29*100</f>
        <v>6.97</v>
      </c>
      <c r="L29" s="2" t="s">
        <v>138</v>
      </c>
      <c r="M29" s="2" t="s">
        <v>116</v>
      </c>
      <c r="N29" s="5" t="s">
        <v>150</v>
      </c>
    </row>
    <row r="30" spans="1:14" ht="30" x14ac:dyDescent="0.25">
      <c r="A30" s="2" t="s">
        <v>53</v>
      </c>
      <c r="B30" s="2" t="s">
        <v>162</v>
      </c>
      <c r="C30" s="2" t="s">
        <v>54</v>
      </c>
      <c r="D30" s="2"/>
      <c r="E30" s="2">
        <v>1</v>
      </c>
      <c r="F30" s="2" t="s">
        <v>55</v>
      </c>
      <c r="G30" s="2" t="s">
        <v>178</v>
      </c>
      <c r="H30" s="2" t="s">
        <v>139</v>
      </c>
      <c r="I30" s="2" t="s">
        <v>179</v>
      </c>
      <c r="J30" s="2">
        <v>0.67800000000000005</v>
      </c>
      <c r="K30">
        <f>J30*E30*28</f>
        <v>18.984000000000002</v>
      </c>
      <c r="L30" s="2" t="s">
        <v>138</v>
      </c>
      <c r="M30" s="2" t="s">
        <v>116</v>
      </c>
      <c r="N30" s="5" t="s">
        <v>122</v>
      </c>
    </row>
    <row r="31" spans="1:14" x14ac:dyDescent="0.25">
      <c r="A31" s="2" t="s">
        <v>56</v>
      </c>
      <c r="B31" s="2" t="s">
        <v>181</v>
      </c>
      <c r="C31" s="2" t="s">
        <v>57</v>
      </c>
      <c r="D31" s="2"/>
      <c r="E31" s="2">
        <v>1</v>
      </c>
      <c r="F31" s="2" t="s">
        <v>57</v>
      </c>
      <c r="G31" s="2"/>
      <c r="H31" s="2"/>
      <c r="I31" s="2"/>
      <c r="J31" s="2"/>
      <c r="L31" s="2" t="s">
        <v>113</v>
      </c>
      <c r="M31" s="2"/>
      <c r="N31" s="2"/>
    </row>
    <row r="32" spans="1:14" ht="30" x14ac:dyDescent="0.25">
      <c r="A32" s="2" t="s">
        <v>101</v>
      </c>
      <c r="B32" s="2" t="s">
        <v>180</v>
      </c>
      <c r="C32" s="2" t="s">
        <v>171</v>
      </c>
      <c r="D32" s="2"/>
      <c r="E32" s="2">
        <v>4</v>
      </c>
      <c r="F32" s="2" t="s">
        <v>64</v>
      </c>
      <c r="G32" s="2" t="s">
        <v>119</v>
      </c>
      <c r="H32" s="2" t="s">
        <v>139</v>
      </c>
      <c r="I32" s="2">
        <v>2454632</v>
      </c>
      <c r="J32" s="2">
        <v>0.34100000000000003</v>
      </c>
      <c r="K32">
        <f>J32*E32*28</f>
        <v>38.192</v>
      </c>
      <c r="L32" s="2" t="s">
        <v>138</v>
      </c>
      <c r="M32" s="2" t="s">
        <v>116</v>
      </c>
      <c r="N32" s="5" t="s">
        <v>117</v>
      </c>
    </row>
    <row r="33" spans="1:14" ht="30" x14ac:dyDescent="0.25">
      <c r="A33" s="2" t="s">
        <v>58</v>
      </c>
      <c r="B33" s="2" t="s">
        <v>120</v>
      </c>
      <c r="C33" s="2" t="s">
        <v>172</v>
      </c>
      <c r="D33" s="2"/>
      <c r="E33" s="2">
        <v>1</v>
      </c>
      <c r="F33" s="2" t="s">
        <v>59</v>
      </c>
      <c r="G33" s="2" t="s">
        <v>147</v>
      </c>
      <c r="H33" s="2" t="s">
        <v>139</v>
      </c>
      <c r="I33" s="2">
        <v>2492089</v>
      </c>
      <c r="J33" s="2">
        <v>1.52</v>
      </c>
      <c r="K33">
        <f>J33*E33*28</f>
        <v>42.56</v>
      </c>
      <c r="L33" s="2" t="s">
        <v>138</v>
      </c>
      <c r="M33" s="2" t="s">
        <v>116</v>
      </c>
      <c r="N33" s="5" t="s">
        <v>117</v>
      </c>
    </row>
    <row r="34" spans="1:14" ht="30" x14ac:dyDescent="0.25">
      <c r="A34" s="2" t="s">
        <v>65</v>
      </c>
      <c r="B34" s="2" t="s">
        <v>149</v>
      </c>
      <c r="C34" s="2" t="s">
        <v>173</v>
      </c>
      <c r="D34" s="2"/>
      <c r="E34" s="2">
        <v>1</v>
      </c>
      <c r="F34" s="2" t="s">
        <v>66</v>
      </c>
      <c r="G34" s="2" t="s">
        <v>148</v>
      </c>
      <c r="H34" s="2" t="s">
        <v>139</v>
      </c>
      <c r="I34" s="2">
        <v>1578424</v>
      </c>
      <c r="J34" s="2">
        <v>0.47899999999999998</v>
      </c>
      <c r="K34">
        <f>J34*E34*28</f>
        <v>13.411999999999999</v>
      </c>
      <c r="L34" s="2" t="s">
        <v>138</v>
      </c>
      <c r="M34" s="2" t="s">
        <v>116</v>
      </c>
      <c r="N34" s="5" t="s">
        <v>122</v>
      </c>
    </row>
    <row r="35" spans="1:14" ht="30" x14ac:dyDescent="0.25">
      <c r="A35" s="2" t="s">
        <v>67</v>
      </c>
      <c r="B35" s="2" t="s">
        <v>151</v>
      </c>
      <c r="C35" s="2" t="s">
        <v>68</v>
      </c>
      <c r="D35" s="2"/>
      <c r="E35" s="2">
        <v>1</v>
      </c>
      <c r="F35" s="2" t="s">
        <v>68</v>
      </c>
      <c r="G35" s="2" t="s">
        <v>152</v>
      </c>
      <c r="H35" s="2" t="s">
        <v>139</v>
      </c>
      <c r="I35" s="2">
        <v>2409469</v>
      </c>
      <c r="J35" s="2">
        <v>1.83</v>
      </c>
      <c r="K35">
        <f>J35*E35*28</f>
        <v>51.24</v>
      </c>
      <c r="L35" s="2" t="s">
        <v>138</v>
      </c>
      <c r="M35" s="2" t="s">
        <v>116</v>
      </c>
      <c r="N35" s="5" t="s">
        <v>153</v>
      </c>
    </row>
    <row r="36" spans="1:14" ht="60" x14ac:dyDescent="0.25">
      <c r="A36" s="2" t="s">
        <v>69</v>
      </c>
      <c r="B36" s="2"/>
      <c r="C36" s="2" t="s">
        <v>70</v>
      </c>
      <c r="D36" s="2"/>
      <c r="E36" s="2">
        <v>1</v>
      </c>
      <c r="F36" s="2" t="s">
        <v>70</v>
      </c>
      <c r="G36" s="2"/>
      <c r="H36" s="2"/>
      <c r="I36" s="2"/>
      <c r="J36" s="2"/>
      <c r="L36" s="2" t="s">
        <v>113</v>
      </c>
      <c r="M36" s="2"/>
      <c r="N36" s="2"/>
    </row>
    <row r="37" spans="1:14" ht="30" x14ac:dyDescent="0.25">
      <c r="A37" s="2" t="s">
        <v>71</v>
      </c>
      <c r="B37" s="2" t="s">
        <v>159</v>
      </c>
      <c r="C37" s="2" t="s">
        <v>174</v>
      </c>
      <c r="D37" s="2"/>
      <c r="E37" s="2">
        <v>1</v>
      </c>
      <c r="F37" s="2" t="s">
        <v>72</v>
      </c>
      <c r="G37" s="2" t="s">
        <v>154</v>
      </c>
      <c r="H37" s="2" t="s">
        <v>126</v>
      </c>
      <c r="I37" s="2" t="s">
        <v>186</v>
      </c>
      <c r="J37" s="2">
        <v>0.30399999999999999</v>
      </c>
      <c r="K37">
        <f t="shared" ref="K37:K43" si="1">J37*E37*28</f>
        <v>8.5120000000000005</v>
      </c>
      <c r="L37" s="2" t="s">
        <v>138</v>
      </c>
      <c r="M37" s="2" t="s">
        <v>116</v>
      </c>
      <c r="N37" s="5" t="s">
        <v>140</v>
      </c>
    </row>
    <row r="38" spans="1:14" ht="45" x14ac:dyDescent="0.25">
      <c r="A38" s="2" t="s">
        <v>73</v>
      </c>
      <c r="B38" s="2" t="s">
        <v>158</v>
      </c>
      <c r="C38" s="2" t="s">
        <v>175</v>
      </c>
      <c r="D38" s="2"/>
      <c r="E38" s="2">
        <v>1</v>
      </c>
      <c r="F38" s="2" t="s">
        <v>74</v>
      </c>
      <c r="G38" s="2" t="s">
        <v>156</v>
      </c>
      <c r="H38" s="2" t="s">
        <v>128</v>
      </c>
      <c r="I38" s="2" t="s">
        <v>157</v>
      </c>
      <c r="J38" s="2">
        <v>0.33900000000000002</v>
      </c>
      <c r="K38">
        <f t="shared" si="1"/>
        <v>9.4920000000000009</v>
      </c>
      <c r="L38" s="2" t="s">
        <v>143</v>
      </c>
      <c r="M38" s="2" t="s">
        <v>116</v>
      </c>
      <c r="N38" s="5" t="s">
        <v>155</v>
      </c>
    </row>
    <row r="39" spans="1:14" ht="30" x14ac:dyDescent="0.25">
      <c r="A39" s="2" t="s">
        <v>60</v>
      </c>
      <c r="B39" s="2" t="s">
        <v>136</v>
      </c>
      <c r="C39" s="2" t="s">
        <v>176</v>
      </c>
      <c r="D39" s="2"/>
      <c r="E39" s="2">
        <v>1</v>
      </c>
      <c r="F39" s="2" t="s">
        <v>61</v>
      </c>
      <c r="G39" s="2" t="s">
        <v>160</v>
      </c>
      <c r="H39" s="2" t="s">
        <v>139</v>
      </c>
      <c r="I39" s="2">
        <v>9733051</v>
      </c>
      <c r="J39" s="2">
        <v>0.11899999999999999</v>
      </c>
      <c r="K39">
        <f t="shared" si="1"/>
        <v>3.3319999999999999</v>
      </c>
      <c r="L39" s="2" t="s">
        <v>138</v>
      </c>
      <c r="M39" s="2" t="s">
        <v>116</v>
      </c>
      <c r="N39" s="5" t="s">
        <v>117</v>
      </c>
    </row>
    <row r="40" spans="1:14" ht="45" x14ac:dyDescent="0.25">
      <c r="A40" s="2" t="s">
        <v>99</v>
      </c>
      <c r="B40" s="2" t="s">
        <v>162</v>
      </c>
      <c r="C40" s="2" t="s">
        <v>62</v>
      </c>
      <c r="D40" s="2"/>
      <c r="E40" s="2">
        <v>6</v>
      </c>
      <c r="F40" s="2" t="s">
        <v>63</v>
      </c>
      <c r="G40" s="2" t="s">
        <v>161</v>
      </c>
      <c r="H40" s="2" t="s">
        <v>139</v>
      </c>
      <c r="I40" s="2">
        <v>9801421</v>
      </c>
      <c r="J40" s="2">
        <v>0.12</v>
      </c>
      <c r="K40">
        <f t="shared" si="1"/>
        <v>20.16</v>
      </c>
      <c r="L40" s="2" t="s">
        <v>138</v>
      </c>
      <c r="M40" s="2" t="s">
        <v>116</v>
      </c>
      <c r="N40" s="5" t="s">
        <v>163</v>
      </c>
    </row>
    <row r="41" spans="1:14" ht="45" x14ac:dyDescent="0.25">
      <c r="A41" s="2" t="s">
        <v>75</v>
      </c>
      <c r="B41" s="2" t="s">
        <v>78</v>
      </c>
      <c r="C41" s="2" t="s">
        <v>177</v>
      </c>
      <c r="D41" s="2"/>
      <c r="E41" s="2">
        <v>1</v>
      </c>
      <c r="F41" s="2" t="s">
        <v>76</v>
      </c>
      <c r="G41" s="2" t="s">
        <v>77</v>
      </c>
      <c r="H41" s="2" t="s">
        <v>126</v>
      </c>
      <c r="I41" s="2" t="s">
        <v>164</v>
      </c>
      <c r="J41" s="2">
        <v>2.8424</v>
      </c>
      <c r="K41">
        <f t="shared" si="1"/>
        <v>79.587199999999996</v>
      </c>
      <c r="L41" s="2" t="s">
        <v>138</v>
      </c>
      <c r="M41" s="2" t="s">
        <v>116</v>
      </c>
      <c r="N41" s="5" t="s">
        <v>117</v>
      </c>
    </row>
    <row r="42" spans="1:14" ht="60" x14ac:dyDescent="0.25">
      <c r="A42" s="2" t="s">
        <v>105</v>
      </c>
      <c r="B42" s="2" t="s">
        <v>120</v>
      </c>
      <c r="C42" s="2" t="s">
        <v>83</v>
      </c>
      <c r="D42" s="2"/>
      <c r="E42" s="2">
        <v>3</v>
      </c>
      <c r="F42" s="2" t="s">
        <v>84</v>
      </c>
      <c r="G42" s="2" t="s">
        <v>85</v>
      </c>
      <c r="H42" s="2" t="s">
        <v>139</v>
      </c>
      <c r="I42" s="2">
        <v>3008910</v>
      </c>
      <c r="J42" s="2">
        <v>0.621</v>
      </c>
      <c r="K42">
        <f t="shared" si="1"/>
        <v>52.164000000000001</v>
      </c>
      <c r="L42" s="2" t="s">
        <v>138</v>
      </c>
      <c r="M42" s="2" t="s">
        <v>116</v>
      </c>
      <c r="N42" s="5" t="s">
        <v>117</v>
      </c>
    </row>
    <row r="43" spans="1:14" ht="45" x14ac:dyDescent="0.25">
      <c r="A43" s="2" t="s">
        <v>79</v>
      </c>
      <c r="B43" s="2" t="s">
        <v>120</v>
      </c>
      <c r="C43" s="2" t="s">
        <v>80</v>
      </c>
      <c r="D43" s="2"/>
      <c r="E43" s="2">
        <v>1</v>
      </c>
      <c r="F43" s="2" t="s">
        <v>81</v>
      </c>
      <c r="G43" s="2" t="s">
        <v>82</v>
      </c>
      <c r="H43" s="2" t="s">
        <v>128</v>
      </c>
      <c r="I43" s="2" t="s">
        <v>165</v>
      </c>
      <c r="J43" s="2">
        <v>1.45</v>
      </c>
      <c r="K43">
        <f t="shared" si="1"/>
        <v>40.6</v>
      </c>
      <c r="L43" s="2" t="s">
        <v>138</v>
      </c>
      <c r="M43" s="2" t="s">
        <v>116</v>
      </c>
      <c r="N43" s="5" t="s">
        <v>117</v>
      </c>
    </row>
    <row r="44" spans="1:14" ht="18.75" x14ac:dyDescent="0.3">
      <c r="A44" s="3"/>
      <c r="B44" s="3"/>
      <c r="C44" s="3"/>
      <c r="D44" s="3"/>
      <c r="E44" s="4" t="s">
        <v>86</v>
      </c>
      <c r="F44" s="3"/>
      <c r="G44" s="3"/>
      <c r="H44" s="3"/>
      <c r="I44" s="3"/>
      <c r="J44" s="3"/>
      <c r="L44" s="3"/>
      <c r="M44" s="3"/>
      <c r="N44" s="3"/>
    </row>
    <row r="46" spans="1:1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>
        <f>SUM(K2:K43)</f>
        <v>862.00599999999997</v>
      </c>
      <c r="L46" s="2"/>
      <c r="M46" s="2"/>
    </row>
    <row r="47" spans="1:1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L47" s="2"/>
      <c r="M47" s="2"/>
    </row>
    <row r="48" spans="1:1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L48" s="2"/>
      <c r="M48" s="2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L49" s="2"/>
      <c r="M49" s="2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L51" s="2"/>
      <c r="M51" s="2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L52" s="2"/>
      <c r="M52" s="2"/>
    </row>
    <row r="53" spans="1:1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L53" s="2"/>
      <c r="M53" s="2"/>
    </row>
    <row r="54" spans="1:1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L54" s="2"/>
      <c r="M54" s="2"/>
    </row>
    <row r="55" spans="1:1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L55" s="2"/>
      <c r="M55" s="2"/>
    </row>
    <row r="56" spans="1:1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L56" s="2"/>
      <c r="M56" s="2"/>
    </row>
    <row r="57" spans="1:1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L57" s="2"/>
      <c r="M57" s="2"/>
    </row>
    <row r="58" spans="1:1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L58" s="2"/>
      <c r="M58" s="2"/>
    </row>
    <row r="59" spans="1:1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</row>
    <row r="60" spans="1:1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</row>
    <row r="61" spans="1:1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L61" s="2"/>
      <c r="M61" s="2"/>
    </row>
    <row r="62" spans="1:1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L62" s="2"/>
      <c r="M62" s="2"/>
    </row>
    <row r="63" spans="1:1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L63" s="2"/>
      <c r="M63" s="2"/>
    </row>
    <row r="64" spans="1:1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L64" s="2"/>
      <c r="M64" s="2"/>
    </row>
    <row r="65" spans="1:1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</row>
    <row r="66" spans="1:1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L66" s="2"/>
      <c r="M66" s="2"/>
    </row>
    <row r="67" spans="1:1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L67" s="2"/>
      <c r="M67" s="2"/>
    </row>
    <row r="68" spans="1:1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L68" s="2"/>
      <c r="M68" s="2"/>
    </row>
    <row r="69" spans="1:1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L69" s="2"/>
      <c r="M69" s="2"/>
    </row>
    <row r="70" spans="1:1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L70" s="2"/>
      <c r="M70" s="2"/>
    </row>
    <row r="71" spans="1:1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L71" s="2"/>
      <c r="M71" s="2"/>
    </row>
    <row r="72" spans="1:1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L72" s="2"/>
      <c r="M72" s="2"/>
    </row>
    <row r="73" spans="1:1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L73" s="2"/>
      <c r="M73" s="2"/>
    </row>
    <row r="74" spans="1:1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L74" s="2"/>
      <c r="M74" s="2"/>
    </row>
    <row r="75" spans="1:1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L75" s="2"/>
      <c r="M75" s="2"/>
    </row>
    <row r="76" spans="1:1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L76" s="2"/>
      <c r="M76" s="2"/>
    </row>
    <row r="77" spans="1:1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L77" s="2"/>
      <c r="M77" s="2"/>
    </row>
    <row r="78" spans="1:1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L78" s="2"/>
      <c r="M78" s="2"/>
    </row>
    <row r="79" spans="1:1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L79" s="2"/>
      <c r="M79" s="2"/>
    </row>
    <row r="80" spans="1:1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L80" s="2"/>
      <c r="M80" s="2"/>
    </row>
    <row r="81" spans="1:1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L81" s="2"/>
      <c r="M81" s="2"/>
    </row>
    <row r="82" spans="1:1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L82" s="2"/>
      <c r="M82" s="2"/>
    </row>
    <row r="83" spans="1:1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L83" s="2"/>
      <c r="M83" s="2"/>
    </row>
    <row r="84" spans="1:1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L84" s="2"/>
      <c r="M84" s="2"/>
    </row>
    <row r="85" spans="1:1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L92" s="2"/>
      <c r="M92" s="2"/>
    </row>
    <row r="93" spans="1:1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L93" s="2"/>
      <c r="M93" s="2"/>
    </row>
    <row r="94" spans="1:1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L94" s="2"/>
      <c r="M94" s="2"/>
    </row>
  </sheetData>
  <phoneticPr fontId="4" type="noConversion"/>
  <pageMargins left="0.7" right="0.7" top="0.75" bottom="0.75" header="0.3" footer="0.3"/>
  <pageSetup paperSize="9" orientation="portrait" verticalDpi="0" r:id="rId1"/>
  <headerFooter>
    <oddHeader>&amp;C&amp;"Calibri"&amp;10&amp;K000000Catapult Open&amp;1#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49924139889D4295E21A647E458568" ma:contentTypeVersion="6" ma:contentTypeDescription="Create a new document." ma:contentTypeScope="" ma:versionID="50ce2c9ef28c3a748f7799b234882d98">
  <xsd:schema xmlns:xsd="http://www.w3.org/2001/XMLSchema" xmlns:xs="http://www.w3.org/2001/XMLSchema" xmlns:p="http://schemas.microsoft.com/office/2006/metadata/properties" xmlns:ns3="c5702e54-e3b3-491b-ba55-8e1b99eeff50" targetNamespace="http://schemas.microsoft.com/office/2006/metadata/properties" ma:root="true" ma:fieldsID="9bddca99007a52f4470ea9d81088424b" ns3:_="">
    <xsd:import namespace="c5702e54-e3b3-491b-ba55-8e1b99eeff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02e54-e3b3-491b-ba55-8e1b99ee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FB6E47-3825-4A73-ABD5-125031BC5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702e54-e3b3-491b-ba55-8e1b99eef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80C0A6-B307-4D7F-AE16-821775E6F2A5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c5702e54-e3b3-491b-ba55-8e1b99eeff5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993874-0E55-4B9B-AF4F-B18112C011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Diep</dc:creator>
  <cp:lastModifiedBy>Ken Diep</cp:lastModifiedBy>
  <dcterms:created xsi:type="dcterms:W3CDTF">2015-06-05T18:17:20Z</dcterms:created>
  <dcterms:modified xsi:type="dcterms:W3CDTF">2019-09-10T12:48:17Z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bd08e1-bb58-4e8f-a337-a97265c85f8b_Enabled">
    <vt:lpwstr>True</vt:lpwstr>
  </property>
  <property fmtid="{D5CDD505-2E9C-101B-9397-08002B2CF9AE}" pid="3" name="MSIP_Label_a0bd08e1-bb58-4e8f-a337-a97265c85f8b_SiteId">
    <vt:lpwstr>a3b20c00-1663-4ee1-8af7-7863d423ee0a</vt:lpwstr>
  </property>
  <property fmtid="{D5CDD505-2E9C-101B-9397-08002B2CF9AE}" pid="4" name="MSIP_Label_a0bd08e1-bb58-4e8f-a337-a97265c85f8b_Owner">
    <vt:lpwstr>Ken.Diep@sa.catapult.org.uk</vt:lpwstr>
  </property>
  <property fmtid="{D5CDD505-2E9C-101B-9397-08002B2CF9AE}" pid="5" name="MSIP_Label_a0bd08e1-bb58-4e8f-a337-a97265c85f8b_SetDate">
    <vt:lpwstr>2019-08-08T09:56:05.3925788Z</vt:lpwstr>
  </property>
  <property fmtid="{D5CDD505-2E9C-101B-9397-08002B2CF9AE}" pid="6" name="MSIP_Label_a0bd08e1-bb58-4e8f-a337-a97265c85f8b_Name">
    <vt:lpwstr>Catapult Open</vt:lpwstr>
  </property>
  <property fmtid="{D5CDD505-2E9C-101B-9397-08002B2CF9AE}" pid="7" name="MSIP_Label_a0bd08e1-bb58-4e8f-a337-a97265c85f8b_Application">
    <vt:lpwstr>Microsoft Azure Information Protection</vt:lpwstr>
  </property>
  <property fmtid="{D5CDD505-2E9C-101B-9397-08002B2CF9AE}" pid="8" name="MSIP_Label_a0bd08e1-bb58-4e8f-a337-a97265c85f8b_ActionId">
    <vt:lpwstr>1a76a845-09e6-4329-9c91-7e9674fa5858</vt:lpwstr>
  </property>
  <property fmtid="{D5CDD505-2E9C-101B-9397-08002B2CF9AE}" pid="9" name="MSIP_Label_a0bd08e1-bb58-4e8f-a337-a97265c85f8b_Extended_MSFT_Method">
    <vt:lpwstr>Automatic</vt:lpwstr>
  </property>
  <property fmtid="{D5CDD505-2E9C-101B-9397-08002B2CF9AE}" pid="10" name="Sensitivity">
    <vt:lpwstr>Catapult Open</vt:lpwstr>
  </property>
  <property fmtid="{D5CDD505-2E9C-101B-9397-08002B2CF9AE}" pid="11" name="ContentTypeId">
    <vt:lpwstr>0x0101001649924139889D4295E21A647E458568</vt:lpwstr>
  </property>
</Properties>
</file>