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Documents\"/>
    </mc:Choice>
  </mc:AlternateContent>
  <xr:revisionPtr revIDLastSave="0" documentId="8_{0ECF4D3F-5867-4E3D-BE3E-49A9D88679FB}" xr6:coauthVersionLast="47" xr6:coauthVersionMax="47" xr10:uidLastSave="{00000000-0000-0000-0000-000000000000}"/>
  <bookViews>
    <workbookView xWindow="-120" yWindow="330" windowWidth="20730" windowHeight="11310" xr2:uid="{AAF241CF-887A-4E0F-9560-1FC91906F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2" i="1"/>
  <c r="AH3" i="1"/>
  <c r="AH4" i="1"/>
  <c r="AH5" i="1"/>
  <c r="AH6" i="1"/>
  <c r="AH7" i="1"/>
  <c r="AH8" i="1"/>
  <c r="AH9" i="1"/>
  <c r="AH10" i="1"/>
  <c r="AH11" i="1"/>
  <c r="AH2" i="1"/>
  <c r="AG3" i="1"/>
  <c r="AG4" i="1"/>
  <c r="AG5" i="1"/>
  <c r="AG6" i="1"/>
  <c r="AG7" i="1"/>
  <c r="AG8" i="1"/>
  <c r="AG9" i="1"/>
  <c r="AG10" i="1"/>
  <c r="AG11" i="1"/>
  <c r="AG2" i="1"/>
  <c r="AF2" i="1"/>
  <c r="AE2" i="1"/>
  <c r="AD2" i="1"/>
  <c r="AC2" i="1"/>
  <c r="AB2" i="1"/>
  <c r="AA2" i="1"/>
  <c r="Z2" i="1"/>
  <c r="Y3" i="1"/>
  <c r="Y4" i="1"/>
  <c r="Y5" i="1"/>
  <c r="Y6" i="1"/>
  <c r="Y7" i="1"/>
  <c r="Y8" i="1"/>
  <c r="Y9" i="1"/>
  <c r="Y10" i="1"/>
  <c r="Y2" i="1"/>
  <c r="X3" i="1"/>
  <c r="X4" i="1"/>
  <c r="X5" i="1"/>
  <c r="X6" i="1"/>
  <c r="X7" i="1"/>
  <c r="X8" i="1"/>
  <c r="X9" i="1"/>
  <c r="X10" i="1"/>
  <c r="X2" i="1"/>
  <c r="W3" i="1"/>
  <c r="W4" i="1"/>
  <c r="W5" i="1"/>
  <c r="W6" i="1"/>
  <c r="W7" i="1"/>
  <c r="W8" i="1"/>
  <c r="W9" i="1"/>
  <c r="W10" i="1"/>
  <c r="W2" i="1"/>
  <c r="V3" i="1"/>
  <c r="V4" i="1"/>
  <c r="V5" i="1"/>
  <c r="V6" i="1"/>
  <c r="V7" i="1"/>
  <c r="V8" i="1"/>
  <c r="V9" i="1"/>
  <c r="V10" i="1"/>
  <c r="V2" i="1"/>
  <c r="U3" i="1"/>
  <c r="U4" i="1"/>
  <c r="U5" i="1"/>
  <c r="U6" i="1"/>
  <c r="U7" i="1"/>
  <c r="U8" i="1"/>
  <c r="U9" i="1"/>
  <c r="U10" i="1"/>
  <c r="U2" i="1"/>
  <c r="T2" i="1"/>
  <c r="T3" i="1"/>
  <c r="T4" i="1"/>
  <c r="T5" i="1"/>
  <c r="T6" i="1"/>
  <c r="T7" i="1"/>
  <c r="T8" i="1"/>
  <c r="T9" i="1"/>
  <c r="T10" i="1"/>
  <c r="S3" i="1"/>
  <c r="S4" i="1"/>
  <c r="S5" i="1"/>
  <c r="S6" i="1"/>
  <c r="S7" i="1"/>
  <c r="S8" i="1"/>
  <c r="S9" i="1"/>
  <c r="S10" i="1"/>
  <c r="S2" i="1"/>
  <c r="R3" i="1"/>
  <c r="R4" i="1"/>
  <c r="R5" i="1"/>
  <c r="R6" i="1"/>
  <c r="R7" i="1"/>
  <c r="R8" i="1"/>
  <c r="R9" i="1"/>
  <c r="R10" i="1"/>
  <c r="R2" i="1"/>
  <c r="Q3" i="1"/>
  <c r="Q4" i="1"/>
  <c r="Q5" i="1"/>
  <c r="Q6" i="1"/>
  <c r="Q7" i="1"/>
  <c r="Q8" i="1"/>
  <c r="Q9" i="1"/>
  <c r="Q10" i="1"/>
  <c r="Q2" i="1"/>
  <c r="N2" i="1"/>
  <c r="P3" i="1"/>
  <c r="P4" i="1"/>
  <c r="P5" i="1"/>
  <c r="P6" i="1"/>
  <c r="P7" i="1"/>
  <c r="P8" i="1"/>
  <c r="P9" i="1"/>
  <c r="P10" i="1"/>
  <c r="P2" i="1"/>
  <c r="O3" i="1"/>
  <c r="O4" i="1"/>
  <c r="O5" i="1"/>
  <c r="O6" i="1"/>
  <c r="O7" i="1"/>
  <c r="O8" i="1"/>
  <c r="O9" i="1"/>
  <c r="O10" i="1"/>
  <c r="O2" i="1"/>
  <c r="M2" i="1"/>
  <c r="L2" i="1"/>
</calcChain>
</file>

<file path=xl/sharedStrings.xml><?xml version="1.0" encoding="utf-8"?>
<sst xmlns="http://schemas.openxmlformats.org/spreadsheetml/2006/main" count="107" uniqueCount="92">
  <si>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</si>
  <si>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</si>
  <si>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</si>
  <si>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</si>
  <si>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</si>
  <si>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</si>
  <si>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</si>
  <si>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</si>
  <si>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</si>
  <si>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</si>
  <si>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</si>
  <si>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</si>
  <si>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</si>
  <si>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</si>
  <si>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</si>
  <si>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</si>
  <si>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</si>
  <si>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</si>
  <si>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</si>
  <si>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</si>
  <si>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</si>
  <si>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</si>
  <si>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</si>
  <si>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</si>
  <si>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</si>
  <si>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</si>
  <si>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</si>
  <si>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</si>
  <si>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</si>
  <si>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</si>
  <si>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</si>
  <si>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</si>
  <si>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</si>
  <si>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</si>
  <si>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</si>
  <si>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</si>
  <si>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</si>
  <si>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</si>
  <si>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</si>
  <si>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</si>
  <si>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</si>
  <si>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</si>
  <si>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</si>
  <si>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</si>
  <si>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</si>
  <si>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</si>
  <si>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</si>
  <si>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</si>
  <si>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</si>
  <si>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</si>
  <si>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</si>
  <si>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</si>
  <si>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</si>
  <si>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</si>
  <si>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</si>
  <si>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</si>
  <si>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</si>
  <si>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</si>
  <si>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</si>
  <si>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</si>
  <si>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Max</t>
  </si>
  <si>
    <t>Min</t>
  </si>
  <si>
    <t>alpha</t>
  </si>
  <si>
    <t>a</t>
  </si>
  <si>
    <t>c</t>
  </si>
  <si>
    <t>b</t>
  </si>
  <si>
    <t>h</t>
  </si>
  <si>
    <t>d</t>
  </si>
  <si>
    <t>r</t>
  </si>
  <si>
    <t>g</t>
  </si>
  <si>
    <t>y</t>
  </si>
  <si>
    <t>alpha min</t>
  </si>
  <si>
    <t>IF</t>
  </si>
  <si>
    <t>IFS</t>
  </si>
  <si>
    <t>LEN</t>
  </si>
  <si>
    <t>LEFT</t>
  </si>
  <si>
    <t>Right</t>
  </si>
  <si>
    <t>Text</t>
  </si>
  <si>
    <t>Trim</t>
  </si>
  <si>
    <t>Concat</t>
  </si>
  <si>
    <t>Subsitute</t>
  </si>
  <si>
    <t>subsitute with instance</t>
  </si>
  <si>
    <t>sum</t>
  </si>
  <si>
    <t>Sumif</t>
  </si>
  <si>
    <t>sum if with gender</t>
  </si>
  <si>
    <t>Count</t>
  </si>
  <si>
    <t>Countif</t>
  </si>
  <si>
    <t>Countifs</t>
  </si>
  <si>
    <t>counts not na</t>
  </si>
  <si>
    <t>Days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</si>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</sst>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4" fillId="0" borderId="0" xfId="0" applyFont="1"/>
    <xf numFmtId="9" fontId="3" fillId="0" borderId="0" xfId="1" applyFont="1"/>
    <xf numFmtId="14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658F-7FAD-4884-BBA3-EE2B1CAF482D}">
  <dimension ref="A1:AI11"/>
  <sheetViews>
    <sheetView tabSelected="1" topLeftCell="V1" workbookViewId="0">
      <selection activeCell="X1" sqref="X1:X10"/>
    </sheetView>
  </sheetViews>
  <sheetFormatPr defaultRowHeight="15" x14ac:dyDescent="0.25"/>
  <cols>
    <col min="2" max="2" width="16.42578125" customWidth="1"/>
    <col min="8" max="8" width="17.42578125" style="2" customWidth="1"/>
    <col min="9" max="9" width="22" style="2" customWidth="1"/>
    <col min="10" max="10" width="9.140625" style="1"/>
    <col min="11" max="11" width="43.7109375" customWidth="1"/>
    <col min="14" max="14" width="16.85546875" customWidth="1"/>
    <col min="15" max="15" width="17.7109375" customWidth="1"/>
    <col min="16" max="16" width="13.7109375" customWidth="1"/>
    <col min="23" max="23" width="14" customWidth="1"/>
    <col min="24" max="24" width="11.28515625" customWidth="1"/>
    <col min="25" max="25" width="27.85546875" customWidth="1"/>
    <col min="26" max="26" width="11.28515625" customWidth="1"/>
    <col min="28" max="28" width="22.85546875" customWidth="1"/>
    <col min="29" max="29" width="13.85546875" customWidth="1"/>
    <col min="32" max="32" width="15.85546875" customWidth="1"/>
  </cols>
  <sheetData>
    <row r="1" spans="1:3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62</v>
      </c>
      <c r="K1" s="1" t="s">
        <v>9</v>
      </c>
      <c r="L1" s="5" t="s">
        <v>60</v>
      </c>
      <c r="M1" s="5" t="s">
        <v>61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  <c r="T1" s="5" t="s">
        <v>76</v>
      </c>
      <c r="U1" s="5" t="s">
        <v>77</v>
      </c>
      <c r="V1" s="5" t="s">
        <v>78</v>
      </c>
      <c r="W1" t="s">
        <v>79</v>
      </c>
      <c r="X1" s="5" t="s">
        <v>80</v>
      </c>
      <c r="Y1" s="5" t="s">
        <v>81</v>
      </c>
      <c r="Z1" s="5" t="s">
        <v>82</v>
      </c>
      <c r="AA1" s="5" t="s">
        <v>83</v>
      </c>
      <c r="AB1" s="5" t="s">
        <v>84</v>
      </c>
      <c r="AC1" s="5" t="s">
        <v>85</v>
      </c>
      <c r="AD1" s="5" t="s">
        <v>86</v>
      </c>
      <c r="AE1" s="5" t="s">
        <v>87</v>
      </c>
      <c r="AF1" s="5" t="s">
        <v>88</v>
      </c>
      <c r="AG1" s="5" t="s">
        <v>89</v>
      </c>
      <c r="AH1" s="5" t="s">
        <v>90</v>
      </c>
      <c r="AI1" s="5" t="s">
        <v>91</v>
      </c>
    </row>
    <row r="2" spans="1:35" ht="18.75" x14ac:dyDescent="0.3">
      <c r="A2" s="1">
        <v>1001</v>
      </c>
      <c r="B2" s="1" t="s">
        <v>10</v>
      </c>
      <c r="C2" s="1" t="s">
        <v>11</v>
      </c>
      <c r="D2" s="1">
        <v>30</v>
      </c>
      <c r="E2" s="1" t="s">
        <v>12</v>
      </c>
      <c r="F2" s="1" t="s">
        <v>13</v>
      </c>
      <c r="G2" s="1">
        <v>45000</v>
      </c>
      <c r="H2" s="2" t="s">
        <v>14</v>
      </c>
      <c r="I2" s="2" t="s">
        <v>15</v>
      </c>
      <c r="J2" s="3" t="s">
        <v>63</v>
      </c>
      <c r="K2" s="2" t="s">
        <v>16</v>
      </c>
      <c r="L2" s="4">
        <f>MAX(D2:D10)</f>
        <v>38</v>
      </c>
      <c r="M2">
        <f>MIN(D2:D10)</f>
        <v>29</v>
      </c>
      <c r="N2" s="4">
        <f>MIN(G1:G10)</f>
        <v>36000</v>
      </c>
      <c r="O2" s="5" t="str">
        <f>IF(G2:G10&gt;50000,"high salary","low salary")</f>
        <v>low salary</v>
      </c>
      <c r="P2" s="5" t="str">
        <f>_xlfn.IFS(E2:E10="Male","night sift",E2:E10="FeMale","day sift")</f>
        <v>night sift</v>
      </c>
      <c r="Q2">
        <f>LEN(F2:F10)</f>
        <v>8</v>
      </c>
      <c r="R2" t="str">
        <f>LEFT(K2:K10,3)</f>
        <v>Jim</v>
      </c>
      <c r="S2" t="str">
        <f>RIGHT(K2:K10,4)</f>
        <v>.com</v>
      </c>
      <c r="T2" t="str">
        <f>RIGHT(I2:I10,4)</f>
        <v>2015</v>
      </c>
      <c r="U2" t="str">
        <f>TEXT(I2:I10,"dd/mm/yy")</f>
        <v>09/06/15</v>
      </c>
      <c r="V2" t="str">
        <f>TRIM(C2:C10)</f>
        <v>Halpert</v>
      </c>
      <c r="W2" t="str">
        <f>CONCATENATE(B2:B10," ",C2:C10)</f>
        <v>Jim Halpert</v>
      </c>
      <c r="X2" t="str">
        <f>SUBSTITUTE(I2:I10,"/","-")</f>
        <v>9-6-2015</v>
      </c>
      <c r="Y2" t="str">
        <f>SUBSTITUTE(H2:H10,"/","-",1)</f>
        <v>11-2/2001</v>
      </c>
      <c r="Z2">
        <f>SUM(Q2:Q10)</f>
        <v>92</v>
      </c>
      <c r="AA2">
        <f>SUMIF(G2:G10,"&gt;50000")</f>
        <v>128000</v>
      </c>
      <c r="AB2">
        <f>SUMIFS(G2:G10,E2:E10,"Male",F2:F10,"HR")</f>
        <v>50000</v>
      </c>
      <c r="AC2">
        <f>COUNT(G2:G10)</f>
        <v>9</v>
      </c>
      <c r="AD2">
        <f>COUNTIF(G2:G10,"&gt;50000")</f>
        <v>2</v>
      </c>
      <c r="AE2">
        <f>COUNTIFS(G2:G10,"&gt;50000",E2:E10,"Male")</f>
        <v>2</v>
      </c>
      <c r="AF2">
        <f>COUNTA(F2:F10)</f>
        <v>9</v>
      </c>
      <c r="AG2">
        <f>_xlfn.DAYS(I2,H2)</f>
        <v>5231</v>
      </c>
      <c r="AH2">
        <f>DAY(X2:X10)</f>
        <v>9</v>
      </c>
      <c r="AI2">
        <f>YEAR(X2:X10)</f>
        <v>2015</v>
      </c>
    </row>
    <row r="3" spans="1:35" ht="18.75" x14ac:dyDescent="0.3">
      <c r="A3" s="1">
        <v>1002</v>
      </c>
      <c r="B3" s="1" t="s">
        <v>17</v>
      </c>
      <c r="C3" s="1" t="s">
        <v>18</v>
      </c>
      <c r="D3" s="1">
        <v>30</v>
      </c>
      <c r="E3" s="1" t="s">
        <v>19</v>
      </c>
      <c r="F3" s="1" t="s">
        <v>20</v>
      </c>
      <c r="G3" s="1">
        <v>36000</v>
      </c>
      <c r="H3" s="2" t="s">
        <v>21</v>
      </c>
      <c r="I3" s="2" t="s">
        <v>22</v>
      </c>
      <c r="J3" s="3" t="s">
        <v>65</v>
      </c>
      <c r="K3" s="2" t="s">
        <v>23</v>
      </c>
      <c r="L3" s="6"/>
      <c r="N3" s="3"/>
      <c r="O3" s="5" t="str">
        <f t="shared" ref="O3:O10" si="0">IF(G3:G11&gt;50000,"high salary","low salary")</f>
        <v>low salary</v>
      </c>
      <c r="P3" s="5" t="str">
        <f t="shared" ref="P3:P10" si="1">_xlfn.IFS(E3:E11="Male","night sift",E3:E11="FeMale","day sift")</f>
        <v>day sift</v>
      </c>
      <c r="Q3" s="1">
        <f t="shared" ref="Q3:Q10" si="2">LEN(F3:F11)</f>
        <v>12</v>
      </c>
      <c r="R3" s="1" t="str">
        <f t="shared" ref="R3:R10" si="3">LEFT(K3:K11,3)</f>
        <v>Pam</v>
      </c>
      <c r="S3" s="1" t="str">
        <f t="shared" ref="S3:S10" si="4">RIGHT(K3:K11,4)</f>
        <v>.com</v>
      </c>
      <c r="T3" s="1" t="str">
        <f t="shared" ref="T3:T10" si="5">RIGHT(I3:I11,4)</f>
        <v>2015</v>
      </c>
      <c r="U3" s="1" t="str">
        <f t="shared" ref="U3:U10" si="6">TEXT(I3:I11,"dd/mm/yy")</f>
        <v>10/10/15</v>
      </c>
      <c r="V3" s="1" t="str">
        <f t="shared" ref="V3:V10" si="7">TRIM(C3:C11)</f>
        <v>Beasley</v>
      </c>
      <c r="W3" s="1" t="str">
        <f t="shared" ref="W3:W10" si="8">CONCATENATE(B3:B11," ",C3:C11)</f>
        <v>Pam Beasley</v>
      </c>
      <c r="X3" s="1" t="str">
        <f t="shared" ref="X3:X10" si="9">SUBSTITUTE(I3:I11,"/","-")</f>
        <v>10-10-2015</v>
      </c>
      <c r="Y3" s="1" t="str">
        <f t="shared" ref="Y3:Y10" si="10">SUBSTITUTE(H3:H11,"/","-",1)</f>
        <v>10-3/1999</v>
      </c>
      <c r="Z3" s="1"/>
      <c r="AG3" s="1">
        <f t="shared" ref="AG3:AG11" si="11">_xlfn.DAYS(I3,H3)</f>
        <v>6058</v>
      </c>
      <c r="AH3" s="1">
        <f t="shared" ref="AH3:AH11" si="12">DAY(X3:X11)</f>
        <v>10</v>
      </c>
      <c r="AI3" s="1">
        <f t="shared" ref="AI3:AI11" si="13">YEAR(X3:X11)</f>
        <v>2015</v>
      </c>
    </row>
    <row r="4" spans="1:35" ht="18.75" x14ac:dyDescent="0.3">
      <c r="A4" s="1">
        <v>1003</v>
      </c>
      <c r="B4" s="1" t="s">
        <v>24</v>
      </c>
      <c r="C4" s="1" t="s">
        <v>25</v>
      </c>
      <c r="D4" s="1">
        <v>29</v>
      </c>
      <c r="E4" s="1" t="s">
        <v>12</v>
      </c>
      <c r="F4" s="1" t="s">
        <v>13</v>
      </c>
      <c r="G4" s="1">
        <v>63000</v>
      </c>
      <c r="H4" s="2" t="s">
        <v>26</v>
      </c>
      <c r="I4" s="2" t="s">
        <v>27</v>
      </c>
      <c r="J4" s="3" t="s">
        <v>64</v>
      </c>
      <c r="K4" s="2" t="s">
        <v>28</v>
      </c>
      <c r="L4" s="1"/>
      <c r="O4" s="5" t="str">
        <f t="shared" si="0"/>
        <v>high salary</v>
      </c>
      <c r="P4" s="5" t="str">
        <f t="shared" si="1"/>
        <v>night sift</v>
      </c>
      <c r="Q4" s="1">
        <f t="shared" si="2"/>
        <v>8</v>
      </c>
      <c r="R4" s="1" t="str">
        <f t="shared" si="3"/>
        <v>Dwi</v>
      </c>
      <c r="S4" s="1" t="str">
        <f t="shared" si="4"/>
        <v>.com</v>
      </c>
      <c r="T4" s="1" t="str">
        <f t="shared" si="5"/>
        <v>2017</v>
      </c>
      <c r="U4" s="1" t="str">
        <f t="shared" si="6"/>
        <v>09/08/17</v>
      </c>
      <c r="V4" s="1" t="str">
        <f t="shared" si="7"/>
        <v>Schrute</v>
      </c>
      <c r="W4" s="1" t="str">
        <f t="shared" si="8"/>
        <v>Dwight Schrute</v>
      </c>
      <c r="X4" s="1" t="str">
        <f t="shared" si="9"/>
        <v>9-8-2017</v>
      </c>
      <c r="Y4" s="1" t="str">
        <f t="shared" si="10"/>
        <v>7-4/2000</v>
      </c>
      <c r="Z4" s="1"/>
      <c r="AG4" s="1">
        <f t="shared" si="11"/>
        <v>6333</v>
      </c>
      <c r="AH4" s="1">
        <f t="shared" si="12"/>
        <v>9</v>
      </c>
      <c r="AI4" s="1">
        <f t="shared" si="13"/>
        <v>2017</v>
      </c>
    </row>
    <row r="5" spans="1:35" ht="18.75" x14ac:dyDescent="0.3">
      <c r="A5" s="1">
        <v>1004</v>
      </c>
      <c r="B5" s="1" t="s">
        <v>29</v>
      </c>
      <c r="C5" s="1" t="s">
        <v>30</v>
      </c>
      <c r="D5" s="1">
        <v>31</v>
      </c>
      <c r="E5" s="1" t="s">
        <v>19</v>
      </c>
      <c r="F5" s="1" t="s">
        <v>31</v>
      </c>
      <c r="G5" s="1">
        <v>47000</v>
      </c>
      <c r="H5" s="2" t="s">
        <v>32</v>
      </c>
      <c r="I5" s="2" t="s">
        <v>33</v>
      </c>
      <c r="J5" s="3" t="s">
        <v>67</v>
      </c>
      <c r="K5" s="2" t="s">
        <v>34</v>
      </c>
      <c r="L5" s="1"/>
      <c r="N5" s="1"/>
      <c r="O5" s="5" t="str">
        <f t="shared" si="0"/>
        <v>low salary</v>
      </c>
      <c r="P5" s="5" t="str">
        <f t="shared" si="1"/>
        <v>day sift</v>
      </c>
      <c r="Q5" s="1">
        <f t="shared" si="2"/>
        <v>10</v>
      </c>
      <c r="R5" s="1" t="str">
        <f t="shared" si="3"/>
        <v>Ang</v>
      </c>
      <c r="S5" s="1" t="str">
        <f t="shared" si="4"/>
        <v>.com</v>
      </c>
      <c r="T5" s="1" t="str">
        <f t="shared" si="5"/>
        <v>2015</v>
      </c>
      <c r="U5" s="1" t="str">
        <f t="shared" si="6"/>
        <v>12/03/15</v>
      </c>
      <c r="V5" s="1" t="str">
        <f t="shared" si="7"/>
        <v>Martin</v>
      </c>
      <c r="W5" s="1" t="str">
        <f t="shared" si="8"/>
        <v>Angela Martin</v>
      </c>
      <c r="X5" s="1" t="str">
        <f t="shared" si="9"/>
        <v>12-3-2015</v>
      </c>
      <c r="Y5" s="1" t="str">
        <f t="shared" si="10"/>
        <v>1-5/2000</v>
      </c>
      <c r="Z5" s="1"/>
      <c r="AG5" s="1">
        <f t="shared" si="11"/>
        <v>5428</v>
      </c>
      <c r="AH5" s="1">
        <f t="shared" si="12"/>
        <v>12</v>
      </c>
      <c r="AI5" s="1">
        <f t="shared" si="13"/>
        <v>2015</v>
      </c>
    </row>
    <row r="6" spans="1:35" ht="18.75" x14ac:dyDescent="0.3">
      <c r="A6" s="1">
        <v>1005</v>
      </c>
      <c r="B6" s="1" t="s">
        <v>35</v>
      </c>
      <c r="C6" s="1" t="s">
        <v>36</v>
      </c>
      <c r="D6" s="1">
        <v>32</v>
      </c>
      <c r="E6" s="1" t="s">
        <v>12</v>
      </c>
      <c r="F6" s="1" t="s">
        <v>37</v>
      </c>
      <c r="G6" s="1">
        <v>50000</v>
      </c>
      <c r="H6" s="2" t="s">
        <v>38</v>
      </c>
      <c r="I6" s="2" t="s">
        <v>39</v>
      </c>
      <c r="J6" s="3" t="s">
        <v>68</v>
      </c>
      <c r="K6" s="2" t="s">
        <v>40</v>
      </c>
      <c r="L6" s="1"/>
      <c r="N6" s="1"/>
      <c r="O6" s="5" t="str">
        <f t="shared" si="0"/>
        <v>low salary</v>
      </c>
      <c r="P6" s="5" t="str">
        <f t="shared" si="1"/>
        <v>night sift</v>
      </c>
      <c r="Q6" s="1">
        <f t="shared" si="2"/>
        <v>2</v>
      </c>
      <c r="R6" s="1" t="str">
        <f t="shared" si="3"/>
        <v>Tob</v>
      </c>
      <c r="S6" s="1" t="str">
        <f t="shared" si="4"/>
        <v>.com</v>
      </c>
      <c r="T6" s="1" t="str">
        <f t="shared" si="5"/>
        <v>2017</v>
      </c>
      <c r="U6" s="1" t="str">
        <f t="shared" si="6"/>
        <v>8/30/2017</v>
      </c>
      <c r="V6" s="1" t="str">
        <f t="shared" si="7"/>
        <v>Flenderson</v>
      </c>
      <c r="W6" s="1" t="str">
        <f t="shared" si="8"/>
        <v>Toby Flenderson</v>
      </c>
      <c r="X6" s="1" t="str">
        <f t="shared" si="9"/>
        <v>8-30-2017</v>
      </c>
      <c r="Y6" s="1" t="str">
        <f t="shared" si="10"/>
        <v>5-6/2001</v>
      </c>
      <c r="Z6" s="1"/>
      <c r="AG6" s="1" t="e">
        <f t="shared" si="11"/>
        <v>#VALUE!</v>
      </c>
      <c r="AH6" s="1" t="e">
        <f t="shared" si="12"/>
        <v>#VALUE!</v>
      </c>
      <c r="AI6" s="1" t="e">
        <f t="shared" si="13"/>
        <v>#VALUE!</v>
      </c>
    </row>
    <row r="7" spans="1:35" ht="18.75" x14ac:dyDescent="0.3">
      <c r="A7" s="1">
        <v>1006</v>
      </c>
      <c r="B7" s="1" t="s">
        <v>41</v>
      </c>
      <c r="C7" s="1" t="s">
        <v>42</v>
      </c>
      <c r="D7" s="1">
        <v>35</v>
      </c>
      <c r="E7" s="1" t="s">
        <v>12</v>
      </c>
      <c r="F7" s="1" t="s">
        <v>43</v>
      </c>
      <c r="G7" s="1">
        <v>65000</v>
      </c>
      <c r="H7" s="2" t="s">
        <v>38</v>
      </c>
      <c r="I7" s="2" t="s">
        <v>44</v>
      </c>
      <c r="J7" s="3" t="s">
        <v>69</v>
      </c>
      <c r="K7" s="2" t="s">
        <v>45</v>
      </c>
      <c r="L7" s="1"/>
      <c r="N7" s="4"/>
      <c r="O7" s="5" t="str">
        <f t="shared" si="0"/>
        <v>high salary</v>
      </c>
      <c r="P7" s="5" t="str">
        <f t="shared" si="1"/>
        <v>night sift</v>
      </c>
      <c r="Q7" s="1">
        <f t="shared" si="2"/>
        <v>16</v>
      </c>
      <c r="R7" s="1" t="str">
        <f t="shared" si="3"/>
        <v>Mic</v>
      </c>
      <c r="S7" s="1" t="str">
        <f t="shared" si="4"/>
        <v>.com</v>
      </c>
      <c r="T7" s="1" t="str">
        <f t="shared" si="5"/>
        <v>2013</v>
      </c>
      <c r="U7" s="1" t="str">
        <f t="shared" si="6"/>
        <v>09/11/13</v>
      </c>
      <c r="V7" s="1" t="str">
        <f t="shared" si="7"/>
        <v>Scott</v>
      </c>
      <c r="W7" s="1" t="str">
        <f t="shared" si="8"/>
        <v>Michael Scott</v>
      </c>
      <c r="X7" s="1" t="str">
        <f t="shared" si="9"/>
        <v>9-11-2013</v>
      </c>
      <c r="Y7" s="1" t="str">
        <f t="shared" si="10"/>
        <v>5-6/2001</v>
      </c>
      <c r="Z7" s="1"/>
      <c r="AG7" s="1">
        <f t="shared" si="11"/>
        <v>4540</v>
      </c>
      <c r="AH7" s="1">
        <f t="shared" si="12"/>
        <v>9</v>
      </c>
      <c r="AI7" s="1">
        <f t="shared" si="13"/>
        <v>2013</v>
      </c>
    </row>
    <row r="8" spans="1:35" ht="18.75" x14ac:dyDescent="0.3">
      <c r="A8" s="1">
        <v>1007</v>
      </c>
      <c r="B8" s="1" t="s">
        <v>46</v>
      </c>
      <c r="C8" s="1" t="s">
        <v>47</v>
      </c>
      <c r="D8" s="1">
        <v>32</v>
      </c>
      <c r="E8" s="1" t="s">
        <v>19</v>
      </c>
      <c r="F8" s="1" t="s">
        <v>48</v>
      </c>
      <c r="G8" s="1">
        <v>41000</v>
      </c>
      <c r="H8" s="2" t="s">
        <v>49</v>
      </c>
      <c r="I8" s="2" t="s">
        <v>44</v>
      </c>
      <c r="J8" s="3" t="s">
        <v>66</v>
      </c>
      <c r="K8" s="2" t="s">
        <v>50</v>
      </c>
      <c r="L8" s="1"/>
      <c r="N8" s="1"/>
      <c r="O8" s="5" t="str">
        <f t="shared" si="0"/>
        <v>low salary</v>
      </c>
      <c r="P8" s="5" t="str">
        <f t="shared" si="1"/>
        <v>day sift</v>
      </c>
      <c r="Q8" s="1">
        <f t="shared" si="2"/>
        <v>18</v>
      </c>
      <c r="R8" s="1" t="str">
        <f t="shared" si="3"/>
        <v>Mer</v>
      </c>
      <c r="S8" s="1" t="str">
        <f t="shared" si="4"/>
        <v>.com</v>
      </c>
      <c r="T8" s="1" t="str">
        <f t="shared" si="5"/>
        <v>2013</v>
      </c>
      <c r="U8" s="1" t="str">
        <f t="shared" si="6"/>
        <v>09/11/13</v>
      </c>
      <c r="V8" s="1" t="str">
        <f t="shared" si="7"/>
        <v>Palmer</v>
      </c>
      <c r="W8" s="1" t="str">
        <f t="shared" si="8"/>
        <v>Meredith Palmer</v>
      </c>
      <c r="X8" s="1" t="str">
        <f t="shared" si="9"/>
        <v>9-11-2013</v>
      </c>
      <c r="Y8" s="1" t="str">
        <f t="shared" si="10"/>
        <v>11-8/2003</v>
      </c>
      <c r="Z8" s="1"/>
      <c r="AG8" s="1">
        <f t="shared" si="11"/>
        <v>3743</v>
      </c>
      <c r="AH8" s="1">
        <f t="shared" si="12"/>
        <v>9</v>
      </c>
      <c r="AI8" s="1">
        <f t="shared" si="13"/>
        <v>2013</v>
      </c>
    </row>
    <row r="9" spans="1:35" ht="18.75" x14ac:dyDescent="0.3">
      <c r="A9" s="1">
        <v>1008</v>
      </c>
      <c r="B9" s="1" t="s">
        <v>51</v>
      </c>
      <c r="C9" s="1" t="s">
        <v>52</v>
      </c>
      <c r="D9" s="1">
        <v>38</v>
      </c>
      <c r="E9" s="1" t="s">
        <v>12</v>
      </c>
      <c r="F9" s="1" t="s">
        <v>13</v>
      </c>
      <c r="G9" s="1">
        <v>48000</v>
      </c>
      <c r="H9" s="2" t="s">
        <v>53</v>
      </c>
      <c r="I9" s="2" t="s">
        <v>54</v>
      </c>
      <c r="J9" s="3" t="s">
        <v>70</v>
      </c>
      <c r="K9" s="2" t="s">
        <v>55</v>
      </c>
      <c r="L9" s="1"/>
      <c r="O9" s="5" t="str">
        <f t="shared" si="0"/>
        <v>low salary</v>
      </c>
      <c r="P9" s="5" t="str">
        <f t="shared" si="1"/>
        <v>night sift</v>
      </c>
      <c r="Q9" s="1">
        <f t="shared" si="2"/>
        <v>8</v>
      </c>
      <c r="R9" s="1" t="str">
        <f t="shared" si="3"/>
        <v>Sta</v>
      </c>
      <c r="S9" s="1" t="str">
        <f t="shared" si="4"/>
        <v>.com</v>
      </c>
      <c r="T9" s="1" t="str">
        <f t="shared" si="5"/>
        <v>2015</v>
      </c>
      <c r="U9" s="1" t="str">
        <f t="shared" si="6"/>
        <v>4/22/2015</v>
      </c>
      <c r="V9" s="1" t="str">
        <f t="shared" si="7"/>
        <v>Hudson</v>
      </c>
      <c r="W9" s="1" t="str">
        <f t="shared" si="8"/>
        <v>Stanley Hudson</v>
      </c>
      <c r="X9" s="1" t="str">
        <f t="shared" si="9"/>
        <v>4-22-2015</v>
      </c>
      <c r="Y9" s="1" t="str">
        <f t="shared" si="10"/>
        <v>6-9/2002</v>
      </c>
      <c r="Z9" s="1"/>
      <c r="AG9" s="1" t="e">
        <f t="shared" si="11"/>
        <v>#VALUE!</v>
      </c>
      <c r="AH9" s="1" t="e">
        <f t="shared" si="12"/>
        <v>#VALUE!</v>
      </c>
      <c r="AI9" s="1" t="e">
        <f t="shared" si="13"/>
        <v>#VALUE!</v>
      </c>
    </row>
    <row r="10" spans="1:35" ht="18.75" x14ac:dyDescent="0.3">
      <c r="A10" s="1">
        <v>1009</v>
      </c>
      <c r="B10" s="1" t="s">
        <v>56</v>
      </c>
      <c r="C10" s="1" t="s">
        <v>57</v>
      </c>
      <c r="D10" s="1">
        <v>31</v>
      </c>
      <c r="E10" s="1" t="s">
        <v>12</v>
      </c>
      <c r="F10" s="1" t="s">
        <v>31</v>
      </c>
      <c r="G10" s="1">
        <v>42000</v>
      </c>
      <c r="H10" s="2" t="s">
        <v>58</v>
      </c>
      <c r="I10" s="2" t="s">
        <v>54</v>
      </c>
      <c r="J10" s="3" t="s">
        <v>66</v>
      </c>
      <c r="K10" s="2" t="s">
        <v>59</v>
      </c>
      <c r="L10" s="1"/>
      <c r="O10" s="5" t="str">
        <f t="shared" si="0"/>
        <v>low salary</v>
      </c>
      <c r="P10" s="5" t="str">
        <f t="shared" si="1"/>
        <v>night sift</v>
      </c>
      <c r="Q10" s="1">
        <f t="shared" si="2"/>
        <v>10</v>
      </c>
      <c r="R10" s="1" t="str">
        <f t="shared" si="3"/>
        <v>Kev</v>
      </c>
      <c r="S10" s="1" t="str">
        <f t="shared" si="4"/>
        <v>.com</v>
      </c>
      <c r="T10" s="1" t="str">
        <f t="shared" si="5"/>
        <v>2015</v>
      </c>
      <c r="U10" s="1" t="str">
        <f t="shared" si="6"/>
        <v>4/22/2015</v>
      </c>
      <c r="V10" s="1" t="str">
        <f t="shared" si="7"/>
        <v>Malone</v>
      </c>
      <c r="W10" s="1" t="str">
        <f t="shared" si="8"/>
        <v>Kevin Malone</v>
      </c>
      <c r="X10" s="1" t="str">
        <f t="shared" si="9"/>
        <v>4-22-2015</v>
      </c>
      <c r="Y10" s="1" t="str">
        <f t="shared" si="10"/>
        <v>8-10/2003</v>
      </c>
      <c r="Z10" s="1"/>
      <c r="AG10" s="1" t="e">
        <f t="shared" si="11"/>
        <v>#VALUE!</v>
      </c>
      <c r="AH10" s="1" t="e">
        <f t="shared" si="12"/>
        <v>#VALUE!</v>
      </c>
      <c r="AI10" s="1" t="e">
        <f t="shared" si="13"/>
        <v>#VALUE!</v>
      </c>
    </row>
    <row r="11" spans="1:35" x14ac:dyDescent="0.25">
      <c r="AG11" s="1">
        <f t="shared" si="11"/>
        <v>0</v>
      </c>
      <c r="AH11" s="1">
        <f t="shared" si="12"/>
        <v>0</v>
      </c>
      <c r="AI11" s="1">
        <f t="shared" si="13"/>
        <v>1900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</dc:creator>
  <cp:lastModifiedBy>sathi</cp:lastModifiedBy>
  <dcterms:created xsi:type="dcterms:W3CDTF">2023-08-18T04:26:24Z</dcterms:created>
  <dcterms:modified xsi:type="dcterms:W3CDTF">2023-08-18T07:44:26Z</dcterms:modified>
</cp:coreProperties>
</file>