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wi\Downloads\Moto School work Shop\"/>
    </mc:Choice>
  </mc:AlternateContent>
  <xr:revisionPtr revIDLastSave="0" documentId="13_ncr:1_{B481E178-F3C6-4108-937A-2532D35CDCCA}" xr6:coauthVersionLast="47" xr6:coauthVersionMax="47" xr10:uidLastSave="{00000000-0000-0000-0000-000000000000}"/>
  <bookViews>
    <workbookView xWindow="-108" yWindow="-108" windowWidth="23256" windowHeight="12456" activeTab="1" xr2:uid="{79A70FE2-0A6B-4430-BE69-C478478ADE42}"/>
  </bookViews>
  <sheets>
    <sheet name="Link3" sheetId="20" r:id="rId1"/>
    <sheet name="Dashboard" sheetId="17" r:id="rId2"/>
    <sheet name="Correlation Matrix" sheetId="18" r:id="rId3"/>
    <sheet name="Analysis Sheet Regrassion" sheetId="19" r:id="rId4"/>
    <sheet name="Data" sheetId="1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7" l="1"/>
  <c r="N25" i="17" s="1"/>
  <c r="F9" i="19"/>
  <c r="G9" i="19"/>
  <c r="D9" i="19"/>
  <c r="G10" i="19"/>
  <c r="G11" i="19"/>
  <c r="E9" i="19"/>
  <c r="D15" i="19" l="1"/>
  <c r="H25" i="20" s="1"/>
  <c r="D19" i="19" l="1"/>
  <c r="N25" i="20" s="1"/>
  <c r="C64" i="16" l="1"/>
</calcChain>
</file>

<file path=xl/sharedStrings.xml><?xml version="1.0" encoding="utf-8"?>
<sst xmlns="http://schemas.openxmlformats.org/spreadsheetml/2006/main" count="125" uniqueCount="83">
  <si>
    <t>Name</t>
  </si>
  <si>
    <t>Performance</t>
  </si>
  <si>
    <t>IQ</t>
  </si>
  <si>
    <t xml:space="preserve">Motivation </t>
  </si>
  <si>
    <t>Annual Salary</t>
  </si>
  <si>
    <t>Reetu Rani</t>
  </si>
  <si>
    <t xml:space="preserve">Akshya </t>
  </si>
  <si>
    <t>Akshya Bhatt</t>
  </si>
  <si>
    <t>Dilip</t>
  </si>
  <si>
    <t>Kiran Babu</t>
  </si>
  <si>
    <t>Nitin K</t>
  </si>
  <si>
    <t>Anuj Aggrwal</t>
  </si>
  <si>
    <t>Ronit Kundu</t>
  </si>
  <si>
    <t>Avik Ghosh</t>
  </si>
  <si>
    <t>Priyanka Kundalia</t>
  </si>
  <si>
    <t>Shiv Kumar</t>
  </si>
  <si>
    <t>Rasika</t>
  </si>
  <si>
    <t>Bhavna Tulsian</t>
  </si>
  <si>
    <t>Aditya Raval</t>
  </si>
  <si>
    <t>MVL Manikantan</t>
  </si>
  <si>
    <t>Meher Legha</t>
  </si>
  <si>
    <t>Tanay Singh</t>
  </si>
  <si>
    <t>Rohan Bharaj</t>
  </si>
  <si>
    <t>Utkarsh Bali</t>
  </si>
  <si>
    <t>Roger Vaguez</t>
  </si>
  <si>
    <t>Amn Kumar</t>
  </si>
  <si>
    <t>Dinesh Sairam</t>
  </si>
  <si>
    <t>Soumya Devi K.T</t>
  </si>
  <si>
    <t>Saurav George</t>
  </si>
  <si>
    <t>Jyoti Dixit</t>
  </si>
  <si>
    <t>Shashank Prem Kumar</t>
  </si>
  <si>
    <t>Sneha James</t>
  </si>
  <si>
    <t>Priyanka M.V</t>
  </si>
  <si>
    <t>Alwin Sebastin</t>
  </si>
  <si>
    <t>Arun Joy</t>
  </si>
  <si>
    <t>Sreelakshmi Surendran</t>
  </si>
  <si>
    <t>Christy Joseph</t>
  </si>
  <si>
    <t>Koushik Surendranath</t>
  </si>
  <si>
    <t>Jethin Varghese</t>
  </si>
  <si>
    <t>Neetha S</t>
  </si>
  <si>
    <t>Nicolette</t>
  </si>
  <si>
    <t>Jhanavi.G</t>
  </si>
  <si>
    <t>Prateek</t>
  </si>
  <si>
    <t>Rajat</t>
  </si>
  <si>
    <t>Sini Varghese</t>
  </si>
  <si>
    <t>Sachin Santhosh</t>
  </si>
  <si>
    <t>Joel Joe Easow</t>
  </si>
  <si>
    <t>Paul Roy</t>
  </si>
  <si>
    <t>Rohit Chandy</t>
  </si>
  <si>
    <t>Kishlay Kumar</t>
  </si>
  <si>
    <t>Rakshitha</t>
  </si>
  <si>
    <t>Jerome Jose</t>
  </si>
  <si>
    <t>Sachin</t>
  </si>
  <si>
    <t>Arjun</t>
  </si>
  <si>
    <t>Sathisha</t>
  </si>
  <si>
    <t>Vinod C</t>
  </si>
  <si>
    <t>Vinay Kumar K</t>
  </si>
  <si>
    <t>Akshay</t>
  </si>
  <si>
    <t>Mahesh Kumar</t>
  </si>
  <si>
    <t>Srinivas</t>
  </si>
  <si>
    <t>KPI</t>
  </si>
  <si>
    <t>Dependent</t>
  </si>
  <si>
    <t>Independent</t>
  </si>
  <si>
    <t>Linear Regrassion</t>
  </si>
  <si>
    <t>Simple Linear Regsassion</t>
  </si>
  <si>
    <t>Multiple Linear Regression</t>
  </si>
  <si>
    <t>&gt;1</t>
  </si>
  <si>
    <t>Y=MX+C</t>
  </si>
  <si>
    <t>Y=M1*X1+M2*X2…..Mn*Xn+C</t>
  </si>
  <si>
    <t>Formula</t>
  </si>
  <si>
    <t>Intercept</t>
  </si>
  <si>
    <t>Coefficients</t>
  </si>
  <si>
    <t>Mr X</t>
  </si>
  <si>
    <t>Motivation</t>
  </si>
  <si>
    <t>Performance of Mr X</t>
  </si>
  <si>
    <t>Y</t>
  </si>
  <si>
    <t>Standard Performance</t>
  </si>
  <si>
    <t>Hiring Status</t>
  </si>
  <si>
    <t>Mr Y</t>
  </si>
  <si>
    <t>Mr Z</t>
  </si>
  <si>
    <t>Status</t>
  </si>
  <si>
    <t>Performance Prediction Model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</si>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</sst>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" fontId="0" fillId="0" borderId="0" xfId="0" applyNumberFormat="1"/>
    <xf numFmtId="49" fontId="0" fillId="2" borderId="0" xfId="0" applyNumberFormat="1" applyFill="1"/>
    <xf numFmtId="0" fontId="0" fillId="0" borderId="1" xfId="0" applyBorder="1"/>
    <xf numFmtId="0" fontId="2" fillId="0" borderId="2" xfId="0" applyFont="1" applyBorder="1" applyAlignment="1">
      <alignment horizontal="center"/>
    </xf>
    <xf numFmtId="9" fontId="0" fillId="0" borderId="0" xfId="1" applyFont="1" applyFill="1" applyBorder="1" applyAlignment="1"/>
    <xf numFmtId="9" fontId="0" fillId="0" borderId="1" xfId="1" applyFont="1" applyFill="1" applyBorder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center"/>
    </xf>
    <xf numFmtId="0" fontId="3" fillId="0" borderId="1" xfId="0" applyFont="1" applyBorder="1"/>
    <xf numFmtId="2" fontId="3" fillId="0" borderId="0" xfId="0" applyNumberFormat="1" applyFont="1"/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26" fmlaLink="$E$17" max="150" min="60" page="10" val="70"/>
</file>

<file path=xl/ctrlProps/ctrlProp2.xml><?xml version="1.0" encoding="utf-8"?>
<formControlPr xmlns="http://schemas.microsoft.com/office/spreadsheetml/2009/9/main" objectType="Spin" dx="26" fmlaLink="$K$17" max="150" min="60" page="10" val="92"/>
</file>

<file path=xl/ctrlProps/ctrlProp3.xml><?xml version="1.0" encoding="utf-8"?>
<formControlPr xmlns="http://schemas.microsoft.com/office/spreadsheetml/2009/9/main" objectType="Spin" dx="26" fmlaLink="$Q$17" max="150" min="60" page="10" val="76"/>
</file>

<file path=xl/ctrlProps/ctrlProp4.xml><?xml version="1.0" encoding="utf-8"?>
<formControlPr xmlns="http://schemas.microsoft.com/office/spreadsheetml/2009/9/main" objectType="Spin" dx="26" fmlaLink="$E$17" max="150" min="60" page="10" val="78"/>
</file>

<file path=xl/ctrlProps/ctrlProp5.xml><?xml version="1.0" encoding="utf-8"?>
<formControlPr xmlns="http://schemas.microsoft.com/office/spreadsheetml/2009/9/main" objectType="Spin" dx="26" fmlaLink="$K$17" max="150" min="60" page="10" val="95"/>
</file>

<file path=xl/ctrlProps/ctrlProp6.xml><?xml version="1.0" encoding="utf-8"?>
<formControlPr xmlns="http://schemas.microsoft.com/office/spreadsheetml/2009/9/main" objectType="Spin" dx="26" fmlaLink="$Q$17" max="150" min="60" page="10" val="75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arrefouruncombatpourlaliberte.fr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601980</xdr:colOff>
          <xdr:row>13</xdr:row>
          <xdr:rowOff>7620</xdr:rowOff>
        </xdr:from>
        <xdr:to>
          <xdr:col>3</xdr:col>
          <xdr:colOff>518160</xdr:colOff>
          <xdr:row>18</xdr:row>
          <xdr:rowOff>160020</xdr:rowOff>
        </xdr:to>
        <xdr:sp macro="" textlink="">
          <xdr:nvSpPr>
            <xdr:cNvPr id="5121" name="Spinner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13</xdr:row>
          <xdr:rowOff>152400</xdr:rowOff>
        </xdr:from>
        <xdr:to>
          <xdr:col>9</xdr:col>
          <xdr:colOff>533400</xdr:colOff>
          <xdr:row>18</xdr:row>
          <xdr:rowOff>129540</xdr:rowOff>
        </xdr:to>
        <xdr:sp macro="" textlink="">
          <xdr:nvSpPr>
            <xdr:cNvPr id="5122" name="Spinner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76200</xdr:colOff>
          <xdr:row>13</xdr:row>
          <xdr:rowOff>114300</xdr:rowOff>
        </xdr:from>
        <xdr:to>
          <xdr:col>20</xdr:col>
          <xdr:colOff>53340</xdr:colOff>
          <xdr:row>18</xdr:row>
          <xdr:rowOff>106680</xdr:rowOff>
        </xdr:to>
        <xdr:sp macro="" textlink="">
          <xdr:nvSpPr>
            <xdr:cNvPr id="5123" name="Spinner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3</xdr:row>
      <xdr:rowOff>30480</xdr:rowOff>
    </xdr:from>
    <xdr:to>
      <xdr:col>20</xdr:col>
      <xdr:colOff>327660</xdr:colOff>
      <xdr:row>32</xdr:row>
      <xdr:rowOff>60960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AD6B768-BBBD-5B54-5DBF-522D08865431}"/>
            </a:ext>
          </a:extLst>
        </xdr:cNvPr>
        <xdr:cNvSpPr/>
      </xdr:nvSpPr>
      <xdr:spPr>
        <a:xfrm>
          <a:off x="1760220" y="579120"/>
          <a:ext cx="10759440" cy="5364480"/>
        </a:xfrm>
        <a:prstGeom prst="roundRect">
          <a:avLst/>
        </a:prstGeom>
        <a:noFill/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601980</xdr:colOff>
          <xdr:row>13</xdr:row>
          <xdr:rowOff>7620</xdr:rowOff>
        </xdr:from>
        <xdr:to>
          <xdr:col>3</xdr:col>
          <xdr:colOff>518160</xdr:colOff>
          <xdr:row>18</xdr:row>
          <xdr:rowOff>160020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586740</xdr:colOff>
          <xdr:row>13</xdr:row>
          <xdr:rowOff>83820</xdr:rowOff>
        </xdr:from>
        <xdr:to>
          <xdr:col>9</xdr:col>
          <xdr:colOff>510540</xdr:colOff>
          <xdr:row>18</xdr:row>
          <xdr:rowOff>60960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76200</xdr:colOff>
          <xdr:row>13</xdr:row>
          <xdr:rowOff>76200</xdr:rowOff>
        </xdr:from>
        <xdr:to>
          <xdr:col>20</xdr:col>
          <xdr:colOff>53340</xdr:colOff>
          <xdr:row>18</xdr:row>
          <xdr:rowOff>68580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403802</xdr:colOff>
      <xdr:row>7</xdr:row>
      <xdr:rowOff>60960</xdr:rowOff>
    </xdr:from>
    <xdr:to>
      <xdr:col>14</xdr:col>
      <xdr:colOff>228600</xdr:colOff>
      <xdr:row>12</xdr:row>
      <xdr:rowOff>63080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413924-44D2-EF7C-DDD1-B00094DE6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280602" y="1341120"/>
          <a:ext cx="3482398" cy="916520"/>
        </a:xfrm>
        <a:prstGeom prst="rect">
          <a:avLst/>
        </a:prstGeom>
      </xdr:spPr>
    </xdr:pic>
    <xdr:clientData/>
  </xdr:twoCellAnchor>
  <xdr:oneCellAnchor>
    <xdr:from>
      <xdr:col>7</xdr:col>
      <xdr:colOff>236220</xdr:colOff>
      <xdr:row>16</xdr:row>
      <xdr:rowOff>76825</xdr:rowOff>
    </xdr:from>
    <xdr:ext cx="5843331" cy="233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74B7B8A-57FE-5D2A-51CD-9C991A52D564}"/>
            </a:ext>
          </a:extLst>
        </xdr:cNvPr>
        <xdr:cNvSpPr txBox="1"/>
      </xdr:nvSpPr>
      <xdr:spPr>
        <a:xfrm>
          <a:off x="4503420" y="3010525"/>
          <a:ext cx="58433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9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C0156-7E8A-4C9E-A592-0FF2BC7C3785}" name="Table1" displayName="Table1" ref="D8:H11" totalsRowShown="0" headerRowDxfId="6">
  <autoFilter ref="D8:H11" xr:uid="{052C0156-7E8A-4C9E-A592-0FF2BC7C378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96742D9-4B67-4306-9CD6-045375818E8F}" name="IQ"/>
    <tableColumn id="2" xr3:uid="{1D53A6AB-E2E7-4A82-A7ED-BCE47E613FA9}" name="Motivation"/>
    <tableColumn id="3" xr3:uid="{D1AD38AF-06A7-4720-81F2-ACC25158B660}" name="Annual Salary"/>
    <tableColumn id="4" xr3:uid="{DFDB9279-857F-45B3-9624-2B6292C44DB7}" name="Performance" dataDxfId="5">
      <calculatedColumnFormula>Link3!Q17</calculatedColumnFormula>
    </tableColumn>
    <tableColumn id="5" xr3:uid="{163A9C8A-622D-49F4-B6DF-954030BD877C}" name="Statu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1023-6051-49D5-80D3-BF997B9FE460}">
  <dimension ref="E6:S33"/>
  <sheetViews>
    <sheetView showGridLines="0" topLeftCell="A8" workbookViewId="0">
      <selection activeCell="Q17" sqref="Q17:S19"/>
    </sheetView>
  </sheetViews>
  <sheetFormatPr defaultRowHeight="14.4" x14ac:dyDescent="0.3"/>
  <sheetData>
    <row r="6" spans="5:19" x14ac:dyDescent="0.3">
      <c r="G6" s="23" t="s">
        <v>81</v>
      </c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5:19" x14ac:dyDescent="0.3"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</row>
    <row r="9" spans="5:19" x14ac:dyDescent="0.3">
      <c r="I9" s="24" t="s">
        <v>82</v>
      </c>
      <c r="J9" s="24"/>
      <c r="K9" s="24"/>
      <c r="L9" s="24"/>
      <c r="M9" s="24"/>
      <c r="N9" s="24"/>
      <c r="O9" s="24"/>
    </row>
    <row r="10" spans="5:19" x14ac:dyDescent="0.3">
      <c r="I10" s="24"/>
      <c r="J10" s="24"/>
      <c r="K10" s="24"/>
      <c r="L10" s="24"/>
      <c r="M10" s="24"/>
      <c r="N10" s="24"/>
      <c r="O10" s="24"/>
    </row>
    <row r="11" spans="5:19" x14ac:dyDescent="0.3">
      <c r="I11" s="24"/>
      <c r="J11" s="24"/>
      <c r="K11" s="24"/>
      <c r="L11" s="24"/>
      <c r="M11" s="24"/>
      <c r="N11" s="24"/>
      <c r="O11" s="24"/>
    </row>
    <row r="14" spans="5:19" x14ac:dyDescent="0.3">
      <c r="E14" s="25" t="s">
        <v>2</v>
      </c>
      <c r="F14" s="25"/>
      <c r="G14" s="25"/>
      <c r="K14" s="25" t="s">
        <v>73</v>
      </c>
      <c r="L14" s="25"/>
      <c r="M14" s="25"/>
      <c r="Q14" s="25" t="s">
        <v>4</v>
      </c>
      <c r="R14" s="25"/>
      <c r="S14" s="25"/>
    </row>
    <row r="15" spans="5:19" x14ac:dyDescent="0.3">
      <c r="E15" s="25"/>
      <c r="F15" s="25"/>
      <c r="G15" s="25"/>
      <c r="K15" s="25"/>
      <c r="L15" s="25"/>
      <c r="M15" s="25"/>
      <c r="Q15" s="25"/>
      <c r="R15" s="25"/>
      <c r="S15" s="25"/>
    </row>
    <row r="16" spans="5:19" ht="15" thickBot="1" x14ac:dyDescent="0.35">
      <c r="E16" s="25"/>
      <c r="F16" s="25"/>
      <c r="G16" s="25"/>
      <c r="K16" s="25"/>
      <c r="L16" s="25"/>
      <c r="M16" s="25"/>
      <c r="Q16" s="25"/>
      <c r="R16" s="25"/>
      <c r="S16" s="25"/>
    </row>
    <row r="17" spans="5:19" x14ac:dyDescent="0.3">
      <c r="E17" s="14">
        <v>70</v>
      </c>
      <c r="F17" s="15"/>
      <c r="G17" s="16"/>
      <c r="K17" s="14">
        <v>92</v>
      </c>
      <c r="L17" s="15"/>
      <c r="M17" s="16"/>
      <c r="Q17" s="14">
        <v>76</v>
      </c>
      <c r="R17" s="15"/>
      <c r="S17" s="16"/>
    </row>
    <row r="18" spans="5:19" x14ac:dyDescent="0.3">
      <c r="E18" s="17"/>
      <c r="F18" s="18"/>
      <c r="G18" s="19"/>
      <c r="K18" s="17"/>
      <c r="L18" s="18"/>
      <c r="M18" s="19"/>
      <c r="Q18" s="17"/>
      <c r="R18" s="18"/>
      <c r="S18" s="19"/>
    </row>
    <row r="19" spans="5:19" ht="15" thickBot="1" x14ac:dyDescent="0.35">
      <c r="E19" s="20"/>
      <c r="F19" s="21"/>
      <c r="G19" s="22"/>
      <c r="K19" s="20"/>
      <c r="L19" s="21"/>
      <c r="M19" s="22"/>
      <c r="Q19" s="20"/>
      <c r="R19" s="21"/>
      <c r="S19" s="22"/>
    </row>
    <row r="22" spans="5:19" x14ac:dyDescent="0.3">
      <c r="H22" s="25" t="s">
        <v>1</v>
      </c>
      <c r="I22" s="25"/>
      <c r="J22" s="25"/>
      <c r="N22" s="25" t="s">
        <v>80</v>
      </c>
      <c r="O22" s="25"/>
      <c r="P22" s="25"/>
    </row>
    <row r="23" spans="5:19" x14ac:dyDescent="0.3">
      <c r="H23" s="25"/>
      <c r="I23" s="25"/>
      <c r="J23" s="25"/>
      <c r="N23" s="25"/>
      <c r="O23" s="25"/>
      <c r="P23" s="25"/>
    </row>
    <row r="24" spans="5:19" ht="15" thickBot="1" x14ac:dyDescent="0.35">
      <c r="H24" s="25"/>
      <c r="I24" s="25"/>
      <c r="J24" s="25"/>
      <c r="N24" s="25"/>
      <c r="O24" s="25"/>
      <c r="P24" s="25"/>
    </row>
    <row r="25" spans="5:19" x14ac:dyDescent="0.3">
      <c r="H25" s="14">
        <f>'Analysis Sheet Regrassion'!D15</f>
        <v>77.48755431074656</v>
      </c>
      <c r="I25" s="15"/>
      <c r="J25" s="16"/>
      <c r="N25" s="26" t="str">
        <f>'Analysis Sheet Regrassion'!D19</f>
        <v>Reject</v>
      </c>
      <c r="O25" s="15"/>
      <c r="P25" s="16"/>
    </row>
    <row r="26" spans="5:19" x14ac:dyDescent="0.3">
      <c r="H26" s="17"/>
      <c r="I26" s="18"/>
      <c r="J26" s="19"/>
      <c r="N26" s="17"/>
      <c r="O26" s="18"/>
      <c r="P26" s="19"/>
    </row>
    <row r="27" spans="5:19" ht="15" thickBot="1" x14ac:dyDescent="0.35">
      <c r="H27" s="20"/>
      <c r="I27" s="21"/>
      <c r="J27" s="22"/>
      <c r="N27" s="20"/>
      <c r="O27" s="21"/>
      <c r="P27" s="22"/>
    </row>
    <row r="33" spans="5:7" x14ac:dyDescent="0.3">
      <c r="E33" s="27"/>
      <c r="F33" s="27"/>
      <c r="G33" s="27"/>
    </row>
  </sheetData>
  <mergeCells count="13">
    <mergeCell ref="H22:J24"/>
    <mergeCell ref="N22:P24"/>
    <mergeCell ref="H25:J27"/>
    <mergeCell ref="N25:P27"/>
    <mergeCell ref="E33:G33"/>
    <mergeCell ref="E17:G19"/>
    <mergeCell ref="K17:M19"/>
    <mergeCell ref="Q17:S19"/>
    <mergeCell ref="G6:Q7"/>
    <mergeCell ref="I9:O11"/>
    <mergeCell ref="E14:G16"/>
    <mergeCell ref="K14:M16"/>
    <mergeCell ref="Q14:S16"/>
  </mergeCells>
  <conditionalFormatting sqref="N25:P27">
    <cfRule type="cellIs" dxfId="4" priority="1" operator="equal">
      <formula>"Reject"</formula>
    </cfRule>
    <cfRule type="cellIs" dxfId="3" priority="2" operator="equal">
      <formula>$N$25</formula>
    </cfRule>
    <cfRule type="cellIs" dxfId="2" priority="3" operator="equal">
      <formula>$N$25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Spinner 1">
              <controlPr defaultSize="0" autoPict="0">
                <anchor moveWithCells="1" sizeWithCells="1">
                  <from>
                    <xdr:col>2</xdr:col>
                    <xdr:colOff>601980</xdr:colOff>
                    <xdr:row>13</xdr:row>
                    <xdr:rowOff>7620</xdr:rowOff>
                  </from>
                  <to>
                    <xdr:col>3</xdr:col>
                    <xdr:colOff>518160</xdr:colOff>
                    <xdr:row>18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Spinner 2">
              <controlPr defaultSize="0" autoPict="0">
                <anchor moveWithCells="1" sizeWithCells="1">
                  <from>
                    <xdr:col>9</xdr:col>
                    <xdr:colOff>0</xdr:colOff>
                    <xdr:row>13</xdr:row>
                    <xdr:rowOff>152400</xdr:rowOff>
                  </from>
                  <to>
                    <xdr:col>9</xdr:col>
                    <xdr:colOff>533400</xdr:colOff>
                    <xdr:row>18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Spinner 3">
              <controlPr defaultSize="0" autoPict="0">
                <anchor moveWithCells="1" sizeWithCells="1">
                  <from>
                    <xdr:col>19</xdr:col>
                    <xdr:colOff>76200</xdr:colOff>
                    <xdr:row>13</xdr:row>
                    <xdr:rowOff>114300</xdr:rowOff>
                  </from>
                  <to>
                    <xdr:col>20</xdr:col>
                    <xdr:colOff>53340</xdr:colOff>
                    <xdr:row>18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5EE4-D543-45E4-8BB1-588AB3592522}">
  <dimension ref="E6:T33"/>
  <sheetViews>
    <sheetView showGridLines="0" showRowColHeaders="0" tabSelected="1" topLeftCell="B2" zoomScale="112" zoomScaleNormal="112" workbookViewId="0">
      <selection activeCell="T21" sqref="T21"/>
    </sheetView>
  </sheetViews>
  <sheetFormatPr defaultRowHeight="14.4" x14ac:dyDescent="0.3"/>
  <sheetData>
    <row r="6" spans="5:19" x14ac:dyDescent="0.3">
      <c r="G6" s="23" t="s">
        <v>81</v>
      </c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5:19" x14ac:dyDescent="0.3"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</row>
    <row r="9" spans="5:19" x14ac:dyDescent="0.3">
      <c r="I9" s="24"/>
      <c r="J9" s="24"/>
      <c r="K9" s="24"/>
      <c r="L9" s="24"/>
      <c r="M9" s="24"/>
      <c r="N9" s="24"/>
      <c r="O9" s="24"/>
    </row>
    <row r="10" spans="5:19" x14ac:dyDescent="0.3">
      <c r="I10" s="24"/>
      <c r="J10" s="24"/>
      <c r="K10" s="24"/>
      <c r="L10" s="24"/>
      <c r="M10" s="24"/>
      <c r="N10" s="24"/>
      <c r="O10" s="24"/>
    </row>
    <row r="11" spans="5:19" x14ac:dyDescent="0.3">
      <c r="I11" s="24"/>
      <c r="J11" s="24"/>
      <c r="K11" s="24"/>
      <c r="L11" s="24"/>
      <c r="M11" s="24"/>
      <c r="N11" s="24"/>
      <c r="O11" s="24"/>
    </row>
    <row r="14" spans="5:19" x14ac:dyDescent="0.3">
      <c r="E14" s="25" t="s">
        <v>2</v>
      </c>
      <c r="F14" s="25"/>
      <c r="G14" s="25"/>
      <c r="K14" s="25" t="s">
        <v>73</v>
      </c>
      <c r="L14" s="25"/>
      <c r="M14" s="25"/>
      <c r="Q14" s="25" t="s">
        <v>4</v>
      </c>
      <c r="R14" s="25"/>
      <c r="S14" s="25"/>
    </row>
    <row r="15" spans="5:19" x14ac:dyDescent="0.3">
      <c r="E15" s="25"/>
      <c r="F15" s="25"/>
      <c r="G15" s="25"/>
      <c r="K15" s="25"/>
      <c r="L15" s="25"/>
      <c r="M15" s="25"/>
      <c r="Q15" s="25"/>
      <c r="R15" s="25"/>
      <c r="S15" s="25"/>
    </row>
    <row r="16" spans="5:19" ht="15" thickBot="1" x14ac:dyDescent="0.35">
      <c r="E16" s="25"/>
      <c r="F16" s="25"/>
      <c r="G16" s="25"/>
      <c r="K16" s="25"/>
      <c r="L16" s="25"/>
      <c r="M16" s="25"/>
      <c r="Q16" s="25"/>
      <c r="R16" s="25"/>
      <c r="S16" s="25"/>
    </row>
    <row r="17" spans="5:20" x14ac:dyDescent="0.3">
      <c r="E17" s="14">
        <v>78</v>
      </c>
      <c r="F17" s="15"/>
      <c r="G17" s="16"/>
      <c r="K17" s="14">
        <v>95</v>
      </c>
      <c r="L17" s="15"/>
      <c r="M17" s="16"/>
      <c r="Q17" s="14">
        <v>75</v>
      </c>
      <c r="R17" s="15"/>
      <c r="S17" s="16"/>
    </row>
    <row r="18" spans="5:20" x14ac:dyDescent="0.3">
      <c r="E18" s="17"/>
      <c r="F18" s="18"/>
      <c r="G18" s="19"/>
      <c r="K18" s="17"/>
      <c r="L18" s="18"/>
      <c r="M18" s="19"/>
      <c r="Q18" s="17"/>
      <c r="R18" s="18"/>
      <c r="S18" s="19"/>
    </row>
    <row r="19" spans="5:20" ht="15" thickBot="1" x14ac:dyDescent="0.35">
      <c r="E19" s="20"/>
      <c r="F19" s="21"/>
      <c r="G19" s="22"/>
      <c r="K19" s="20"/>
      <c r="L19" s="21"/>
      <c r="M19" s="22"/>
      <c r="Q19" s="20"/>
      <c r="R19" s="21"/>
      <c r="S19" s="22"/>
    </row>
    <row r="21" spans="5:20" x14ac:dyDescent="0.3">
      <c r="T21">
        <v>3</v>
      </c>
    </row>
    <row r="22" spans="5:20" x14ac:dyDescent="0.3">
      <c r="H22" s="25" t="s">
        <v>1</v>
      </c>
      <c r="I22" s="25"/>
      <c r="J22" s="25"/>
      <c r="N22" s="25" t="s">
        <v>80</v>
      </c>
      <c r="O22" s="25"/>
      <c r="P22" s="25"/>
    </row>
    <row r="23" spans="5:20" x14ac:dyDescent="0.3">
      <c r="H23" s="25"/>
      <c r="I23" s="25"/>
      <c r="J23" s="25"/>
      <c r="N23" s="25"/>
      <c r="O23" s="25"/>
      <c r="P23" s="25"/>
    </row>
    <row r="24" spans="5:20" ht="15" thickBot="1" x14ac:dyDescent="0.35">
      <c r="H24" s="25"/>
      <c r="I24" s="25"/>
      <c r="J24" s="25"/>
      <c r="N24" s="25"/>
      <c r="O24" s="25"/>
      <c r="P24" s="25"/>
    </row>
    <row r="25" spans="5:20" x14ac:dyDescent="0.3">
      <c r="H25" s="14">
        <f>'Analysis Sheet Regrassion'!B10*Dashboard!E17+'Analysis Sheet Regrassion'!B11*Dashboard!K17+'Analysis Sheet Regrassion'!B12*Dashboard!Q17+'Analysis Sheet Regrassion'!B9</f>
        <v>80.367155425916167</v>
      </c>
      <c r="I25" s="15"/>
      <c r="J25" s="16"/>
      <c r="N25" s="14" t="str">
        <f>IF(H25&gt;80,"Hire","Reject")</f>
        <v>Hire</v>
      </c>
      <c r="O25" s="15"/>
      <c r="P25" s="16"/>
    </row>
    <row r="26" spans="5:20" x14ac:dyDescent="0.3">
      <c r="H26" s="17"/>
      <c r="I26" s="18"/>
      <c r="J26" s="19"/>
      <c r="N26" s="17"/>
      <c r="O26" s="18"/>
      <c r="P26" s="19"/>
    </row>
    <row r="27" spans="5:20" ht="15" thickBot="1" x14ac:dyDescent="0.35">
      <c r="H27" s="20"/>
      <c r="I27" s="21"/>
      <c r="J27" s="22"/>
      <c r="N27" s="20"/>
      <c r="O27" s="21"/>
      <c r="P27" s="22"/>
    </row>
    <row r="33" spans="5:7" x14ac:dyDescent="0.3">
      <c r="E33" s="27"/>
      <c r="F33" s="27"/>
      <c r="G33" s="27"/>
    </row>
  </sheetData>
  <mergeCells count="13">
    <mergeCell ref="E33:G33"/>
    <mergeCell ref="H22:J24"/>
    <mergeCell ref="N22:P24"/>
    <mergeCell ref="E17:G19"/>
    <mergeCell ref="K17:M19"/>
    <mergeCell ref="Q17:S19"/>
    <mergeCell ref="H25:J27"/>
    <mergeCell ref="N25:P27"/>
    <mergeCell ref="G6:Q7"/>
    <mergeCell ref="I9:O11"/>
    <mergeCell ref="E14:G16"/>
    <mergeCell ref="K14:M16"/>
    <mergeCell ref="Q14:S16"/>
  </mergeCells>
  <conditionalFormatting sqref="N25:P27">
    <cfRule type="cellIs" dxfId="0" priority="2" operator="equal">
      <formula>"Hire"</formula>
    </cfRule>
    <cfRule type="cellIs" dxfId="1" priority="1" operator="equal">
      <formula>"Reject"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2</xdr:col>
                    <xdr:colOff>601980</xdr:colOff>
                    <xdr:row>13</xdr:row>
                    <xdr:rowOff>7620</xdr:rowOff>
                  </from>
                  <to>
                    <xdr:col>3</xdr:col>
                    <xdr:colOff>518160</xdr:colOff>
                    <xdr:row>18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8</xdr:col>
                    <xdr:colOff>586740</xdr:colOff>
                    <xdr:row>13</xdr:row>
                    <xdr:rowOff>83820</xdr:rowOff>
                  </from>
                  <to>
                    <xdr:col>9</xdr:col>
                    <xdr:colOff>510540</xdr:colOff>
                    <xdr:row>18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pinner 4">
              <controlPr defaultSize="0" autoPict="0">
                <anchor moveWithCells="1" sizeWithCells="1">
                  <from>
                    <xdr:col>19</xdr:col>
                    <xdr:colOff>76200</xdr:colOff>
                    <xdr:row>13</xdr:row>
                    <xdr:rowOff>76200</xdr:rowOff>
                  </from>
                  <to>
                    <xdr:col>20</xdr:col>
                    <xdr:colOff>53340</xdr:colOff>
                    <xdr:row>18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B7091-2F12-442C-BD69-D3BF70E7919D}">
  <dimension ref="A1:I12"/>
  <sheetViews>
    <sheetView zoomScale="99" zoomScaleNormal="99" workbookViewId="0">
      <selection activeCell="F19" sqref="F19"/>
    </sheetView>
  </sheetViews>
  <sheetFormatPr defaultRowHeight="14.4" x14ac:dyDescent="0.3"/>
  <cols>
    <col min="2" max="2" width="11.88671875" bestFit="1" customWidth="1"/>
    <col min="3" max="3" width="12.109375" bestFit="1" customWidth="1"/>
    <col min="5" max="5" width="10.88671875" bestFit="1" customWidth="1"/>
    <col min="6" max="6" width="12.5546875" bestFit="1" customWidth="1"/>
  </cols>
  <sheetData>
    <row r="1" spans="1:9" x14ac:dyDescent="0.3">
      <c r="B1" s="5"/>
      <c r="C1" s="5" t="s">
        <v>1</v>
      </c>
      <c r="D1" s="5" t="s">
        <v>2</v>
      </c>
      <c r="E1" s="5" t="s">
        <v>3</v>
      </c>
      <c r="F1" s="5" t="s">
        <v>4</v>
      </c>
      <c r="H1" s="8" t="s">
        <v>61</v>
      </c>
    </row>
    <row r="2" spans="1:9" x14ac:dyDescent="0.3">
      <c r="B2" t="s">
        <v>1</v>
      </c>
      <c r="C2" s="6">
        <v>1</v>
      </c>
      <c r="D2" s="6"/>
      <c r="E2" s="6"/>
      <c r="F2" s="6"/>
    </row>
    <row r="3" spans="1:9" x14ac:dyDescent="0.3">
      <c r="B3" t="s">
        <v>2</v>
      </c>
      <c r="C3" s="6">
        <v>0.47378037358041264</v>
      </c>
      <c r="D3" s="6">
        <v>1</v>
      </c>
      <c r="E3" s="6"/>
      <c r="F3" s="6"/>
    </row>
    <row r="4" spans="1:9" x14ac:dyDescent="0.3">
      <c r="B4" t="s">
        <v>3</v>
      </c>
      <c r="C4" s="6">
        <v>0.63486568560661627</v>
      </c>
      <c r="D4" s="6">
        <v>4.6877909869966976E-2</v>
      </c>
      <c r="E4" s="6">
        <v>1</v>
      </c>
      <c r="F4" s="6"/>
    </row>
    <row r="5" spans="1:9" ht="15" thickBot="1" x14ac:dyDescent="0.35">
      <c r="B5" s="4" t="s">
        <v>4</v>
      </c>
      <c r="C5" s="7">
        <v>0.39692818413442083</v>
      </c>
      <c r="D5" s="7">
        <v>-9.1805172347728572E-2</v>
      </c>
      <c r="E5" s="7">
        <v>0.36339641156786279</v>
      </c>
      <c r="F5" s="7">
        <v>1</v>
      </c>
    </row>
    <row r="7" spans="1:9" x14ac:dyDescent="0.3">
      <c r="B7" t="s">
        <v>62</v>
      </c>
    </row>
    <row r="10" spans="1:9" x14ac:dyDescent="0.3">
      <c r="B10" s="10" t="s">
        <v>63</v>
      </c>
      <c r="E10" t="s">
        <v>62</v>
      </c>
      <c r="F10" t="s">
        <v>61</v>
      </c>
      <c r="G10" s="10" t="s">
        <v>69</v>
      </c>
    </row>
    <row r="11" spans="1:9" x14ac:dyDescent="0.3">
      <c r="A11">
        <v>1</v>
      </c>
      <c r="B11" s="27" t="s">
        <v>64</v>
      </c>
      <c r="C11" s="27"/>
      <c r="E11" s="9">
        <v>1</v>
      </c>
      <c r="F11">
        <v>1</v>
      </c>
      <c r="G11" t="s">
        <v>67</v>
      </c>
    </row>
    <row r="12" spans="1:9" x14ac:dyDescent="0.3">
      <c r="A12">
        <v>2</v>
      </c>
      <c r="B12" s="27" t="s">
        <v>65</v>
      </c>
      <c r="C12" s="27"/>
      <c r="E12" s="9" t="s">
        <v>66</v>
      </c>
      <c r="F12">
        <v>1</v>
      </c>
      <c r="G12" s="27" t="s">
        <v>68</v>
      </c>
      <c r="H12" s="27"/>
      <c r="I12" s="27"/>
    </row>
  </sheetData>
  <mergeCells count="3">
    <mergeCell ref="G12:I12"/>
    <mergeCell ref="B11:C11"/>
    <mergeCell ref="B12:C12"/>
  </mergeCells>
  <conditionalFormatting sqref="C2:F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633E-5940-4FE8-ACBA-AF615AED4A02}">
  <dimension ref="A1:I19"/>
  <sheetViews>
    <sheetView workbookViewId="0">
      <selection activeCell="F9" sqref="F9"/>
    </sheetView>
  </sheetViews>
  <sheetFormatPr defaultRowHeight="14.4" x14ac:dyDescent="0.3"/>
  <cols>
    <col min="2" max="2" width="12" bestFit="1" customWidth="1"/>
    <col min="3" max="3" width="11.109375" bestFit="1" customWidth="1"/>
    <col min="5" max="5" width="12.21875" customWidth="1"/>
    <col min="6" max="6" width="14.44140625" customWidth="1"/>
    <col min="7" max="7" width="20.21875" bestFit="1" customWidth="1"/>
  </cols>
  <sheetData>
    <row r="1" spans="1:9" x14ac:dyDescent="0.3">
      <c r="B1" s="10" t="s">
        <v>63</v>
      </c>
      <c r="E1" t="s">
        <v>62</v>
      </c>
      <c r="F1" t="s">
        <v>61</v>
      </c>
      <c r="G1" s="10" t="s">
        <v>69</v>
      </c>
    </row>
    <row r="2" spans="1:9" x14ac:dyDescent="0.3">
      <c r="A2">
        <v>1</v>
      </c>
      <c r="B2" s="27" t="s">
        <v>64</v>
      </c>
      <c r="C2" s="27"/>
      <c r="E2" s="9">
        <v>1</v>
      </c>
      <c r="F2">
        <v>1</v>
      </c>
      <c r="G2" t="s">
        <v>67</v>
      </c>
    </row>
    <row r="3" spans="1:9" x14ac:dyDescent="0.3">
      <c r="A3">
        <v>2</v>
      </c>
      <c r="B3" s="27" t="s">
        <v>65</v>
      </c>
      <c r="C3" s="27"/>
      <c r="E3" s="9" t="s">
        <v>66</v>
      </c>
      <c r="F3">
        <v>1</v>
      </c>
      <c r="G3" s="27" t="s">
        <v>68</v>
      </c>
      <c r="H3" s="27"/>
      <c r="I3" s="27"/>
    </row>
    <row r="4" spans="1:9" x14ac:dyDescent="0.3">
      <c r="B4" s="9"/>
      <c r="C4" s="9"/>
      <c r="E4" s="9"/>
      <c r="G4" s="9"/>
      <c r="H4" s="9"/>
      <c r="I4" s="9"/>
    </row>
    <row r="5" spans="1:9" x14ac:dyDescent="0.3">
      <c r="B5" s="9"/>
      <c r="C5" s="9"/>
      <c r="E5" s="9"/>
      <c r="G5" s="9"/>
      <c r="H5" s="9"/>
      <c r="I5" s="9"/>
    </row>
    <row r="6" spans="1:9" x14ac:dyDescent="0.3">
      <c r="B6" s="9"/>
      <c r="C6" s="9"/>
      <c r="E6" s="9"/>
      <c r="G6" s="9"/>
      <c r="H6" s="9"/>
      <c r="I6" s="9"/>
    </row>
    <row r="7" spans="1:9" ht="15" thickBot="1" x14ac:dyDescent="0.35"/>
    <row r="8" spans="1:9" x14ac:dyDescent="0.3">
      <c r="A8" s="5"/>
      <c r="B8" s="11" t="s">
        <v>71</v>
      </c>
      <c r="D8" s="10" t="s">
        <v>2</v>
      </c>
      <c r="E8" s="10" t="s">
        <v>73</v>
      </c>
      <c r="F8" s="10" t="s">
        <v>4</v>
      </c>
      <c r="G8" s="10" t="s">
        <v>1</v>
      </c>
      <c r="H8" s="10" t="s">
        <v>80</v>
      </c>
    </row>
    <row r="9" spans="1:9" x14ac:dyDescent="0.3">
      <c r="A9" s="10" t="s">
        <v>70</v>
      </c>
      <c r="B9">
        <v>18.131459400009589</v>
      </c>
      <c r="C9" s="10" t="s">
        <v>72</v>
      </c>
      <c r="D9">
        <f>Link3!E17</f>
        <v>70</v>
      </c>
      <c r="E9">
        <f>Link3!K17</f>
        <v>92</v>
      </c>
      <c r="F9">
        <f>Link3!Q17</f>
        <v>76</v>
      </c>
      <c r="G9">
        <f>Link3!Q17</f>
        <v>76</v>
      </c>
    </row>
    <row r="10" spans="1:9" x14ac:dyDescent="0.3">
      <c r="A10" s="10" t="s">
        <v>2</v>
      </c>
      <c r="B10">
        <v>0.2648719764359142</v>
      </c>
      <c r="C10" s="10" t="s">
        <v>78</v>
      </c>
      <c r="D10">
        <v>40</v>
      </c>
      <c r="E10">
        <v>51</v>
      </c>
      <c r="F10">
        <v>95</v>
      </c>
      <c r="G10">
        <f>Link3!Q18</f>
        <v>0</v>
      </c>
    </row>
    <row r="11" spans="1:9" x14ac:dyDescent="0.3">
      <c r="A11" s="10" t="s">
        <v>3</v>
      </c>
      <c r="B11">
        <v>0.30819556137523774</v>
      </c>
      <c r="C11" s="10" t="s">
        <v>79</v>
      </c>
      <c r="D11">
        <v>35</v>
      </c>
      <c r="E11">
        <v>65</v>
      </c>
      <c r="F11">
        <v>45</v>
      </c>
      <c r="G11">
        <f>Link3!Q19</f>
        <v>0</v>
      </c>
    </row>
    <row r="12" spans="1:9" ht="15" thickBot="1" x14ac:dyDescent="0.35">
      <c r="A12" s="12" t="s">
        <v>4</v>
      </c>
      <c r="B12" s="4">
        <v>0.16396138044343569</v>
      </c>
    </row>
    <row r="13" spans="1:9" x14ac:dyDescent="0.3">
      <c r="D13" s="28" t="s">
        <v>74</v>
      </c>
      <c r="E13" s="28"/>
    </row>
    <row r="14" spans="1:9" x14ac:dyDescent="0.3">
      <c r="D14" s="27" t="s">
        <v>68</v>
      </c>
      <c r="E14" s="27"/>
      <c r="F14" s="27"/>
      <c r="G14" s="10" t="s">
        <v>76</v>
      </c>
    </row>
    <row r="15" spans="1:9" x14ac:dyDescent="0.3">
      <c r="C15" t="s">
        <v>75</v>
      </c>
      <c r="D15" s="10">
        <f>B10*D9+B11*E9+B12*F9+B9</f>
        <v>77.48755431074656</v>
      </c>
      <c r="G15">
        <v>80</v>
      </c>
    </row>
    <row r="16" spans="1:9" x14ac:dyDescent="0.3">
      <c r="D16" s="10"/>
    </row>
    <row r="17" spans="3:7" x14ac:dyDescent="0.3">
      <c r="D17" s="10"/>
    </row>
    <row r="18" spans="3:7" x14ac:dyDescent="0.3">
      <c r="D18" s="10"/>
    </row>
    <row r="19" spans="3:7" x14ac:dyDescent="0.3">
      <c r="C19" t="s">
        <v>77</v>
      </c>
      <c r="D19" s="13" t="str">
        <f>IF(D15&gt;G15,"Hire","Reject")</f>
        <v>Reject</v>
      </c>
      <c r="E19" s="13"/>
      <c r="F19" s="13"/>
      <c r="G19" s="13"/>
    </row>
  </sheetData>
  <mergeCells count="5">
    <mergeCell ref="B2:C2"/>
    <mergeCell ref="B3:C3"/>
    <mergeCell ref="G3:I3"/>
    <mergeCell ref="D14:F14"/>
    <mergeCell ref="D13:E1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14748-2209-41D4-82AA-7C5153588264}">
  <dimension ref="A1:G64"/>
  <sheetViews>
    <sheetView topLeftCell="A37" zoomScale="110" zoomScaleNormal="87" workbookViewId="0">
      <selection activeCell="G3" sqref="G3"/>
    </sheetView>
  </sheetViews>
  <sheetFormatPr defaultRowHeight="14.4" x14ac:dyDescent="0.3"/>
  <cols>
    <col min="1" max="1" width="21.88671875" bestFit="1" customWidth="1"/>
    <col min="2" max="2" width="12.44140625" bestFit="1" customWidth="1"/>
    <col min="3" max="3" width="6.44140625" customWidth="1"/>
    <col min="4" max="4" width="11.109375" bestFit="1" customWidth="1"/>
    <col min="5" max="5" width="13.109375" bestFit="1" customWidth="1"/>
  </cols>
  <sheetData>
    <row r="1" spans="1:7" x14ac:dyDescent="0.3">
      <c r="C1" s="27" t="s">
        <v>60</v>
      </c>
      <c r="D1" s="27"/>
      <c r="E1" s="27"/>
    </row>
    <row r="2" spans="1:7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7" x14ac:dyDescent="0.3">
      <c r="A3" s="1" t="s">
        <v>5</v>
      </c>
      <c r="B3" s="2">
        <v>85</v>
      </c>
      <c r="C3" s="2">
        <v>109</v>
      </c>
      <c r="D3" s="2">
        <v>89</v>
      </c>
      <c r="E3" s="2">
        <v>73</v>
      </c>
      <c r="G3" s="2"/>
    </row>
    <row r="4" spans="1:7" x14ac:dyDescent="0.3">
      <c r="A4" s="1" t="s">
        <v>6</v>
      </c>
      <c r="B4" s="2">
        <v>84</v>
      </c>
      <c r="C4" s="2">
        <v>106</v>
      </c>
      <c r="D4" s="2">
        <v>84</v>
      </c>
      <c r="E4" s="2">
        <v>80</v>
      </c>
    </row>
    <row r="5" spans="1:7" x14ac:dyDescent="0.3">
      <c r="A5" s="1" t="s">
        <v>7</v>
      </c>
      <c r="B5" s="2">
        <v>87</v>
      </c>
      <c r="C5" s="2">
        <v>125</v>
      </c>
      <c r="D5" s="2">
        <v>59</v>
      </c>
      <c r="E5" s="2">
        <v>67</v>
      </c>
    </row>
    <row r="6" spans="1:7" x14ac:dyDescent="0.3">
      <c r="A6" s="1" t="s">
        <v>8</v>
      </c>
      <c r="B6" s="2">
        <v>69</v>
      </c>
      <c r="C6" s="2">
        <v>84</v>
      </c>
      <c r="D6" s="2">
        <v>60</v>
      </c>
      <c r="E6" s="2">
        <v>58</v>
      </c>
    </row>
    <row r="7" spans="1:7" x14ac:dyDescent="0.3">
      <c r="A7" s="1" t="s">
        <v>9</v>
      </c>
      <c r="B7" s="2">
        <v>69</v>
      </c>
      <c r="C7" s="2">
        <v>89</v>
      </c>
      <c r="D7" s="2">
        <v>60</v>
      </c>
      <c r="E7" s="2">
        <v>67</v>
      </c>
    </row>
    <row r="8" spans="1:7" x14ac:dyDescent="0.3">
      <c r="A8" s="1" t="s">
        <v>10</v>
      </c>
      <c r="B8" s="2">
        <v>81</v>
      </c>
      <c r="C8" s="2">
        <v>109</v>
      </c>
      <c r="D8" s="2">
        <v>62</v>
      </c>
      <c r="E8" s="2">
        <v>75</v>
      </c>
    </row>
    <row r="9" spans="1:7" x14ac:dyDescent="0.3">
      <c r="A9" s="1" t="s">
        <v>11</v>
      </c>
      <c r="B9" s="2">
        <v>71</v>
      </c>
      <c r="C9" s="2">
        <v>121</v>
      </c>
      <c r="D9" s="2">
        <v>67</v>
      </c>
      <c r="E9" s="2">
        <v>55</v>
      </c>
    </row>
    <row r="10" spans="1:7" x14ac:dyDescent="0.3">
      <c r="A10" s="1" t="s">
        <v>12</v>
      </c>
      <c r="B10" s="2">
        <v>76</v>
      </c>
      <c r="C10" s="2">
        <v>102</v>
      </c>
      <c r="D10" s="2">
        <v>44</v>
      </c>
      <c r="E10" s="2">
        <v>73</v>
      </c>
    </row>
    <row r="11" spans="1:7" x14ac:dyDescent="0.3">
      <c r="A11" s="1" t="s">
        <v>13</v>
      </c>
      <c r="B11" s="2">
        <v>77</v>
      </c>
      <c r="C11" s="2">
        <v>111</v>
      </c>
      <c r="D11" s="2">
        <v>68</v>
      </c>
      <c r="E11" s="2">
        <v>60</v>
      </c>
    </row>
    <row r="12" spans="1:7" x14ac:dyDescent="0.3">
      <c r="A12" s="1" t="s">
        <v>14</v>
      </c>
      <c r="B12" s="2">
        <v>76</v>
      </c>
      <c r="C12" s="2">
        <v>106</v>
      </c>
      <c r="D12" s="2">
        <v>63</v>
      </c>
      <c r="E12" s="2">
        <v>54</v>
      </c>
    </row>
    <row r="13" spans="1:7" x14ac:dyDescent="0.3">
      <c r="A13" s="1" t="s">
        <v>15</v>
      </c>
      <c r="B13" s="2">
        <v>90</v>
      </c>
      <c r="C13" s="2">
        <v>107</v>
      </c>
      <c r="D13" s="2">
        <v>93</v>
      </c>
      <c r="E13" s="2">
        <v>75</v>
      </c>
    </row>
    <row r="14" spans="1:7" x14ac:dyDescent="0.3">
      <c r="A14" s="1" t="s">
        <v>16</v>
      </c>
      <c r="B14" s="2">
        <v>74</v>
      </c>
      <c r="C14" s="2">
        <v>97</v>
      </c>
      <c r="D14" s="2">
        <v>52</v>
      </c>
      <c r="E14" s="2">
        <v>58</v>
      </c>
    </row>
    <row r="15" spans="1:7" x14ac:dyDescent="0.3">
      <c r="A15" s="1" t="s">
        <v>17</v>
      </c>
      <c r="B15" s="2">
        <v>74</v>
      </c>
      <c r="C15" s="2">
        <v>133</v>
      </c>
      <c r="D15" s="2">
        <v>60</v>
      </c>
      <c r="E15" s="2">
        <v>50</v>
      </c>
    </row>
    <row r="16" spans="1:7" x14ac:dyDescent="0.3">
      <c r="A16" s="1" t="s">
        <v>18</v>
      </c>
      <c r="B16" s="2">
        <v>65</v>
      </c>
      <c r="C16" s="2">
        <v>96</v>
      </c>
      <c r="D16" s="2">
        <v>52</v>
      </c>
      <c r="E16" s="2">
        <v>74</v>
      </c>
    </row>
    <row r="17" spans="1:5" x14ac:dyDescent="0.3">
      <c r="A17" s="1" t="s">
        <v>19</v>
      </c>
      <c r="B17" s="2">
        <v>66</v>
      </c>
      <c r="C17" s="2">
        <v>97</v>
      </c>
      <c r="D17" s="2">
        <v>65</v>
      </c>
      <c r="E17" s="2">
        <v>81</v>
      </c>
    </row>
    <row r="18" spans="1:5" x14ac:dyDescent="0.3">
      <c r="A18" s="1" t="s">
        <v>20</v>
      </c>
      <c r="B18" s="2">
        <v>73</v>
      </c>
      <c r="C18" s="2">
        <v>116</v>
      </c>
      <c r="D18" s="2">
        <v>62</v>
      </c>
      <c r="E18" s="2">
        <v>45</v>
      </c>
    </row>
    <row r="19" spans="1:5" x14ac:dyDescent="0.3">
      <c r="A19" s="1" t="s">
        <v>21</v>
      </c>
      <c r="B19" s="2">
        <v>80</v>
      </c>
      <c r="C19" s="2">
        <v>108</v>
      </c>
      <c r="D19" s="2">
        <v>74</v>
      </c>
      <c r="E19" s="2">
        <v>92</v>
      </c>
    </row>
    <row r="20" spans="1:5" x14ac:dyDescent="0.3">
      <c r="A20" s="1" t="s">
        <v>22</v>
      </c>
      <c r="B20" s="2">
        <v>96</v>
      </c>
      <c r="C20" s="2">
        <v>102</v>
      </c>
      <c r="D20" s="2">
        <v>84</v>
      </c>
      <c r="E20" s="2">
        <v>84</v>
      </c>
    </row>
    <row r="21" spans="1:5" x14ac:dyDescent="0.3">
      <c r="A21" s="1" t="s">
        <v>23</v>
      </c>
      <c r="B21" s="2">
        <v>77</v>
      </c>
      <c r="C21" s="2">
        <v>94</v>
      </c>
      <c r="D21" s="2">
        <v>78</v>
      </c>
      <c r="E21" s="2">
        <v>79</v>
      </c>
    </row>
    <row r="22" spans="1:5" x14ac:dyDescent="0.3">
      <c r="A22" s="1" t="s">
        <v>24</v>
      </c>
      <c r="B22" s="2">
        <v>73</v>
      </c>
      <c r="C22" s="2">
        <v>98</v>
      </c>
      <c r="D22" s="2">
        <v>71</v>
      </c>
      <c r="E22" s="2">
        <v>68</v>
      </c>
    </row>
    <row r="23" spans="1:5" x14ac:dyDescent="0.3">
      <c r="A23" s="1" t="s">
        <v>25</v>
      </c>
      <c r="B23" s="2">
        <v>70</v>
      </c>
      <c r="C23" s="2">
        <v>87</v>
      </c>
      <c r="D23" s="2">
        <v>63</v>
      </c>
      <c r="E23" s="2">
        <v>62</v>
      </c>
    </row>
    <row r="24" spans="1:5" x14ac:dyDescent="0.3">
      <c r="A24" s="1" t="s">
        <v>26</v>
      </c>
      <c r="B24" s="2">
        <v>68</v>
      </c>
      <c r="C24" s="2">
        <v>104</v>
      </c>
      <c r="D24" s="2">
        <v>57</v>
      </c>
      <c r="E24" s="2">
        <v>53</v>
      </c>
    </row>
    <row r="25" spans="1:5" x14ac:dyDescent="0.3">
      <c r="A25" s="1" t="s">
        <v>27</v>
      </c>
      <c r="B25" s="2">
        <v>66</v>
      </c>
      <c r="C25" s="2">
        <v>85</v>
      </c>
      <c r="D25" s="2">
        <v>57</v>
      </c>
      <c r="E25" s="2">
        <v>51</v>
      </c>
    </row>
    <row r="26" spans="1:5" x14ac:dyDescent="0.3">
      <c r="A26" s="1" t="s">
        <v>28</v>
      </c>
      <c r="B26" s="2">
        <v>86</v>
      </c>
      <c r="C26" s="2">
        <v>145</v>
      </c>
      <c r="D26" s="2">
        <v>64</v>
      </c>
      <c r="E26" s="2">
        <v>74</v>
      </c>
    </row>
    <row r="27" spans="1:5" x14ac:dyDescent="0.3">
      <c r="A27" s="1" t="s">
        <v>29</v>
      </c>
      <c r="B27" s="2">
        <v>88</v>
      </c>
      <c r="C27" s="2">
        <v>105</v>
      </c>
      <c r="D27" s="2">
        <v>76</v>
      </c>
      <c r="E27" s="2">
        <v>90</v>
      </c>
    </row>
    <row r="28" spans="1:5" x14ac:dyDescent="0.3">
      <c r="A28" s="1" t="s">
        <v>30</v>
      </c>
      <c r="B28" s="2">
        <v>82</v>
      </c>
      <c r="C28" s="2">
        <v>96</v>
      </c>
      <c r="D28" s="2">
        <v>71</v>
      </c>
      <c r="E28" s="2">
        <v>63</v>
      </c>
    </row>
    <row r="29" spans="1:5" x14ac:dyDescent="0.3">
      <c r="A29" s="1" t="s">
        <v>31</v>
      </c>
      <c r="B29" s="2">
        <v>85</v>
      </c>
      <c r="C29" s="2">
        <v>103</v>
      </c>
      <c r="D29" s="2">
        <v>85</v>
      </c>
      <c r="E29" s="2">
        <v>81</v>
      </c>
    </row>
    <row r="30" spans="1:5" x14ac:dyDescent="0.3">
      <c r="A30" s="1" t="s">
        <v>32</v>
      </c>
      <c r="B30" s="2">
        <v>78</v>
      </c>
      <c r="C30" s="2">
        <v>115</v>
      </c>
      <c r="D30" s="2">
        <v>56</v>
      </c>
      <c r="E30" s="2">
        <v>75</v>
      </c>
    </row>
    <row r="31" spans="1:5" x14ac:dyDescent="0.3">
      <c r="A31" s="1" t="s">
        <v>33</v>
      </c>
      <c r="B31" s="2">
        <v>87</v>
      </c>
      <c r="C31" s="2">
        <v>135</v>
      </c>
      <c r="D31" s="2">
        <v>61</v>
      </c>
      <c r="E31" s="2">
        <v>61</v>
      </c>
    </row>
    <row r="32" spans="1:5" x14ac:dyDescent="0.3">
      <c r="A32" s="1" t="s">
        <v>34</v>
      </c>
      <c r="B32" s="2">
        <v>72</v>
      </c>
      <c r="C32" s="2">
        <v>104</v>
      </c>
      <c r="D32" s="2">
        <v>58</v>
      </c>
      <c r="E32" s="2">
        <v>53</v>
      </c>
    </row>
    <row r="33" spans="1:5" x14ac:dyDescent="0.3">
      <c r="A33" s="1" t="s">
        <v>35</v>
      </c>
      <c r="B33" s="2">
        <v>87</v>
      </c>
      <c r="C33" s="2">
        <v>126</v>
      </c>
      <c r="D33" s="2">
        <v>83</v>
      </c>
      <c r="E33" s="2">
        <v>59</v>
      </c>
    </row>
    <row r="34" spans="1:5" x14ac:dyDescent="0.3">
      <c r="A34" s="1" t="s">
        <v>36</v>
      </c>
      <c r="B34" s="2">
        <v>81</v>
      </c>
      <c r="C34" s="2">
        <v>121</v>
      </c>
      <c r="D34" s="2">
        <v>70</v>
      </c>
      <c r="E34" s="2">
        <v>81</v>
      </c>
    </row>
    <row r="35" spans="1:5" x14ac:dyDescent="0.3">
      <c r="A35" s="1" t="s">
        <v>9</v>
      </c>
      <c r="B35" s="2">
        <v>83</v>
      </c>
      <c r="C35" s="2">
        <v>106</v>
      </c>
      <c r="D35" s="2">
        <v>72</v>
      </c>
      <c r="E35" s="2">
        <v>88</v>
      </c>
    </row>
    <row r="36" spans="1:5" x14ac:dyDescent="0.3">
      <c r="A36" s="1" t="s">
        <v>37</v>
      </c>
      <c r="B36" s="2">
        <v>87</v>
      </c>
      <c r="C36" s="2">
        <v>107</v>
      </c>
      <c r="D36" s="2">
        <v>93</v>
      </c>
      <c r="E36" s="2">
        <v>72</v>
      </c>
    </row>
    <row r="37" spans="1:5" x14ac:dyDescent="0.3">
      <c r="A37" s="1" t="s">
        <v>38</v>
      </c>
      <c r="B37" s="2">
        <v>63</v>
      </c>
      <c r="C37" s="2">
        <v>102</v>
      </c>
      <c r="D37" s="2">
        <v>47</v>
      </c>
      <c r="E37" s="2">
        <v>64</v>
      </c>
    </row>
    <row r="38" spans="1:5" x14ac:dyDescent="0.3">
      <c r="A38" s="1" t="s">
        <v>24</v>
      </c>
      <c r="B38" s="2">
        <v>80</v>
      </c>
      <c r="C38" s="2">
        <v>85</v>
      </c>
      <c r="D38" s="2">
        <v>64</v>
      </c>
      <c r="E38" s="2">
        <v>81</v>
      </c>
    </row>
    <row r="39" spans="1:5" x14ac:dyDescent="0.3">
      <c r="A39" s="1" t="s">
        <v>39</v>
      </c>
      <c r="B39" s="2">
        <v>99</v>
      </c>
      <c r="C39" s="2">
        <v>143</v>
      </c>
      <c r="D39" s="2">
        <v>97</v>
      </c>
      <c r="E39" s="2">
        <v>79</v>
      </c>
    </row>
    <row r="40" spans="1:5" x14ac:dyDescent="0.3">
      <c r="A40" s="1" t="s">
        <v>40</v>
      </c>
      <c r="B40" s="2">
        <v>79</v>
      </c>
      <c r="C40" s="2">
        <v>110</v>
      </c>
      <c r="D40" s="2">
        <v>73</v>
      </c>
      <c r="E40" s="2">
        <v>57</v>
      </c>
    </row>
    <row r="41" spans="1:5" x14ac:dyDescent="0.3">
      <c r="A41" s="1" t="s">
        <v>41</v>
      </c>
      <c r="B41" s="2">
        <v>71</v>
      </c>
      <c r="C41" s="2">
        <v>128</v>
      </c>
      <c r="D41" s="2">
        <v>41</v>
      </c>
      <c r="E41" s="2">
        <v>48</v>
      </c>
    </row>
    <row r="42" spans="1:5" x14ac:dyDescent="0.3">
      <c r="A42" s="1" t="s">
        <v>42</v>
      </c>
      <c r="B42" s="2">
        <v>82</v>
      </c>
      <c r="C42" s="2">
        <v>104</v>
      </c>
      <c r="D42" s="2">
        <v>78</v>
      </c>
      <c r="E42" s="2">
        <v>53</v>
      </c>
    </row>
    <row r="43" spans="1:5" x14ac:dyDescent="0.3">
      <c r="A43" s="1" t="s">
        <v>43</v>
      </c>
      <c r="B43" s="2">
        <v>85</v>
      </c>
      <c r="C43" s="2">
        <v>101</v>
      </c>
      <c r="D43" s="2">
        <v>87</v>
      </c>
      <c r="E43" s="2">
        <v>65</v>
      </c>
    </row>
    <row r="44" spans="1:5" x14ac:dyDescent="0.3">
      <c r="A44" s="1" t="s">
        <v>11</v>
      </c>
      <c r="B44" s="2">
        <v>75</v>
      </c>
      <c r="C44" s="2">
        <v>94</v>
      </c>
      <c r="D44" s="2">
        <v>54</v>
      </c>
      <c r="E44" s="2">
        <v>60</v>
      </c>
    </row>
    <row r="45" spans="1:5" x14ac:dyDescent="0.3">
      <c r="A45" s="1" t="s">
        <v>9</v>
      </c>
      <c r="B45" s="2">
        <v>81</v>
      </c>
      <c r="C45" s="2">
        <v>106</v>
      </c>
      <c r="D45" s="2">
        <v>72</v>
      </c>
      <c r="E45" s="2">
        <v>55</v>
      </c>
    </row>
    <row r="46" spans="1:5" x14ac:dyDescent="0.3">
      <c r="A46" s="1" t="s">
        <v>44</v>
      </c>
      <c r="B46" s="2">
        <v>68</v>
      </c>
      <c r="C46" s="2">
        <v>102</v>
      </c>
      <c r="D46" s="2">
        <v>32</v>
      </c>
      <c r="E46" s="2">
        <v>69</v>
      </c>
    </row>
    <row r="47" spans="1:5" x14ac:dyDescent="0.3">
      <c r="A47" s="1" t="s">
        <v>45</v>
      </c>
      <c r="B47" s="2">
        <v>81</v>
      </c>
      <c r="C47" s="2">
        <v>98</v>
      </c>
      <c r="D47" s="2">
        <v>72</v>
      </c>
      <c r="E47" s="2">
        <v>69</v>
      </c>
    </row>
    <row r="48" spans="1:5" x14ac:dyDescent="0.3">
      <c r="A48" s="1" t="s">
        <v>46</v>
      </c>
      <c r="B48" s="2">
        <v>80</v>
      </c>
      <c r="C48" s="2">
        <v>112</v>
      </c>
      <c r="D48" s="2">
        <v>72</v>
      </c>
      <c r="E48" s="2">
        <v>78</v>
      </c>
    </row>
    <row r="49" spans="1:5" x14ac:dyDescent="0.3">
      <c r="A49" s="1" t="s">
        <v>47</v>
      </c>
      <c r="B49" s="2">
        <v>78</v>
      </c>
      <c r="C49" s="2">
        <v>87</v>
      </c>
      <c r="D49" s="2">
        <v>74</v>
      </c>
      <c r="E49" s="2">
        <v>93</v>
      </c>
    </row>
    <row r="50" spans="1:5" x14ac:dyDescent="0.3">
      <c r="A50" s="1" t="s">
        <v>48</v>
      </c>
      <c r="B50" s="2">
        <v>62</v>
      </c>
      <c r="C50" s="2">
        <v>73</v>
      </c>
      <c r="D50" s="2">
        <v>68</v>
      </c>
      <c r="E50" s="2">
        <v>67</v>
      </c>
    </row>
    <row r="51" spans="1:5" x14ac:dyDescent="0.3">
      <c r="A51" s="1" t="s">
        <v>49</v>
      </c>
      <c r="B51" s="2">
        <v>81</v>
      </c>
      <c r="C51" s="2">
        <v>94</v>
      </c>
      <c r="D51" s="2">
        <v>67</v>
      </c>
      <c r="E51" s="2">
        <v>59</v>
      </c>
    </row>
    <row r="52" spans="1:5" x14ac:dyDescent="0.3">
      <c r="A52" s="1" t="s">
        <v>50</v>
      </c>
      <c r="B52" s="2">
        <v>76</v>
      </c>
      <c r="C52" s="2">
        <v>117</v>
      </c>
      <c r="D52" s="2">
        <v>66</v>
      </c>
      <c r="E52" s="2">
        <v>68</v>
      </c>
    </row>
    <row r="53" spans="1:5" x14ac:dyDescent="0.3">
      <c r="A53" s="1" t="s">
        <v>51</v>
      </c>
      <c r="B53" s="2">
        <v>77</v>
      </c>
      <c r="C53" s="2">
        <v>112</v>
      </c>
      <c r="D53" s="2">
        <v>58</v>
      </c>
      <c r="E53" s="2">
        <v>57</v>
      </c>
    </row>
    <row r="54" spans="1:5" x14ac:dyDescent="0.3">
      <c r="A54" s="1" t="s">
        <v>52</v>
      </c>
      <c r="B54" s="2">
        <v>74</v>
      </c>
      <c r="C54" s="2">
        <v>113</v>
      </c>
      <c r="D54" s="2">
        <v>57</v>
      </c>
      <c r="E54" s="2">
        <v>76</v>
      </c>
    </row>
    <row r="55" spans="1:5" x14ac:dyDescent="0.3">
      <c r="A55" s="1" t="s">
        <v>9</v>
      </c>
      <c r="B55" s="2">
        <v>69</v>
      </c>
      <c r="C55" s="2">
        <v>94</v>
      </c>
      <c r="D55" s="2">
        <v>65</v>
      </c>
      <c r="E55" s="2">
        <v>53</v>
      </c>
    </row>
    <row r="56" spans="1:5" x14ac:dyDescent="0.3">
      <c r="A56" s="1" t="s">
        <v>53</v>
      </c>
      <c r="B56" s="2">
        <v>68</v>
      </c>
      <c r="C56" s="2">
        <v>119</v>
      </c>
      <c r="D56" s="2">
        <v>48</v>
      </c>
      <c r="E56" s="2">
        <v>44</v>
      </c>
    </row>
    <row r="57" spans="1:5" x14ac:dyDescent="0.3">
      <c r="A57" s="1" t="s">
        <v>54</v>
      </c>
      <c r="B57" s="2">
        <v>85</v>
      </c>
      <c r="C57" s="2">
        <v>111</v>
      </c>
      <c r="D57" s="2">
        <v>91</v>
      </c>
      <c r="E57" s="2">
        <v>59</v>
      </c>
    </row>
    <row r="58" spans="1:5" x14ac:dyDescent="0.3">
      <c r="A58" s="1" t="s">
        <v>55</v>
      </c>
      <c r="B58" s="2">
        <v>79</v>
      </c>
      <c r="C58" s="2">
        <v>104</v>
      </c>
      <c r="D58" s="2">
        <v>50</v>
      </c>
      <c r="E58" s="2">
        <v>73</v>
      </c>
    </row>
    <row r="59" spans="1:5" x14ac:dyDescent="0.3">
      <c r="A59" s="1" t="s">
        <v>56</v>
      </c>
      <c r="B59" s="2">
        <v>74</v>
      </c>
      <c r="C59" s="2">
        <v>99</v>
      </c>
      <c r="D59" s="2">
        <v>77</v>
      </c>
      <c r="E59" s="2">
        <v>83</v>
      </c>
    </row>
    <row r="60" spans="1:5" x14ac:dyDescent="0.3">
      <c r="A60" s="1" t="s">
        <v>57</v>
      </c>
      <c r="B60" s="2">
        <v>81</v>
      </c>
      <c r="C60" s="2">
        <v>104</v>
      </c>
      <c r="D60" s="2">
        <v>78</v>
      </c>
      <c r="E60" s="2">
        <v>83</v>
      </c>
    </row>
    <row r="61" spans="1:5" x14ac:dyDescent="0.3">
      <c r="A61" s="1" t="s">
        <v>58</v>
      </c>
      <c r="B61" s="2">
        <v>84</v>
      </c>
      <c r="C61" s="2">
        <v>108</v>
      </c>
      <c r="D61" s="2">
        <v>58</v>
      </c>
      <c r="E61" s="2">
        <v>64</v>
      </c>
    </row>
    <row r="62" spans="1:5" x14ac:dyDescent="0.3">
      <c r="A62" s="1" t="s">
        <v>59</v>
      </c>
      <c r="B62" s="2">
        <v>92</v>
      </c>
      <c r="C62" s="2">
        <v>130</v>
      </c>
      <c r="D62" s="2">
        <v>58</v>
      </c>
      <c r="E62" s="2">
        <v>75</v>
      </c>
    </row>
    <row r="64" spans="1:5" x14ac:dyDescent="0.3">
      <c r="C64" s="2">
        <f>QUARTILE(C3:C62,3)</f>
        <v>112.25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Link3</vt:lpstr>
      <vt:lpstr>Dashboard</vt:lpstr>
      <vt:lpstr>Correlation Matrix</vt:lpstr>
      <vt:lpstr>Analysis Sheet Regrassion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satwi</cp:lastModifiedBy>
  <dcterms:created xsi:type="dcterms:W3CDTF">2020-10-29T08:46:37Z</dcterms:created>
  <dcterms:modified xsi:type="dcterms:W3CDTF">2023-07-15T04:13:16Z</dcterms:modified>
</cp:coreProperties>
</file>