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272484\AppData\Local\Temp\Rar$DIa1564.34829\"/>
    </mc:Choice>
  </mc:AlternateContent>
  <xr:revisionPtr revIDLastSave="0" documentId="13_ncr:1_{125AEF0B-F786-46FF-A9E0-30FEDB2CDCF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xercise 1" sheetId="1" r:id="rId1"/>
    <sheet name="Exercise 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2" i="1" l="1" a="1"/>
  <c r="H52" i="1" s="1"/>
  <c r="H36" i="1"/>
  <c r="H49" i="1"/>
  <c r="H45" i="1"/>
  <c r="H48" i="1"/>
  <c r="H47" i="1"/>
  <c r="H38" i="1"/>
  <c r="H37" i="1"/>
  <c r="H44" i="1"/>
  <c r="H29" i="1"/>
  <c r="H30" i="1"/>
  <c r="H43" i="1"/>
  <c r="H42" i="1"/>
  <c r="H39" i="1"/>
  <c r="H33" i="1"/>
  <c r="H32" i="1"/>
  <c r="H3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<sst xmlns="http://schemas.openxmlformats.org/spreadsheetml/2006/main" count="825" uniqueCount="73">
  <si>
    <t>Mertl Pavel</t>
  </si>
  <si>
    <t>Date</t>
  </si>
  <si>
    <t>truck 4</t>
  </si>
  <si>
    <t>truck 3</t>
  </si>
  <si>
    <t>truck 1</t>
  </si>
  <si>
    <t>truck 2</t>
  </si>
  <si>
    <t>Driver's name</t>
  </si>
  <si>
    <t>Item</t>
  </si>
  <si>
    <t>TV</t>
  </si>
  <si>
    <t>washing machine</t>
  </si>
  <si>
    <t>refrigerator</t>
  </si>
  <si>
    <t>Number of items</t>
  </si>
  <si>
    <t>Destination</t>
  </si>
  <si>
    <t>John May</t>
  </si>
  <si>
    <t>Peter White</t>
  </si>
  <si>
    <t>Carl Nowak</t>
  </si>
  <si>
    <t>George Ramsay</t>
  </si>
  <si>
    <t>microwave</t>
  </si>
  <si>
    <t>Boston</t>
  </si>
  <si>
    <t>NY</t>
  </si>
  <si>
    <t>Philadelphia</t>
  </si>
  <si>
    <t>Baltimore</t>
  </si>
  <si>
    <t>Pittsburgh</t>
  </si>
  <si>
    <t>sum of refrigerator items:</t>
  </si>
  <si>
    <t>sum of washing machine items:</t>
  </si>
  <si>
    <t>Order no.</t>
  </si>
  <si>
    <t>how many times are no. of items less than 20:</t>
  </si>
  <si>
    <t>sum of microwaves transported to NY:</t>
  </si>
  <si>
    <t>sum of items transported to NY, Baltimore and Philadelphia:</t>
  </si>
  <si>
    <t>sum of items transported to Pittsburgh by truck 1:</t>
  </si>
  <si>
    <t>sum of items transported by truck 4:</t>
  </si>
  <si>
    <t>number of orders in Boston :</t>
  </si>
  <si>
    <t>number of microwave orders  :</t>
  </si>
  <si>
    <t>number of journeys with truck 3:</t>
  </si>
  <si>
    <t>number of Peter White journeys:</t>
  </si>
  <si>
    <t>number of microvawe orders in Boston :</t>
  </si>
  <si>
    <t>number of Peter White journeys with truck 1:</t>
  </si>
  <si>
    <t>number of orders in Boston after 2/3/2013:</t>
  </si>
  <si>
    <t>number of orders between 2/3/2013 and 2/6/2013:</t>
  </si>
  <si>
    <t>sum of items ordered between 2/3/2013 and 2/6/2013:</t>
  </si>
  <si>
    <t>sum of items transported by trucks:</t>
  </si>
  <si>
    <t>airplane</t>
  </si>
  <si>
    <t>Transport</t>
  </si>
  <si>
    <t>Washing and combing</t>
  </si>
  <si>
    <t>Dyeing</t>
  </si>
  <si>
    <t>Shaving</t>
  </si>
  <si>
    <t>Kids</t>
  </si>
  <si>
    <t>All service</t>
  </si>
  <si>
    <t>Meeting hairstyles</t>
  </si>
  <si>
    <t>Jane</t>
  </si>
  <si>
    <t>Martha</t>
  </si>
  <si>
    <t>Lucy</t>
  </si>
  <si>
    <t>Alex</t>
  </si>
  <si>
    <t>Rachel</t>
  </si>
  <si>
    <t>Ashley</t>
  </si>
  <si>
    <t>Sandy</t>
  </si>
  <si>
    <t>Service</t>
  </si>
  <si>
    <t>Stylist name</t>
  </si>
  <si>
    <t>Payment</t>
  </si>
  <si>
    <t>cash</t>
  </si>
  <si>
    <t>credit card</t>
  </si>
  <si>
    <t>Summary May 2013</t>
  </si>
  <si>
    <t>Price</t>
  </si>
  <si>
    <t>Total price</t>
  </si>
  <si>
    <t>How many times total</t>
  </si>
  <si>
    <t>How many times by cash</t>
  </si>
  <si>
    <t>How many times by credit card</t>
  </si>
  <si>
    <t>Total price by cash</t>
  </si>
  <si>
    <t>How many times Shaving</t>
  </si>
  <si>
    <t>How many times Kids</t>
  </si>
  <si>
    <t>Sum of price for Shaving between 5/10/2013 and 5/20/2013</t>
  </si>
  <si>
    <t>Analysis Areas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</si>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</sst>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name val="Arial CE"/>
      <charset val="238"/>
    </font>
    <font>
      <sz val="10"/>
      <name val="Arial CE"/>
      <charset val="238"/>
    </font>
    <font>
      <sz val="1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44" fontId="2" fillId="0" borderId="0" applyFont="0" applyFill="0" applyBorder="0" applyAlignment="0" applyProtection="0"/>
    <xf numFmtId="0" fontId="4" fillId="0" borderId="0"/>
    <xf numFmtId="0" fontId="4" fillId="0" borderId="0"/>
  </cellStyleXfs>
  <cellXfs count="21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14" fontId="5" fillId="0" borderId="1" xfId="2" applyNumberFormat="1" applyFont="1" applyBorder="1" applyAlignment="1">
      <alignment horizontal="left"/>
    </xf>
    <xf numFmtId="0" fontId="5" fillId="0" borderId="1" xfId="2" applyFont="1" applyBorder="1"/>
    <xf numFmtId="0" fontId="5" fillId="0" borderId="1" xfId="3" applyFont="1" applyBorder="1"/>
    <xf numFmtId="0" fontId="0" fillId="0" borderId="1" xfId="3" applyFont="1" applyBorder="1"/>
    <xf numFmtId="0" fontId="0" fillId="0" borderId="1" xfId="2" applyFont="1" applyBorder="1"/>
    <xf numFmtId="44" fontId="0" fillId="0" borderId="1" xfId="1" applyFont="1" applyBorder="1"/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5" fillId="0" borderId="0" xfId="2" applyFont="1"/>
    <xf numFmtId="0" fontId="7" fillId="0" borderId="0" xfId="0" applyFont="1" applyAlignment="1">
      <alignment horizontal="left"/>
    </xf>
    <xf numFmtId="0" fontId="6" fillId="4" borderId="0" xfId="0" applyFont="1" applyFill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 wrapText="1"/>
    </xf>
    <xf numFmtId="14" fontId="0" fillId="0" borderId="1" xfId="0" applyNumberFormat="1" applyBorder="1"/>
    <xf numFmtId="14" fontId="0" fillId="0" borderId="0" xfId="0" applyNumberFormat="1"/>
    <xf numFmtId="0" fontId="0" fillId="0" borderId="1" xfId="0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4">
    <cellStyle name="Currency" xfId="1" builtinId="4"/>
    <cellStyle name="Normal" xfId="0" builtinId="0"/>
    <cellStyle name="normální_List1" xfId="3" xr:uid="{00000000-0005-0000-0000-000003000000}"/>
    <cellStyle name="normální_List2" xfId="2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abSelected="1" topLeftCell="A22" workbookViewId="0">
      <selection activeCell="H53" sqref="H53"/>
    </sheetView>
  </sheetViews>
  <sheetFormatPr defaultRowHeight="14.4" x14ac:dyDescent="0.3"/>
  <cols>
    <col min="2" max="2" width="11.6640625" style="18" customWidth="1"/>
    <col min="3" max="3" width="17.44140625" customWidth="1"/>
    <col min="4" max="4" width="17.5546875" customWidth="1"/>
    <col min="5" max="5" width="36.21875" customWidth="1"/>
    <col min="7" max="7" width="13.33203125" customWidth="1"/>
  </cols>
  <sheetData>
    <row r="1" spans="1:7" x14ac:dyDescent="0.3">
      <c r="A1" s="4" t="s">
        <v>25</v>
      </c>
      <c r="B1" s="16" t="s">
        <v>1</v>
      </c>
      <c r="C1" s="4" t="s">
        <v>6</v>
      </c>
      <c r="D1" s="4" t="s">
        <v>7</v>
      </c>
      <c r="E1" s="4" t="s">
        <v>11</v>
      </c>
      <c r="F1" s="4" t="s">
        <v>42</v>
      </c>
      <c r="G1" s="4" t="s">
        <v>12</v>
      </c>
    </row>
    <row r="2" spans="1:7" x14ac:dyDescent="0.3">
      <c r="A2" s="1">
        <v>100001</v>
      </c>
      <c r="B2" s="17">
        <v>41306</v>
      </c>
      <c r="C2" s="1" t="s">
        <v>13</v>
      </c>
      <c r="D2" s="1" t="s">
        <v>8</v>
      </c>
      <c r="E2" s="19">
        <v>25</v>
      </c>
      <c r="F2" s="1" t="s">
        <v>2</v>
      </c>
      <c r="G2" s="1" t="s">
        <v>18</v>
      </c>
    </row>
    <row r="3" spans="1:7" x14ac:dyDescent="0.3">
      <c r="A3" s="1">
        <v>100002</v>
      </c>
      <c r="B3" s="17">
        <v>41306</v>
      </c>
      <c r="C3" s="1" t="s">
        <v>14</v>
      </c>
      <c r="D3" s="1" t="s">
        <v>9</v>
      </c>
      <c r="E3" s="19">
        <v>30</v>
      </c>
      <c r="F3" s="1" t="s">
        <v>3</v>
      </c>
      <c r="G3" s="1" t="s">
        <v>19</v>
      </c>
    </row>
    <row r="4" spans="1:7" x14ac:dyDescent="0.3">
      <c r="A4" s="1">
        <v>100003</v>
      </c>
      <c r="B4" s="17">
        <v>41307</v>
      </c>
      <c r="C4" s="1" t="s">
        <v>15</v>
      </c>
      <c r="D4" s="1" t="s">
        <v>9</v>
      </c>
      <c r="E4" s="19">
        <v>15</v>
      </c>
      <c r="F4" s="1" t="s">
        <v>3</v>
      </c>
      <c r="G4" s="1" t="s">
        <v>20</v>
      </c>
    </row>
    <row r="5" spans="1:7" x14ac:dyDescent="0.3">
      <c r="A5" s="1">
        <v>100004</v>
      </c>
      <c r="B5" s="17">
        <v>41308</v>
      </c>
      <c r="C5" s="1" t="s">
        <v>14</v>
      </c>
      <c r="D5" s="1" t="s">
        <v>8</v>
      </c>
      <c r="E5" s="19">
        <v>32</v>
      </c>
      <c r="F5" s="1" t="s">
        <v>2</v>
      </c>
      <c r="G5" s="1" t="s">
        <v>19</v>
      </c>
    </row>
    <row r="6" spans="1:7" x14ac:dyDescent="0.3">
      <c r="A6" s="1">
        <v>100005</v>
      </c>
      <c r="B6" s="17">
        <v>41308</v>
      </c>
      <c r="C6" s="1" t="s">
        <v>16</v>
      </c>
      <c r="D6" s="1" t="s">
        <v>10</v>
      </c>
      <c r="E6" s="19">
        <v>25</v>
      </c>
      <c r="F6" s="1" t="s">
        <v>3</v>
      </c>
      <c r="G6" s="1" t="s">
        <v>18</v>
      </c>
    </row>
    <row r="7" spans="1:7" x14ac:dyDescent="0.3">
      <c r="A7" s="1">
        <v>100006</v>
      </c>
      <c r="B7" s="17">
        <v>41308</v>
      </c>
      <c r="C7" s="1" t="s">
        <v>15</v>
      </c>
      <c r="D7" s="1" t="s">
        <v>9</v>
      </c>
      <c r="E7" s="19">
        <v>18</v>
      </c>
      <c r="F7" s="1" t="s">
        <v>4</v>
      </c>
      <c r="G7" s="1" t="s">
        <v>21</v>
      </c>
    </row>
    <row r="8" spans="1:7" x14ac:dyDescent="0.3">
      <c r="A8" s="1">
        <v>100007</v>
      </c>
      <c r="B8" s="17">
        <v>41308</v>
      </c>
      <c r="C8" s="1" t="s">
        <v>13</v>
      </c>
      <c r="D8" s="1" t="s">
        <v>10</v>
      </c>
      <c r="E8" s="19">
        <v>15</v>
      </c>
      <c r="F8" s="1" t="s">
        <v>5</v>
      </c>
      <c r="G8" s="1" t="s">
        <v>20</v>
      </c>
    </row>
    <row r="9" spans="1:7" x14ac:dyDescent="0.3">
      <c r="A9" s="1">
        <v>100008</v>
      </c>
      <c r="B9" s="17">
        <v>41309</v>
      </c>
      <c r="C9" s="1" t="s">
        <v>15</v>
      </c>
      <c r="D9" s="1" t="s">
        <v>10</v>
      </c>
      <c r="E9" s="19">
        <v>25</v>
      </c>
      <c r="F9" s="1" t="s">
        <v>3</v>
      </c>
      <c r="G9" s="1" t="s">
        <v>21</v>
      </c>
    </row>
    <row r="10" spans="1:7" x14ac:dyDescent="0.3">
      <c r="A10" s="1">
        <v>100009</v>
      </c>
      <c r="B10" s="17">
        <v>41309</v>
      </c>
      <c r="C10" s="1" t="s">
        <v>14</v>
      </c>
      <c r="D10" s="1" t="s">
        <v>8</v>
      </c>
      <c r="E10" s="19">
        <v>30</v>
      </c>
      <c r="F10" s="1" t="s">
        <v>4</v>
      </c>
      <c r="G10" s="1" t="s">
        <v>22</v>
      </c>
    </row>
    <row r="11" spans="1:7" x14ac:dyDescent="0.3">
      <c r="A11" s="1">
        <v>100010</v>
      </c>
      <c r="B11" s="17">
        <v>41309</v>
      </c>
      <c r="C11" s="1" t="s">
        <v>16</v>
      </c>
      <c r="D11" s="1" t="s">
        <v>10</v>
      </c>
      <c r="E11" s="19">
        <v>15</v>
      </c>
      <c r="F11" s="1" t="s">
        <v>5</v>
      </c>
      <c r="G11" s="1" t="s">
        <v>19</v>
      </c>
    </row>
    <row r="12" spans="1:7" x14ac:dyDescent="0.3">
      <c r="A12" s="1">
        <v>100011</v>
      </c>
      <c r="B12" s="17">
        <v>41309</v>
      </c>
      <c r="C12" s="1" t="s">
        <v>0</v>
      </c>
      <c r="D12" s="1" t="s">
        <v>17</v>
      </c>
      <c r="E12" s="19">
        <v>25</v>
      </c>
      <c r="F12" s="1" t="s">
        <v>3</v>
      </c>
      <c r="G12" s="1" t="s">
        <v>20</v>
      </c>
    </row>
    <row r="13" spans="1:7" x14ac:dyDescent="0.3">
      <c r="A13" s="1">
        <v>100012</v>
      </c>
      <c r="B13" s="17">
        <v>41309</v>
      </c>
      <c r="C13" s="1" t="s">
        <v>13</v>
      </c>
      <c r="D13" s="1" t="s">
        <v>9</v>
      </c>
      <c r="E13" s="19">
        <v>14</v>
      </c>
      <c r="F13" s="1" t="s">
        <v>2</v>
      </c>
      <c r="G13" s="1" t="s">
        <v>19</v>
      </c>
    </row>
    <row r="14" spans="1:7" x14ac:dyDescent="0.3">
      <c r="A14" s="1">
        <v>100013</v>
      </c>
      <c r="B14" s="17">
        <v>41310</v>
      </c>
      <c r="C14" s="1" t="s">
        <v>13</v>
      </c>
      <c r="D14" s="1" t="s">
        <v>9</v>
      </c>
      <c r="E14" s="19">
        <v>25</v>
      </c>
      <c r="F14" s="3" t="s">
        <v>41</v>
      </c>
      <c r="G14" s="1" t="s">
        <v>21</v>
      </c>
    </row>
    <row r="15" spans="1:7" x14ac:dyDescent="0.3">
      <c r="A15" s="1">
        <v>100014</v>
      </c>
      <c r="B15" s="17">
        <v>41310</v>
      </c>
      <c r="C15" s="1" t="s">
        <v>15</v>
      </c>
      <c r="D15" s="1" t="s">
        <v>8</v>
      </c>
      <c r="E15" s="19">
        <v>30</v>
      </c>
      <c r="F15" s="1" t="s">
        <v>2</v>
      </c>
      <c r="G15" s="1" t="s">
        <v>20</v>
      </c>
    </row>
    <row r="16" spans="1:7" x14ac:dyDescent="0.3">
      <c r="A16" s="1">
        <v>100015</v>
      </c>
      <c r="B16" s="17">
        <v>41310</v>
      </c>
      <c r="C16" s="1" t="s">
        <v>16</v>
      </c>
      <c r="D16" s="1" t="s">
        <v>17</v>
      </c>
      <c r="E16" s="19">
        <v>15</v>
      </c>
      <c r="F16" s="1" t="s">
        <v>3</v>
      </c>
      <c r="G16" s="1" t="s">
        <v>18</v>
      </c>
    </row>
    <row r="17" spans="1:8" x14ac:dyDescent="0.3">
      <c r="A17" s="1">
        <v>100016</v>
      </c>
      <c r="B17" s="17">
        <v>41310</v>
      </c>
      <c r="C17" s="1" t="s">
        <v>14</v>
      </c>
      <c r="D17" s="1" t="s">
        <v>8</v>
      </c>
      <c r="E17" s="19">
        <v>15</v>
      </c>
      <c r="F17" s="1" t="s">
        <v>4</v>
      </c>
      <c r="G17" s="1" t="s">
        <v>22</v>
      </c>
    </row>
    <row r="18" spans="1:8" x14ac:dyDescent="0.3">
      <c r="A18" s="1">
        <v>100017</v>
      </c>
      <c r="B18" s="17">
        <v>41311</v>
      </c>
      <c r="C18" s="1" t="s">
        <v>13</v>
      </c>
      <c r="D18" s="1" t="s">
        <v>17</v>
      </c>
      <c r="E18" s="19">
        <v>25</v>
      </c>
      <c r="F18" s="1" t="s">
        <v>4</v>
      </c>
      <c r="G18" s="1" t="s">
        <v>19</v>
      </c>
    </row>
    <row r="19" spans="1:8" x14ac:dyDescent="0.3">
      <c r="A19" s="1">
        <v>100018</v>
      </c>
      <c r="B19" s="17">
        <v>41312</v>
      </c>
      <c r="C19" s="1" t="s">
        <v>13</v>
      </c>
      <c r="D19" s="1" t="s">
        <v>8</v>
      </c>
      <c r="E19" s="19">
        <v>30</v>
      </c>
      <c r="F19" s="1" t="s">
        <v>2</v>
      </c>
      <c r="G19" s="1" t="s">
        <v>20</v>
      </c>
    </row>
    <row r="20" spans="1:8" x14ac:dyDescent="0.3">
      <c r="A20" s="1">
        <v>100019</v>
      </c>
      <c r="B20" s="17">
        <v>41313</v>
      </c>
      <c r="C20" s="1" t="s">
        <v>16</v>
      </c>
      <c r="D20" s="1" t="s">
        <v>9</v>
      </c>
      <c r="E20" s="19">
        <v>13</v>
      </c>
      <c r="F20" s="1" t="s">
        <v>3</v>
      </c>
      <c r="G20" s="1" t="s">
        <v>21</v>
      </c>
    </row>
    <row r="21" spans="1:8" x14ac:dyDescent="0.3">
      <c r="A21" s="1">
        <v>100020</v>
      </c>
      <c r="B21" s="17">
        <v>41313</v>
      </c>
      <c r="C21" s="1" t="s">
        <v>14</v>
      </c>
      <c r="D21" s="1" t="s">
        <v>10</v>
      </c>
      <c r="E21" s="19">
        <v>25</v>
      </c>
      <c r="F21" s="1" t="s">
        <v>5</v>
      </c>
      <c r="G21" s="1" t="s">
        <v>20</v>
      </c>
    </row>
    <row r="22" spans="1:8" x14ac:dyDescent="0.3">
      <c r="A22" s="1">
        <v>100021</v>
      </c>
      <c r="B22" s="17">
        <v>41313</v>
      </c>
      <c r="C22" s="1" t="s">
        <v>15</v>
      </c>
      <c r="D22" s="1" t="s">
        <v>17</v>
      </c>
      <c r="E22" s="19">
        <v>30</v>
      </c>
      <c r="F22" s="1" t="s">
        <v>4</v>
      </c>
      <c r="G22" s="1" t="s">
        <v>22</v>
      </c>
    </row>
    <row r="23" spans="1:8" x14ac:dyDescent="0.3">
      <c r="A23" s="1">
        <v>100022</v>
      </c>
      <c r="B23" s="17">
        <v>41313</v>
      </c>
      <c r="C23" s="1" t="s">
        <v>14</v>
      </c>
      <c r="D23" s="1" t="s">
        <v>9</v>
      </c>
      <c r="E23" s="19">
        <v>15</v>
      </c>
      <c r="F23" s="1" t="s">
        <v>41</v>
      </c>
      <c r="G23" s="1" t="s">
        <v>19</v>
      </c>
    </row>
    <row r="24" spans="1:8" x14ac:dyDescent="0.3">
      <c r="A24" s="1">
        <v>100023</v>
      </c>
      <c r="B24" s="17">
        <v>41313</v>
      </c>
      <c r="C24" s="1" t="s">
        <v>13</v>
      </c>
      <c r="D24" s="1" t="s">
        <v>17</v>
      </c>
      <c r="E24" s="19">
        <v>25</v>
      </c>
      <c r="F24" s="1" t="s">
        <v>2</v>
      </c>
      <c r="G24" s="1" t="s">
        <v>18</v>
      </c>
    </row>
    <row r="25" spans="1:8" x14ac:dyDescent="0.3">
      <c r="A25" s="1">
        <v>100024</v>
      </c>
      <c r="B25" s="17">
        <v>41314</v>
      </c>
      <c r="C25" s="1" t="s">
        <v>16</v>
      </c>
      <c r="D25" s="1" t="s">
        <v>9</v>
      </c>
      <c r="E25" s="19">
        <v>34</v>
      </c>
      <c r="F25" s="1" t="s">
        <v>3</v>
      </c>
      <c r="G25" s="1" t="s">
        <v>21</v>
      </c>
    </row>
    <row r="27" spans="1:8" x14ac:dyDescent="0.3">
      <c r="E27" s="15" t="s">
        <v>71</v>
      </c>
      <c r="H27" t="s">
        <v>72</v>
      </c>
    </row>
    <row r="28" spans="1:8" x14ac:dyDescent="0.3">
      <c r="F28" s="2"/>
    </row>
    <row r="29" spans="1:8" ht="15.6" x14ac:dyDescent="0.3">
      <c r="E29" s="14" t="s">
        <v>31</v>
      </c>
      <c r="H29">
        <f>COUNTIF(G2:G25,"Boston")</f>
        <v>4</v>
      </c>
    </row>
    <row r="30" spans="1:8" ht="15.6" x14ac:dyDescent="0.3">
      <c r="E30" s="14" t="s">
        <v>32</v>
      </c>
      <c r="H30">
        <f>COUNTIF(D2:D25,"microwave")</f>
        <v>5</v>
      </c>
    </row>
    <row r="31" spans="1:8" ht="15.6" x14ac:dyDescent="0.3">
      <c r="E31" s="14" t="s">
        <v>33</v>
      </c>
      <c r="H31">
        <f>COUNTIF(F2:F25,"truck 3")</f>
        <v>8</v>
      </c>
    </row>
    <row r="32" spans="1:8" ht="15.6" x14ac:dyDescent="0.3">
      <c r="E32" s="14" t="s">
        <v>34</v>
      </c>
      <c r="H32">
        <f>COUNTIF(C2:C25,"Peter White")</f>
        <v>6</v>
      </c>
    </row>
    <row r="33" spans="5:8" ht="15.6" x14ac:dyDescent="0.3">
      <c r="E33" s="14" t="s">
        <v>26</v>
      </c>
      <c r="H33">
        <f>COUNTIF(E2:E25,"&lt;20")</f>
        <v>9</v>
      </c>
    </row>
    <row r="34" spans="5:8" ht="15.6" x14ac:dyDescent="0.3">
      <c r="E34" s="14"/>
    </row>
    <row r="35" spans="5:8" ht="15.6" x14ac:dyDescent="0.3">
      <c r="E35" s="14"/>
      <c r="F35" s="2"/>
    </row>
    <row r="36" spans="5:8" ht="15.6" x14ac:dyDescent="0.3">
      <c r="E36" s="14" t="s">
        <v>23</v>
      </c>
      <c r="H36">
        <f>SUMIF(D2:D25,"refrigerator",E2:E25)</f>
        <v>105</v>
      </c>
    </row>
    <row r="37" spans="5:8" ht="15.6" x14ac:dyDescent="0.3">
      <c r="E37" s="14" t="s">
        <v>24</v>
      </c>
      <c r="H37">
        <f>SUMIF(D2:D25,"washing machine",E2:E25)</f>
        <v>164</v>
      </c>
    </row>
    <row r="38" spans="5:8" ht="15.6" x14ac:dyDescent="0.3">
      <c r="E38" s="14" t="s">
        <v>30</v>
      </c>
      <c r="H38">
        <f>SUMIF(F2:F25,"truck 4",E2:E25)</f>
        <v>156</v>
      </c>
    </row>
    <row r="39" spans="5:8" ht="15.6" x14ac:dyDescent="0.3">
      <c r="E39" s="14" t="s">
        <v>40</v>
      </c>
      <c r="H39">
        <f>SUMIF(F2:F25,"&lt;&gt;airplane",E2:E25)</f>
        <v>511</v>
      </c>
    </row>
    <row r="40" spans="5:8" ht="15.6" x14ac:dyDescent="0.3">
      <c r="E40" s="14"/>
    </row>
    <row r="41" spans="5:8" ht="15.6" x14ac:dyDescent="0.3">
      <c r="E41" s="14"/>
      <c r="F41" s="2"/>
    </row>
    <row r="42" spans="5:8" ht="15.6" x14ac:dyDescent="0.3">
      <c r="E42" s="14" t="s">
        <v>35</v>
      </c>
      <c r="H42">
        <f>COUNTIFS(D2:D25,"microwave",G2:G25,"Boston")</f>
        <v>2</v>
      </c>
    </row>
    <row r="43" spans="5:8" ht="15.6" x14ac:dyDescent="0.3">
      <c r="E43" s="14" t="s">
        <v>36</v>
      </c>
      <c r="H43">
        <f>COUNTIFS(C2:C25,"Peter White",F2:F25,"truck 1")</f>
        <v>2</v>
      </c>
    </row>
    <row r="44" spans="5:8" ht="15.6" x14ac:dyDescent="0.3">
      <c r="E44" s="14" t="s">
        <v>37</v>
      </c>
      <c r="H44">
        <f>COUNTIFS(G2:G25,"Boston",B2:B25,"&gt;02/03/2013")</f>
        <v>2</v>
      </c>
    </row>
    <row r="45" spans="5:8" ht="15.6" x14ac:dyDescent="0.3">
      <c r="E45" s="14" t="s">
        <v>38</v>
      </c>
      <c r="H45">
        <f>COUNTIFS(B2:B25,"&gt;=02/03/2013", B2:B25,"&lt;=02/06/2013")</f>
        <v>14</v>
      </c>
    </row>
    <row r="46" spans="5:8" ht="15.6" x14ac:dyDescent="0.3">
      <c r="E46" s="14"/>
      <c r="F46" s="2"/>
    </row>
    <row r="47" spans="5:8" ht="15.6" x14ac:dyDescent="0.3">
      <c r="E47" s="14" t="s">
        <v>27</v>
      </c>
      <c r="H47">
        <f>SUMIFS(E2:E25,D2:D25,"microwave",G2:G25,"NY")</f>
        <v>25</v>
      </c>
    </row>
    <row r="48" spans="5:8" ht="15.6" x14ac:dyDescent="0.3">
      <c r="E48" s="14" t="s">
        <v>29</v>
      </c>
      <c r="H48">
        <f>SUMIFS(E2:E25,G2:G25,"Pittsburgh",F2:F25,"truck 1")</f>
        <v>75</v>
      </c>
    </row>
    <row r="49" spans="5:8" ht="15.6" x14ac:dyDescent="0.3">
      <c r="E49" s="14" t="s">
        <v>39</v>
      </c>
      <c r="H49">
        <f>SUMIFS(E2:E25,B2:B25,"&gt;=02/03/2013", B2:B25,"&lt;=02/06/2013")</f>
        <v>309</v>
      </c>
    </row>
    <row r="50" spans="5:8" ht="15.6" x14ac:dyDescent="0.3">
      <c r="E50" s="14"/>
    </row>
    <row r="51" spans="5:8" ht="15.6" x14ac:dyDescent="0.3">
      <c r="E51" s="14"/>
    </row>
    <row r="52" spans="5:8" ht="15.6" x14ac:dyDescent="0.3">
      <c r="E52" s="14" t="s">
        <v>28</v>
      </c>
      <c r="H52" cm="1">
        <f t="array" ref="H52">SUM(SUMIF(G2:G25, {"NY","Baltimore","Philadelphia"}, E2:E25))</f>
        <v>386</v>
      </c>
    </row>
  </sheetData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1"/>
  <sheetViews>
    <sheetView workbookViewId="0">
      <selection activeCell="G19" sqref="G19"/>
    </sheetView>
  </sheetViews>
  <sheetFormatPr defaultRowHeight="14.4" x14ac:dyDescent="0.3"/>
  <cols>
    <col min="1" max="1" width="21.44140625" customWidth="1"/>
    <col min="2" max="2" width="21.88671875" customWidth="1"/>
    <col min="3" max="3" width="12" bestFit="1" customWidth="1"/>
    <col min="4" max="4" width="13.5546875" customWidth="1"/>
    <col min="5" max="5" width="14" customWidth="1"/>
    <col min="6" max="6" width="26" customWidth="1"/>
    <col min="7" max="7" width="17.88671875" customWidth="1"/>
  </cols>
  <sheetData>
    <row r="1" spans="1:6" ht="48" customHeight="1" x14ac:dyDescent="0.3">
      <c r="A1" s="11" t="s">
        <v>56</v>
      </c>
      <c r="B1" s="11" t="s">
        <v>64</v>
      </c>
      <c r="C1" s="11" t="s">
        <v>63</v>
      </c>
      <c r="D1" s="12" t="s">
        <v>65</v>
      </c>
      <c r="E1" s="12" t="s">
        <v>66</v>
      </c>
      <c r="F1" s="12" t="s">
        <v>67</v>
      </c>
    </row>
    <row r="2" spans="1:6" x14ac:dyDescent="0.3">
      <c r="A2" s="1" t="s">
        <v>45</v>
      </c>
      <c r="B2" s="1"/>
      <c r="C2" s="1"/>
      <c r="D2" s="1"/>
      <c r="E2" s="1"/>
      <c r="F2" s="1"/>
    </row>
    <row r="3" spans="1:6" x14ac:dyDescent="0.3">
      <c r="A3" s="6" t="s">
        <v>43</v>
      </c>
      <c r="B3" s="1"/>
      <c r="C3" s="1"/>
      <c r="D3" s="1"/>
      <c r="E3" s="1"/>
      <c r="F3" s="1"/>
    </row>
    <row r="4" spans="1:6" x14ac:dyDescent="0.3">
      <c r="A4" s="7" t="s">
        <v>44</v>
      </c>
      <c r="B4" s="1"/>
      <c r="C4" s="1"/>
      <c r="D4" s="1"/>
      <c r="E4" s="1"/>
      <c r="F4" s="1"/>
    </row>
    <row r="5" spans="1:6" x14ac:dyDescent="0.3">
      <c r="A5" s="1" t="s">
        <v>48</v>
      </c>
      <c r="B5" s="1"/>
      <c r="C5" s="1"/>
      <c r="D5" s="1"/>
      <c r="E5" s="1"/>
      <c r="F5" s="1"/>
    </row>
    <row r="8" spans="1:6" ht="47.25" customHeight="1" x14ac:dyDescent="0.3">
      <c r="A8" s="11" t="s">
        <v>57</v>
      </c>
      <c r="B8" s="11" t="s">
        <v>64</v>
      </c>
      <c r="C8" s="11" t="s">
        <v>63</v>
      </c>
      <c r="D8" s="11" t="s">
        <v>68</v>
      </c>
      <c r="E8" s="11" t="s">
        <v>69</v>
      </c>
      <c r="F8" s="11" t="s">
        <v>70</v>
      </c>
    </row>
    <row r="9" spans="1:6" x14ac:dyDescent="0.3">
      <c r="A9" s="6" t="s">
        <v>49</v>
      </c>
      <c r="B9" s="1"/>
      <c r="C9" s="1"/>
      <c r="D9" s="1"/>
      <c r="E9" s="1"/>
      <c r="F9" s="1"/>
    </row>
    <row r="10" spans="1:6" x14ac:dyDescent="0.3">
      <c r="A10" s="6" t="s">
        <v>50</v>
      </c>
      <c r="B10" s="1"/>
      <c r="C10" s="1"/>
      <c r="D10" s="1"/>
      <c r="E10" s="1"/>
      <c r="F10" s="1"/>
    </row>
    <row r="11" spans="1:6" x14ac:dyDescent="0.3">
      <c r="A11" s="6" t="s">
        <v>52</v>
      </c>
      <c r="B11" s="1"/>
      <c r="C11" s="1"/>
      <c r="D11" s="1"/>
      <c r="E11" s="1"/>
      <c r="F11" s="1"/>
    </row>
    <row r="12" spans="1:6" x14ac:dyDescent="0.3">
      <c r="B12" s="13"/>
    </row>
    <row r="13" spans="1:6" x14ac:dyDescent="0.3">
      <c r="B13" s="13"/>
    </row>
    <row r="14" spans="1:6" x14ac:dyDescent="0.3">
      <c r="A14" s="20" t="s">
        <v>61</v>
      </c>
      <c r="B14" s="20"/>
      <c r="C14" s="20"/>
      <c r="D14" s="20"/>
      <c r="E14" s="20"/>
    </row>
    <row r="15" spans="1:6" x14ac:dyDescent="0.3">
      <c r="A15" s="4" t="s">
        <v>1</v>
      </c>
      <c r="B15" s="4" t="s">
        <v>56</v>
      </c>
      <c r="C15" s="4" t="s">
        <v>57</v>
      </c>
      <c r="D15" s="4" t="s">
        <v>58</v>
      </c>
      <c r="E15" s="4" t="s">
        <v>62</v>
      </c>
    </row>
    <row r="16" spans="1:6" x14ac:dyDescent="0.3">
      <c r="A16" s="5">
        <v>41395</v>
      </c>
      <c r="B16" s="1" t="s">
        <v>45</v>
      </c>
      <c r="C16" s="6" t="s">
        <v>49</v>
      </c>
      <c r="D16" s="6" t="s">
        <v>59</v>
      </c>
      <c r="E16" s="10">
        <v>7</v>
      </c>
    </row>
    <row r="17" spans="1:5" x14ac:dyDescent="0.3">
      <c r="A17" s="5">
        <v>41395</v>
      </c>
      <c r="B17" s="1" t="s">
        <v>45</v>
      </c>
      <c r="C17" s="6" t="s">
        <v>50</v>
      </c>
      <c r="D17" s="6" t="s">
        <v>60</v>
      </c>
      <c r="E17" s="10">
        <v>7</v>
      </c>
    </row>
    <row r="18" spans="1:5" x14ac:dyDescent="0.3">
      <c r="A18" s="5">
        <v>41395</v>
      </c>
      <c r="B18" s="1" t="s">
        <v>45</v>
      </c>
      <c r="C18" s="6" t="s">
        <v>51</v>
      </c>
      <c r="D18" s="6" t="s">
        <v>59</v>
      </c>
      <c r="E18" s="10">
        <v>7</v>
      </c>
    </row>
    <row r="19" spans="1:5" x14ac:dyDescent="0.3">
      <c r="A19" s="5">
        <v>41395</v>
      </c>
      <c r="B19" s="6" t="s">
        <v>43</v>
      </c>
      <c r="C19" s="6" t="s">
        <v>52</v>
      </c>
      <c r="D19" s="6" t="s">
        <v>59</v>
      </c>
      <c r="E19" s="10">
        <v>60</v>
      </c>
    </row>
    <row r="20" spans="1:5" x14ac:dyDescent="0.3">
      <c r="A20" s="5">
        <v>41395</v>
      </c>
      <c r="B20" s="7" t="s">
        <v>44</v>
      </c>
      <c r="C20" s="6" t="s">
        <v>52</v>
      </c>
      <c r="D20" s="6" t="s">
        <v>60</v>
      </c>
      <c r="E20" s="10">
        <v>33</v>
      </c>
    </row>
    <row r="21" spans="1:5" x14ac:dyDescent="0.3">
      <c r="A21" s="5">
        <v>41395</v>
      </c>
      <c r="B21" s="1" t="s">
        <v>47</v>
      </c>
      <c r="C21" s="6" t="s">
        <v>53</v>
      </c>
      <c r="D21" s="6" t="s">
        <v>59</v>
      </c>
      <c r="E21" s="10">
        <v>67</v>
      </c>
    </row>
    <row r="22" spans="1:5" x14ac:dyDescent="0.3">
      <c r="A22" s="5">
        <v>41395</v>
      </c>
      <c r="B22" s="1" t="s">
        <v>48</v>
      </c>
      <c r="C22" s="6" t="s">
        <v>51</v>
      </c>
      <c r="D22" s="6" t="s">
        <v>59</v>
      </c>
      <c r="E22" s="10">
        <v>33</v>
      </c>
    </row>
    <row r="23" spans="1:5" x14ac:dyDescent="0.3">
      <c r="A23" s="5">
        <v>41395</v>
      </c>
      <c r="B23" s="1" t="s">
        <v>45</v>
      </c>
      <c r="C23" s="6" t="s">
        <v>54</v>
      </c>
      <c r="D23" s="6" t="s">
        <v>59</v>
      </c>
      <c r="E23" s="10">
        <v>7</v>
      </c>
    </row>
    <row r="24" spans="1:5" x14ac:dyDescent="0.3">
      <c r="A24" s="5">
        <v>41396</v>
      </c>
      <c r="B24" s="1" t="s">
        <v>45</v>
      </c>
      <c r="C24" s="6" t="s">
        <v>54</v>
      </c>
      <c r="D24" s="6" t="s">
        <v>60</v>
      </c>
      <c r="E24" s="10">
        <v>7</v>
      </c>
    </row>
    <row r="25" spans="1:5" x14ac:dyDescent="0.3">
      <c r="A25" s="5">
        <v>41396</v>
      </c>
      <c r="B25" s="1" t="s">
        <v>45</v>
      </c>
      <c r="C25" s="6" t="s">
        <v>55</v>
      </c>
      <c r="D25" s="6" t="s">
        <v>60</v>
      </c>
      <c r="E25" s="10">
        <v>17</v>
      </c>
    </row>
    <row r="26" spans="1:5" x14ac:dyDescent="0.3">
      <c r="A26" s="5">
        <v>41396</v>
      </c>
      <c r="B26" s="1" t="s">
        <v>46</v>
      </c>
      <c r="C26" s="6" t="s">
        <v>55</v>
      </c>
      <c r="D26" s="6" t="s">
        <v>59</v>
      </c>
      <c r="E26" s="10">
        <v>3</v>
      </c>
    </row>
    <row r="27" spans="1:5" x14ac:dyDescent="0.3">
      <c r="A27" s="5">
        <v>41396</v>
      </c>
      <c r="B27" s="1" t="s">
        <v>45</v>
      </c>
      <c r="C27" s="6" t="s">
        <v>54</v>
      </c>
      <c r="D27" s="6" t="s">
        <v>59</v>
      </c>
      <c r="E27" s="10">
        <v>7</v>
      </c>
    </row>
    <row r="28" spans="1:5" x14ac:dyDescent="0.3">
      <c r="A28" s="5">
        <v>41396</v>
      </c>
      <c r="B28" s="1" t="s">
        <v>45</v>
      </c>
      <c r="C28" s="6" t="s">
        <v>51</v>
      </c>
      <c r="D28" s="6" t="s">
        <v>59</v>
      </c>
      <c r="E28" s="10">
        <v>7</v>
      </c>
    </row>
    <row r="29" spans="1:5" x14ac:dyDescent="0.3">
      <c r="A29" s="5">
        <v>41396</v>
      </c>
      <c r="B29" s="1" t="s">
        <v>45</v>
      </c>
      <c r="C29" s="6" t="s">
        <v>49</v>
      </c>
      <c r="D29" s="6" t="s">
        <v>60</v>
      </c>
      <c r="E29" s="10">
        <v>7</v>
      </c>
    </row>
    <row r="30" spans="1:5" x14ac:dyDescent="0.3">
      <c r="A30" s="5">
        <v>41396</v>
      </c>
      <c r="B30" s="6" t="s">
        <v>43</v>
      </c>
      <c r="C30" s="6" t="s">
        <v>55</v>
      </c>
      <c r="D30" s="6" t="s">
        <v>59</v>
      </c>
      <c r="E30" s="10">
        <v>60</v>
      </c>
    </row>
    <row r="31" spans="1:5" x14ac:dyDescent="0.3">
      <c r="A31" s="5">
        <v>41396</v>
      </c>
      <c r="B31" s="7" t="s">
        <v>44</v>
      </c>
      <c r="C31" s="6" t="s">
        <v>53</v>
      </c>
      <c r="D31" s="6" t="s">
        <v>59</v>
      </c>
      <c r="E31" s="10">
        <v>33</v>
      </c>
    </row>
    <row r="32" spans="1:5" x14ac:dyDescent="0.3">
      <c r="A32" s="5">
        <v>41396</v>
      </c>
      <c r="B32" s="1" t="s">
        <v>47</v>
      </c>
      <c r="C32" s="6" t="s">
        <v>52</v>
      </c>
      <c r="D32" s="6" t="s">
        <v>60</v>
      </c>
      <c r="E32" s="10">
        <v>67</v>
      </c>
    </row>
    <row r="33" spans="1:5" x14ac:dyDescent="0.3">
      <c r="A33" s="5">
        <v>41396</v>
      </c>
      <c r="B33" s="1" t="s">
        <v>48</v>
      </c>
      <c r="C33" s="6" t="s">
        <v>49</v>
      </c>
      <c r="D33" s="6" t="s">
        <v>59</v>
      </c>
      <c r="E33" s="10">
        <v>33</v>
      </c>
    </row>
    <row r="34" spans="1:5" x14ac:dyDescent="0.3">
      <c r="A34" s="5">
        <v>41396</v>
      </c>
      <c r="B34" s="1" t="s">
        <v>43</v>
      </c>
      <c r="C34" s="6" t="s">
        <v>50</v>
      </c>
      <c r="D34" s="6" t="s">
        <v>59</v>
      </c>
      <c r="E34" s="10">
        <v>23</v>
      </c>
    </row>
    <row r="35" spans="1:5" x14ac:dyDescent="0.3">
      <c r="A35" s="5">
        <v>41396</v>
      </c>
      <c r="B35" s="1" t="s">
        <v>45</v>
      </c>
      <c r="C35" s="6" t="s">
        <v>55</v>
      </c>
      <c r="D35" s="6" t="s">
        <v>59</v>
      </c>
      <c r="E35" s="10">
        <v>7</v>
      </c>
    </row>
    <row r="36" spans="1:5" x14ac:dyDescent="0.3">
      <c r="A36" s="5">
        <v>41396</v>
      </c>
      <c r="B36" s="1" t="s">
        <v>45</v>
      </c>
      <c r="C36" s="6" t="s">
        <v>49</v>
      </c>
      <c r="D36" s="6" t="s">
        <v>59</v>
      </c>
      <c r="E36" s="10">
        <v>17</v>
      </c>
    </row>
    <row r="37" spans="1:5" x14ac:dyDescent="0.3">
      <c r="A37" s="5">
        <v>41396</v>
      </c>
      <c r="B37" s="1" t="s">
        <v>46</v>
      </c>
      <c r="C37" s="6" t="s">
        <v>54</v>
      </c>
      <c r="D37" s="6" t="s">
        <v>59</v>
      </c>
      <c r="E37" s="10">
        <v>3</v>
      </c>
    </row>
    <row r="38" spans="1:5" x14ac:dyDescent="0.3">
      <c r="A38" s="5">
        <v>41397</v>
      </c>
      <c r="B38" s="1" t="s">
        <v>46</v>
      </c>
      <c r="C38" s="6" t="s">
        <v>55</v>
      </c>
      <c r="D38" s="6" t="s">
        <v>60</v>
      </c>
      <c r="E38" s="10">
        <v>3</v>
      </c>
    </row>
    <row r="39" spans="1:5" x14ac:dyDescent="0.3">
      <c r="A39" s="5">
        <v>41397</v>
      </c>
      <c r="B39" s="1" t="s">
        <v>46</v>
      </c>
      <c r="C39" s="6" t="s">
        <v>51</v>
      </c>
      <c r="D39" s="6" t="s">
        <v>59</v>
      </c>
      <c r="E39" s="10">
        <v>3</v>
      </c>
    </row>
    <row r="40" spans="1:5" x14ac:dyDescent="0.3">
      <c r="A40" s="5">
        <v>41397</v>
      </c>
      <c r="B40" s="6" t="s">
        <v>43</v>
      </c>
      <c r="C40" s="6" t="s">
        <v>50</v>
      </c>
      <c r="D40" s="6" t="s">
        <v>59</v>
      </c>
      <c r="E40" s="10">
        <v>60</v>
      </c>
    </row>
    <row r="41" spans="1:5" x14ac:dyDescent="0.3">
      <c r="A41" s="5">
        <v>41397</v>
      </c>
      <c r="B41" s="7" t="s">
        <v>44</v>
      </c>
      <c r="C41" s="6" t="s">
        <v>51</v>
      </c>
      <c r="D41" s="6" t="s">
        <v>60</v>
      </c>
      <c r="E41" s="10">
        <v>33</v>
      </c>
    </row>
    <row r="42" spans="1:5" x14ac:dyDescent="0.3">
      <c r="A42" s="5">
        <v>41397</v>
      </c>
      <c r="B42" s="1" t="s">
        <v>47</v>
      </c>
      <c r="C42" s="6" t="s">
        <v>53</v>
      </c>
      <c r="D42" s="6" t="s">
        <v>59</v>
      </c>
      <c r="E42" s="10">
        <v>67</v>
      </c>
    </row>
    <row r="43" spans="1:5" x14ac:dyDescent="0.3">
      <c r="A43" s="5">
        <v>41397</v>
      </c>
      <c r="B43" s="1" t="s">
        <v>48</v>
      </c>
      <c r="C43" s="6" t="s">
        <v>50</v>
      </c>
      <c r="D43" s="6" t="s">
        <v>59</v>
      </c>
      <c r="E43" s="10">
        <v>33</v>
      </c>
    </row>
    <row r="44" spans="1:5" x14ac:dyDescent="0.3">
      <c r="A44" s="5">
        <v>41397</v>
      </c>
      <c r="B44" s="1" t="s">
        <v>43</v>
      </c>
      <c r="C44" s="6" t="s">
        <v>49</v>
      </c>
      <c r="D44" s="6" t="s">
        <v>60</v>
      </c>
      <c r="E44" s="10">
        <v>23</v>
      </c>
    </row>
    <row r="45" spans="1:5" x14ac:dyDescent="0.3">
      <c r="A45" s="5">
        <v>41397</v>
      </c>
      <c r="B45" s="1" t="s">
        <v>45</v>
      </c>
      <c r="C45" s="6" t="s">
        <v>53</v>
      </c>
      <c r="D45" s="6" t="s">
        <v>59</v>
      </c>
      <c r="E45" s="10">
        <v>7</v>
      </c>
    </row>
    <row r="46" spans="1:5" x14ac:dyDescent="0.3">
      <c r="A46" s="5">
        <v>41398</v>
      </c>
      <c r="B46" s="1" t="s">
        <v>45</v>
      </c>
      <c r="C46" s="6" t="s">
        <v>50</v>
      </c>
      <c r="D46" s="6" t="s">
        <v>59</v>
      </c>
      <c r="E46" s="10">
        <v>17</v>
      </c>
    </row>
    <row r="47" spans="1:5" x14ac:dyDescent="0.3">
      <c r="A47" s="5">
        <v>41398</v>
      </c>
      <c r="B47" s="1" t="s">
        <v>46</v>
      </c>
      <c r="C47" s="6" t="s">
        <v>52</v>
      </c>
      <c r="D47" s="6" t="s">
        <v>59</v>
      </c>
      <c r="E47" s="10">
        <v>3</v>
      </c>
    </row>
    <row r="48" spans="1:5" x14ac:dyDescent="0.3">
      <c r="A48" s="5">
        <v>41398</v>
      </c>
      <c r="B48" s="1" t="s">
        <v>46</v>
      </c>
      <c r="C48" s="6" t="s">
        <v>55</v>
      </c>
      <c r="D48" s="6" t="s">
        <v>60</v>
      </c>
      <c r="E48" s="10">
        <v>3</v>
      </c>
    </row>
    <row r="49" spans="1:5" x14ac:dyDescent="0.3">
      <c r="A49" s="5">
        <v>41398</v>
      </c>
      <c r="B49" s="7" t="s">
        <v>48</v>
      </c>
      <c r="C49" s="6" t="s">
        <v>55</v>
      </c>
      <c r="D49" s="6" t="s">
        <v>60</v>
      </c>
      <c r="E49" s="10">
        <v>40</v>
      </c>
    </row>
    <row r="50" spans="1:5" x14ac:dyDescent="0.3">
      <c r="A50" s="5">
        <v>41398</v>
      </c>
      <c r="B50" s="1" t="s">
        <v>46</v>
      </c>
      <c r="C50" s="6" t="s">
        <v>49</v>
      </c>
      <c r="D50" s="6" t="s">
        <v>60</v>
      </c>
      <c r="E50" s="10">
        <v>3</v>
      </c>
    </row>
    <row r="51" spans="1:5" x14ac:dyDescent="0.3">
      <c r="A51" s="5">
        <v>41398</v>
      </c>
      <c r="B51" s="1" t="s">
        <v>46</v>
      </c>
      <c r="C51" s="6" t="s">
        <v>50</v>
      </c>
      <c r="D51" s="6" t="s">
        <v>59</v>
      </c>
      <c r="E51" s="10">
        <v>3</v>
      </c>
    </row>
    <row r="52" spans="1:5" x14ac:dyDescent="0.3">
      <c r="A52" s="5">
        <v>41398</v>
      </c>
      <c r="B52" s="1" t="s">
        <v>46</v>
      </c>
      <c r="C52" s="6" t="s">
        <v>53</v>
      </c>
      <c r="D52" s="6" t="s">
        <v>59</v>
      </c>
      <c r="E52" s="10">
        <v>3</v>
      </c>
    </row>
    <row r="53" spans="1:5" x14ac:dyDescent="0.3">
      <c r="A53" s="5">
        <v>41399</v>
      </c>
      <c r="B53" s="1" t="s">
        <v>48</v>
      </c>
      <c r="C53" s="6" t="s">
        <v>55</v>
      </c>
      <c r="D53" s="6" t="s">
        <v>59</v>
      </c>
      <c r="E53" s="10">
        <v>33</v>
      </c>
    </row>
    <row r="54" spans="1:5" x14ac:dyDescent="0.3">
      <c r="A54" s="5">
        <v>41399</v>
      </c>
      <c r="B54" s="1" t="s">
        <v>48</v>
      </c>
      <c r="C54" s="6" t="s">
        <v>52</v>
      </c>
      <c r="D54" s="6" t="s">
        <v>60</v>
      </c>
      <c r="E54" s="10">
        <v>33</v>
      </c>
    </row>
    <row r="55" spans="1:5" x14ac:dyDescent="0.3">
      <c r="A55" s="5">
        <v>41399</v>
      </c>
      <c r="B55" s="1" t="s">
        <v>45</v>
      </c>
      <c r="C55" s="6" t="s">
        <v>50</v>
      </c>
      <c r="D55" s="6" t="s">
        <v>59</v>
      </c>
      <c r="E55" s="10">
        <v>7</v>
      </c>
    </row>
    <row r="56" spans="1:5" x14ac:dyDescent="0.3">
      <c r="A56" s="5">
        <v>41399</v>
      </c>
      <c r="B56" s="1" t="s">
        <v>45</v>
      </c>
      <c r="C56" s="6" t="s">
        <v>50</v>
      </c>
      <c r="D56" s="6" t="s">
        <v>59</v>
      </c>
      <c r="E56" s="10">
        <v>17</v>
      </c>
    </row>
    <row r="57" spans="1:5" x14ac:dyDescent="0.3">
      <c r="A57" s="5">
        <v>41399</v>
      </c>
      <c r="B57" s="8" t="s">
        <v>43</v>
      </c>
      <c r="C57" s="6" t="s">
        <v>53</v>
      </c>
      <c r="D57" s="6" t="s">
        <v>59</v>
      </c>
      <c r="E57" s="10">
        <v>33</v>
      </c>
    </row>
    <row r="58" spans="1:5" x14ac:dyDescent="0.3">
      <c r="A58" s="5">
        <v>41399</v>
      </c>
      <c r="B58" s="9" t="s">
        <v>43</v>
      </c>
      <c r="C58" s="6" t="s">
        <v>53</v>
      </c>
      <c r="D58" s="6" t="s">
        <v>60</v>
      </c>
      <c r="E58" s="10">
        <v>40</v>
      </c>
    </row>
    <row r="59" spans="1:5" x14ac:dyDescent="0.3">
      <c r="A59" s="5">
        <v>41399</v>
      </c>
      <c r="B59" s="7" t="s">
        <v>48</v>
      </c>
      <c r="C59" s="6" t="s">
        <v>53</v>
      </c>
      <c r="D59" s="6" t="s">
        <v>59</v>
      </c>
      <c r="E59" s="10">
        <v>40</v>
      </c>
    </row>
    <row r="60" spans="1:5" x14ac:dyDescent="0.3">
      <c r="A60" s="5">
        <v>41399</v>
      </c>
      <c r="B60" s="6" t="s">
        <v>43</v>
      </c>
      <c r="C60" s="6" t="s">
        <v>51</v>
      </c>
      <c r="D60" s="6" t="s">
        <v>59</v>
      </c>
      <c r="E60" s="10">
        <v>60</v>
      </c>
    </row>
    <row r="61" spans="1:5" x14ac:dyDescent="0.3">
      <c r="A61" s="5">
        <v>41399</v>
      </c>
      <c r="B61" s="7" t="s">
        <v>44</v>
      </c>
      <c r="C61" s="6" t="s">
        <v>55</v>
      </c>
      <c r="D61" s="6" t="s">
        <v>59</v>
      </c>
      <c r="E61" s="10">
        <v>33</v>
      </c>
    </row>
    <row r="62" spans="1:5" x14ac:dyDescent="0.3">
      <c r="A62" s="5">
        <v>41399</v>
      </c>
      <c r="B62" s="1" t="s">
        <v>47</v>
      </c>
      <c r="C62" s="6" t="s">
        <v>55</v>
      </c>
      <c r="D62" s="6" t="s">
        <v>59</v>
      </c>
      <c r="E62" s="10">
        <v>67</v>
      </c>
    </row>
    <row r="63" spans="1:5" x14ac:dyDescent="0.3">
      <c r="A63" s="5">
        <v>41399</v>
      </c>
      <c r="B63" s="1" t="s">
        <v>48</v>
      </c>
      <c r="C63" s="6" t="s">
        <v>50</v>
      </c>
      <c r="D63" s="6" t="s">
        <v>59</v>
      </c>
      <c r="E63" s="10">
        <v>33</v>
      </c>
    </row>
    <row r="64" spans="1:5" x14ac:dyDescent="0.3">
      <c r="A64" s="5">
        <v>41399</v>
      </c>
      <c r="B64" s="1" t="s">
        <v>45</v>
      </c>
      <c r="C64" s="6" t="s">
        <v>54</v>
      </c>
      <c r="D64" s="6" t="s">
        <v>59</v>
      </c>
      <c r="E64" s="10">
        <v>7</v>
      </c>
    </row>
    <row r="65" spans="1:5" x14ac:dyDescent="0.3">
      <c r="A65" s="5">
        <v>41399</v>
      </c>
      <c r="B65" s="1" t="s">
        <v>45</v>
      </c>
      <c r="C65" s="6" t="s">
        <v>53</v>
      </c>
      <c r="D65" s="6" t="s">
        <v>59</v>
      </c>
      <c r="E65" s="10">
        <v>7</v>
      </c>
    </row>
    <row r="66" spans="1:5" x14ac:dyDescent="0.3">
      <c r="A66" s="5">
        <v>41400</v>
      </c>
      <c r="B66" s="1" t="s">
        <v>48</v>
      </c>
      <c r="C66" s="6" t="s">
        <v>53</v>
      </c>
      <c r="D66" s="6" t="s">
        <v>59</v>
      </c>
      <c r="E66" s="10">
        <v>33</v>
      </c>
    </row>
    <row r="67" spans="1:5" x14ac:dyDescent="0.3">
      <c r="A67" s="5">
        <v>41400</v>
      </c>
      <c r="B67" s="1" t="s">
        <v>45</v>
      </c>
      <c r="C67" s="6" t="s">
        <v>55</v>
      </c>
      <c r="D67" s="6" t="s">
        <v>60</v>
      </c>
      <c r="E67" s="10">
        <v>7</v>
      </c>
    </row>
    <row r="68" spans="1:5" x14ac:dyDescent="0.3">
      <c r="A68" s="5">
        <v>41400</v>
      </c>
      <c r="B68" s="9" t="s">
        <v>43</v>
      </c>
      <c r="C68" s="6" t="s">
        <v>51</v>
      </c>
      <c r="D68" s="6" t="s">
        <v>59</v>
      </c>
      <c r="E68" s="10">
        <v>40</v>
      </c>
    </row>
    <row r="69" spans="1:5" x14ac:dyDescent="0.3">
      <c r="A69" s="5">
        <v>41400</v>
      </c>
      <c r="B69" s="7" t="s">
        <v>48</v>
      </c>
      <c r="C69" s="6" t="s">
        <v>52</v>
      </c>
      <c r="D69" s="6" t="s">
        <v>59</v>
      </c>
      <c r="E69" s="10">
        <v>40</v>
      </c>
    </row>
    <row r="70" spans="1:5" x14ac:dyDescent="0.3">
      <c r="A70" s="5">
        <v>41400</v>
      </c>
      <c r="B70" s="6" t="s">
        <v>43</v>
      </c>
      <c r="C70" s="6" t="s">
        <v>53</v>
      </c>
      <c r="D70" s="6" t="s">
        <v>59</v>
      </c>
      <c r="E70" s="10">
        <v>60</v>
      </c>
    </row>
    <row r="71" spans="1:5" x14ac:dyDescent="0.3">
      <c r="A71" s="5">
        <v>41400</v>
      </c>
      <c r="B71" s="7" t="s">
        <v>44</v>
      </c>
      <c r="C71" s="6" t="s">
        <v>54</v>
      </c>
      <c r="D71" s="6" t="s">
        <v>59</v>
      </c>
      <c r="E71" s="10">
        <v>33</v>
      </c>
    </row>
    <row r="72" spans="1:5" x14ac:dyDescent="0.3">
      <c r="A72" s="5">
        <v>41400</v>
      </c>
      <c r="B72" s="1" t="s">
        <v>47</v>
      </c>
      <c r="C72" s="6" t="s">
        <v>53</v>
      </c>
      <c r="D72" s="6" t="s">
        <v>59</v>
      </c>
      <c r="E72" s="10">
        <v>67</v>
      </c>
    </row>
    <row r="73" spans="1:5" x14ac:dyDescent="0.3">
      <c r="A73" s="5">
        <v>41400</v>
      </c>
      <c r="B73" s="1" t="s">
        <v>48</v>
      </c>
      <c r="C73" s="6" t="s">
        <v>55</v>
      </c>
      <c r="D73" s="6" t="s">
        <v>59</v>
      </c>
      <c r="E73" s="10">
        <v>33</v>
      </c>
    </row>
    <row r="74" spans="1:5" x14ac:dyDescent="0.3">
      <c r="A74" s="5">
        <v>41400</v>
      </c>
      <c r="B74" s="1" t="s">
        <v>43</v>
      </c>
      <c r="C74" s="6" t="s">
        <v>52</v>
      </c>
      <c r="D74" s="6" t="s">
        <v>59</v>
      </c>
      <c r="E74" s="10">
        <v>23</v>
      </c>
    </row>
    <row r="75" spans="1:5" x14ac:dyDescent="0.3">
      <c r="A75" s="5">
        <v>41401</v>
      </c>
      <c r="B75" s="1" t="s">
        <v>48</v>
      </c>
      <c r="C75" s="6" t="s">
        <v>55</v>
      </c>
      <c r="D75" s="6" t="s">
        <v>60</v>
      </c>
      <c r="E75" s="10">
        <v>33</v>
      </c>
    </row>
    <row r="76" spans="1:5" x14ac:dyDescent="0.3">
      <c r="A76" s="5">
        <v>41401</v>
      </c>
      <c r="B76" s="1" t="s">
        <v>45</v>
      </c>
      <c r="C76" s="6" t="s">
        <v>53</v>
      </c>
      <c r="D76" s="6" t="s">
        <v>59</v>
      </c>
      <c r="E76" s="10">
        <v>17</v>
      </c>
    </row>
    <row r="77" spans="1:5" x14ac:dyDescent="0.3">
      <c r="A77" s="5">
        <v>41401</v>
      </c>
      <c r="B77" s="8" t="s">
        <v>43</v>
      </c>
      <c r="C77" s="6" t="s">
        <v>55</v>
      </c>
      <c r="D77" s="6" t="s">
        <v>59</v>
      </c>
      <c r="E77" s="10">
        <v>33</v>
      </c>
    </row>
    <row r="78" spans="1:5" x14ac:dyDescent="0.3">
      <c r="A78" s="5">
        <v>41401</v>
      </c>
      <c r="B78" s="9" t="s">
        <v>43</v>
      </c>
      <c r="C78" s="6" t="s">
        <v>50</v>
      </c>
      <c r="D78" s="6" t="s">
        <v>59</v>
      </c>
      <c r="E78" s="10">
        <v>40</v>
      </c>
    </row>
    <row r="79" spans="1:5" x14ac:dyDescent="0.3">
      <c r="A79" s="5">
        <v>41401</v>
      </c>
      <c r="B79" s="1" t="s">
        <v>45</v>
      </c>
      <c r="C79" s="6" t="s">
        <v>53</v>
      </c>
      <c r="D79" s="6" t="s">
        <v>59</v>
      </c>
      <c r="E79" s="10">
        <v>7</v>
      </c>
    </row>
    <row r="80" spans="1:5" x14ac:dyDescent="0.3">
      <c r="A80" s="5">
        <v>41401</v>
      </c>
      <c r="B80" s="1" t="s">
        <v>45</v>
      </c>
      <c r="C80" s="6" t="s">
        <v>54</v>
      </c>
      <c r="D80" s="6" t="s">
        <v>59</v>
      </c>
      <c r="E80" s="10">
        <v>7</v>
      </c>
    </row>
    <row r="81" spans="1:5" x14ac:dyDescent="0.3">
      <c r="A81" s="5">
        <v>41402</v>
      </c>
      <c r="B81" s="7" t="s">
        <v>44</v>
      </c>
      <c r="C81" s="6" t="s">
        <v>51</v>
      </c>
      <c r="D81" s="6" t="s">
        <v>59</v>
      </c>
      <c r="E81" s="10">
        <v>33</v>
      </c>
    </row>
    <row r="82" spans="1:5" x14ac:dyDescent="0.3">
      <c r="A82" s="5">
        <v>41402</v>
      </c>
      <c r="B82" s="1" t="s">
        <v>47</v>
      </c>
      <c r="C82" s="6" t="s">
        <v>53</v>
      </c>
      <c r="D82" s="6" t="s">
        <v>60</v>
      </c>
      <c r="E82" s="10">
        <v>67</v>
      </c>
    </row>
    <row r="83" spans="1:5" x14ac:dyDescent="0.3">
      <c r="A83" s="5">
        <v>41402</v>
      </c>
      <c r="B83" s="1" t="s">
        <v>45</v>
      </c>
      <c r="C83" s="6" t="s">
        <v>51</v>
      </c>
      <c r="D83" s="6" t="s">
        <v>60</v>
      </c>
      <c r="E83" s="10">
        <v>7</v>
      </c>
    </row>
    <row r="84" spans="1:5" x14ac:dyDescent="0.3">
      <c r="A84" s="5">
        <v>41402</v>
      </c>
      <c r="B84" s="1" t="s">
        <v>45</v>
      </c>
      <c r="C84" s="6" t="s">
        <v>53</v>
      </c>
      <c r="D84" s="6" t="s">
        <v>60</v>
      </c>
      <c r="E84" s="10">
        <v>7</v>
      </c>
    </row>
    <row r="85" spans="1:5" x14ac:dyDescent="0.3">
      <c r="A85" s="5">
        <v>41402</v>
      </c>
      <c r="B85" s="1" t="s">
        <v>48</v>
      </c>
      <c r="C85" s="6" t="s">
        <v>54</v>
      </c>
      <c r="D85" s="6" t="s">
        <v>59</v>
      </c>
      <c r="E85" s="10">
        <v>33</v>
      </c>
    </row>
    <row r="86" spans="1:5" x14ac:dyDescent="0.3">
      <c r="A86" s="5">
        <v>41402</v>
      </c>
      <c r="B86" s="1" t="s">
        <v>45</v>
      </c>
      <c r="C86" s="6" t="s">
        <v>52</v>
      </c>
      <c r="D86" s="6" t="s">
        <v>59</v>
      </c>
      <c r="E86" s="10">
        <v>17</v>
      </c>
    </row>
    <row r="87" spans="1:5" x14ac:dyDescent="0.3">
      <c r="A87" s="5">
        <v>41402</v>
      </c>
      <c r="B87" s="8" t="s">
        <v>43</v>
      </c>
      <c r="C87" s="6" t="s">
        <v>53</v>
      </c>
      <c r="D87" s="6" t="s">
        <v>59</v>
      </c>
      <c r="E87" s="10">
        <v>33</v>
      </c>
    </row>
    <row r="88" spans="1:5" x14ac:dyDescent="0.3">
      <c r="A88" s="5">
        <v>41402</v>
      </c>
      <c r="B88" s="9" t="s">
        <v>43</v>
      </c>
      <c r="C88" s="6" t="s">
        <v>53</v>
      </c>
      <c r="D88" s="6" t="s">
        <v>59</v>
      </c>
      <c r="E88" s="10">
        <v>40</v>
      </c>
    </row>
    <row r="89" spans="1:5" x14ac:dyDescent="0.3">
      <c r="A89" s="5">
        <v>41402</v>
      </c>
      <c r="B89" s="1" t="s">
        <v>45</v>
      </c>
      <c r="C89" s="6" t="s">
        <v>53</v>
      </c>
      <c r="D89" s="6" t="s">
        <v>59</v>
      </c>
      <c r="E89" s="10">
        <v>7</v>
      </c>
    </row>
    <row r="90" spans="1:5" x14ac:dyDescent="0.3">
      <c r="A90" s="5">
        <v>41402</v>
      </c>
      <c r="B90" s="1" t="s">
        <v>48</v>
      </c>
      <c r="C90" s="6" t="s">
        <v>52</v>
      </c>
      <c r="D90" s="6" t="s">
        <v>60</v>
      </c>
      <c r="E90" s="10">
        <v>33</v>
      </c>
    </row>
    <row r="91" spans="1:5" x14ac:dyDescent="0.3">
      <c r="A91" s="5">
        <v>41402</v>
      </c>
      <c r="B91" s="1" t="s">
        <v>45</v>
      </c>
      <c r="C91" s="6" t="s">
        <v>55</v>
      </c>
      <c r="D91" s="6" t="s">
        <v>59</v>
      </c>
      <c r="E91" s="10">
        <v>7</v>
      </c>
    </row>
    <row r="92" spans="1:5" x14ac:dyDescent="0.3">
      <c r="A92" s="5">
        <v>41402</v>
      </c>
      <c r="B92" s="1" t="s">
        <v>48</v>
      </c>
      <c r="C92" s="6" t="s">
        <v>49</v>
      </c>
      <c r="D92" s="6" t="s">
        <v>59</v>
      </c>
      <c r="E92" s="10">
        <v>33</v>
      </c>
    </row>
    <row r="93" spans="1:5" x14ac:dyDescent="0.3">
      <c r="A93" s="5">
        <v>41402</v>
      </c>
      <c r="B93" s="1" t="s">
        <v>45</v>
      </c>
      <c r="C93" s="6" t="s">
        <v>54</v>
      </c>
      <c r="D93" s="6" t="s">
        <v>60</v>
      </c>
      <c r="E93" s="10">
        <v>7</v>
      </c>
    </row>
    <row r="94" spans="1:5" x14ac:dyDescent="0.3">
      <c r="A94" s="5">
        <v>41403</v>
      </c>
      <c r="B94" s="1" t="s">
        <v>45</v>
      </c>
      <c r="C94" s="6" t="s">
        <v>54</v>
      </c>
      <c r="D94" s="6" t="s">
        <v>60</v>
      </c>
      <c r="E94" s="10">
        <v>7</v>
      </c>
    </row>
    <row r="95" spans="1:5" x14ac:dyDescent="0.3">
      <c r="A95" s="5">
        <v>41403</v>
      </c>
      <c r="B95" s="1" t="s">
        <v>45</v>
      </c>
      <c r="C95" s="6" t="s">
        <v>53</v>
      </c>
      <c r="D95" s="6" t="s">
        <v>59</v>
      </c>
      <c r="E95" s="10">
        <v>7</v>
      </c>
    </row>
    <row r="96" spans="1:5" x14ac:dyDescent="0.3">
      <c r="A96" s="5">
        <v>41403</v>
      </c>
      <c r="B96" s="1" t="s">
        <v>45</v>
      </c>
      <c r="C96" s="6" t="s">
        <v>53</v>
      </c>
      <c r="D96" s="6" t="s">
        <v>60</v>
      </c>
      <c r="E96" s="10">
        <v>17</v>
      </c>
    </row>
    <row r="97" spans="1:5" x14ac:dyDescent="0.3">
      <c r="A97" s="5">
        <v>41403</v>
      </c>
      <c r="B97" s="8" t="s">
        <v>43</v>
      </c>
      <c r="C97" s="6" t="s">
        <v>49</v>
      </c>
      <c r="D97" s="6" t="s">
        <v>60</v>
      </c>
      <c r="E97" s="10">
        <v>33</v>
      </c>
    </row>
    <row r="98" spans="1:5" x14ac:dyDescent="0.3">
      <c r="A98" s="5">
        <v>41403</v>
      </c>
      <c r="B98" s="9" t="s">
        <v>43</v>
      </c>
      <c r="C98" s="6" t="s">
        <v>51</v>
      </c>
      <c r="D98" s="6" t="s">
        <v>59</v>
      </c>
      <c r="E98" s="10">
        <v>40</v>
      </c>
    </row>
    <row r="99" spans="1:5" x14ac:dyDescent="0.3">
      <c r="A99" s="5">
        <v>41403</v>
      </c>
      <c r="B99" s="1" t="s">
        <v>45</v>
      </c>
      <c r="C99" s="6" t="s">
        <v>53</v>
      </c>
      <c r="D99" s="6" t="s">
        <v>59</v>
      </c>
      <c r="E99" s="10">
        <v>7</v>
      </c>
    </row>
    <row r="100" spans="1:5" x14ac:dyDescent="0.3">
      <c r="A100" s="5">
        <v>41403</v>
      </c>
      <c r="B100" s="1" t="s">
        <v>45</v>
      </c>
      <c r="C100" s="6" t="s">
        <v>54</v>
      </c>
      <c r="D100" s="6" t="s">
        <v>59</v>
      </c>
      <c r="E100" s="10">
        <v>7</v>
      </c>
    </row>
    <row r="101" spans="1:5" x14ac:dyDescent="0.3">
      <c r="A101" s="5">
        <v>41403</v>
      </c>
      <c r="B101" s="7" t="s">
        <v>44</v>
      </c>
      <c r="C101" s="6" t="s">
        <v>53</v>
      </c>
      <c r="D101" s="6" t="s">
        <v>59</v>
      </c>
      <c r="E101" s="10">
        <v>33</v>
      </c>
    </row>
    <row r="102" spans="1:5" x14ac:dyDescent="0.3">
      <c r="A102" s="5">
        <v>41403</v>
      </c>
      <c r="B102" s="1" t="s">
        <v>45</v>
      </c>
      <c r="C102" s="6" t="s">
        <v>50</v>
      </c>
      <c r="D102" s="6" t="s">
        <v>60</v>
      </c>
      <c r="E102" s="10">
        <v>7</v>
      </c>
    </row>
    <row r="103" spans="1:5" x14ac:dyDescent="0.3">
      <c r="A103" s="5">
        <v>41403</v>
      </c>
      <c r="B103" s="7" t="s">
        <v>44</v>
      </c>
      <c r="C103" s="6" t="s">
        <v>51</v>
      </c>
      <c r="D103" s="6" t="s">
        <v>59</v>
      </c>
      <c r="E103" s="10">
        <v>33</v>
      </c>
    </row>
    <row r="104" spans="1:5" x14ac:dyDescent="0.3">
      <c r="A104" s="5">
        <v>41404</v>
      </c>
      <c r="B104" s="1" t="s">
        <v>43</v>
      </c>
      <c r="C104" s="6" t="s">
        <v>49</v>
      </c>
      <c r="D104" s="6" t="s">
        <v>59</v>
      </c>
      <c r="E104" s="10">
        <v>23</v>
      </c>
    </row>
    <row r="105" spans="1:5" x14ac:dyDescent="0.3">
      <c r="A105" s="5">
        <v>41404</v>
      </c>
      <c r="B105" s="1" t="s">
        <v>45</v>
      </c>
      <c r="C105" s="6" t="s">
        <v>53</v>
      </c>
      <c r="D105" s="6" t="s">
        <v>59</v>
      </c>
      <c r="E105" s="10">
        <v>7</v>
      </c>
    </row>
    <row r="106" spans="1:5" x14ac:dyDescent="0.3">
      <c r="A106" s="5">
        <v>41404</v>
      </c>
      <c r="B106" s="1" t="s">
        <v>45</v>
      </c>
      <c r="C106" s="6" t="s">
        <v>53</v>
      </c>
      <c r="D106" s="6" t="s">
        <v>60</v>
      </c>
      <c r="E106" s="10">
        <v>17</v>
      </c>
    </row>
    <row r="107" spans="1:5" x14ac:dyDescent="0.3">
      <c r="A107" s="5">
        <v>41404</v>
      </c>
      <c r="B107" s="8" t="s">
        <v>43</v>
      </c>
      <c r="C107" s="6" t="s">
        <v>52</v>
      </c>
      <c r="D107" s="6" t="s">
        <v>59</v>
      </c>
      <c r="E107" s="10">
        <v>33</v>
      </c>
    </row>
    <row r="108" spans="1:5" x14ac:dyDescent="0.3">
      <c r="A108" s="5">
        <v>41404</v>
      </c>
      <c r="B108" s="1" t="s">
        <v>48</v>
      </c>
      <c r="C108" s="6" t="s">
        <v>53</v>
      </c>
      <c r="D108" s="6" t="s">
        <v>60</v>
      </c>
      <c r="E108" s="10">
        <v>33</v>
      </c>
    </row>
    <row r="109" spans="1:5" x14ac:dyDescent="0.3">
      <c r="A109" s="5">
        <v>41404</v>
      </c>
      <c r="B109" s="7" t="s">
        <v>48</v>
      </c>
      <c r="C109" s="6" t="s">
        <v>54</v>
      </c>
      <c r="D109" s="6" t="s">
        <v>59</v>
      </c>
      <c r="E109" s="10">
        <v>40</v>
      </c>
    </row>
    <row r="110" spans="1:5" x14ac:dyDescent="0.3">
      <c r="A110" s="5">
        <v>41404</v>
      </c>
      <c r="B110" s="6" t="s">
        <v>43</v>
      </c>
      <c r="C110" s="6" t="s">
        <v>52</v>
      </c>
      <c r="D110" s="6" t="s">
        <v>59</v>
      </c>
      <c r="E110" s="10">
        <v>60</v>
      </c>
    </row>
    <row r="111" spans="1:5" x14ac:dyDescent="0.3">
      <c r="A111" s="5">
        <v>41404</v>
      </c>
      <c r="B111" s="7" t="s">
        <v>44</v>
      </c>
      <c r="C111" s="6" t="s">
        <v>52</v>
      </c>
      <c r="D111" s="6" t="s">
        <v>59</v>
      </c>
      <c r="E111" s="10">
        <v>33</v>
      </c>
    </row>
    <row r="112" spans="1:5" x14ac:dyDescent="0.3">
      <c r="A112" s="5">
        <v>41404</v>
      </c>
      <c r="B112" s="1" t="s">
        <v>47</v>
      </c>
      <c r="C112" s="6" t="s">
        <v>54</v>
      </c>
      <c r="D112" s="6" t="s">
        <v>59</v>
      </c>
      <c r="E112" s="10">
        <v>67</v>
      </c>
    </row>
    <row r="113" spans="1:5" x14ac:dyDescent="0.3">
      <c r="A113" s="5">
        <v>41404</v>
      </c>
      <c r="B113" s="1" t="s">
        <v>48</v>
      </c>
      <c r="C113" s="6" t="s">
        <v>53</v>
      </c>
      <c r="D113" s="6" t="s">
        <v>60</v>
      </c>
      <c r="E113" s="10">
        <v>33</v>
      </c>
    </row>
    <row r="114" spans="1:5" x14ac:dyDescent="0.3">
      <c r="A114" s="5">
        <v>41404</v>
      </c>
      <c r="B114" s="1" t="s">
        <v>43</v>
      </c>
      <c r="C114" s="6" t="s">
        <v>49</v>
      </c>
      <c r="D114" s="6" t="s">
        <v>60</v>
      </c>
      <c r="E114" s="10">
        <v>23</v>
      </c>
    </row>
    <row r="115" spans="1:5" x14ac:dyDescent="0.3">
      <c r="A115" s="5">
        <v>41405</v>
      </c>
      <c r="B115" s="1" t="s">
        <v>45</v>
      </c>
      <c r="C115" s="6" t="s">
        <v>55</v>
      </c>
      <c r="D115" s="6" t="s">
        <v>60</v>
      </c>
      <c r="E115" s="10">
        <v>7</v>
      </c>
    </row>
    <row r="116" spans="1:5" x14ac:dyDescent="0.3">
      <c r="A116" s="5">
        <v>41405</v>
      </c>
      <c r="B116" s="1" t="s">
        <v>45</v>
      </c>
      <c r="C116" s="6" t="s">
        <v>52</v>
      </c>
      <c r="D116" s="6" t="s">
        <v>60</v>
      </c>
      <c r="E116" s="10">
        <v>17</v>
      </c>
    </row>
    <row r="117" spans="1:5" x14ac:dyDescent="0.3">
      <c r="A117" s="5">
        <v>41405</v>
      </c>
      <c r="B117" s="8" t="s">
        <v>43</v>
      </c>
      <c r="C117" s="6" t="s">
        <v>55</v>
      </c>
      <c r="D117" s="6" t="s">
        <v>60</v>
      </c>
      <c r="E117" s="10">
        <v>33</v>
      </c>
    </row>
    <row r="118" spans="1:5" x14ac:dyDescent="0.3">
      <c r="A118" s="5">
        <v>41405</v>
      </c>
      <c r="B118" s="1" t="s">
        <v>45</v>
      </c>
      <c r="C118" s="6" t="s">
        <v>50</v>
      </c>
      <c r="D118" s="6" t="s">
        <v>59</v>
      </c>
      <c r="E118" s="10">
        <v>7</v>
      </c>
    </row>
    <row r="119" spans="1:5" x14ac:dyDescent="0.3">
      <c r="A119" s="5">
        <v>41405</v>
      </c>
      <c r="B119" s="7" t="s">
        <v>44</v>
      </c>
      <c r="C119" s="6" t="s">
        <v>54</v>
      </c>
      <c r="D119" s="6" t="s">
        <v>59</v>
      </c>
      <c r="E119" s="10">
        <v>33</v>
      </c>
    </row>
    <row r="120" spans="1:5" x14ac:dyDescent="0.3">
      <c r="A120" s="5">
        <v>41405</v>
      </c>
      <c r="B120" s="7" t="s">
        <v>44</v>
      </c>
      <c r="C120" s="6" t="s">
        <v>50</v>
      </c>
      <c r="D120" s="6" t="s">
        <v>59</v>
      </c>
      <c r="E120" s="10">
        <v>33</v>
      </c>
    </row>
    <row r="121" spans="1:5" x14ac:dyDescent="0.3">
      <c r="A121" s="5">
        <v>41405</v>
      </c>
      <c r="B121" s="7" t="s">
        <v>44</v>
      </c>
      <c r="C121" s="6" t="s">
        <v>53</v>
      </c>
      <c r="D121" s="6" t="s">
        <v>59</v>
      </c>
      <c r="E121" s="10">
        <v>33</v>
      </c>
    </row>
    <row r="122" spans="1:5" x14ac:dyDescent="0.3">
      <c r="A122" s="5">
        <v>41405</v>
      </c>
      <c r="B122" s="1" t="s">
        <v>45</v>
      </c>
      <c r="C122" s="6" t="s">
        <v>52</v>
      </c>
      <c r="D122" s="6" t="s">
        <v>59</v>
      </c>
      <c r="E122" s="10">
        <v>7</v>
      </c>
    </row>
    <row r="123" spans="1:5" x14ac:dyDescent="0.3">
      <c r="A123" s="5">
        <v>41405</v>
      </c>
      <c r="B123" s="1" t="s">
        <v>48</v>
      </c>
      <c r="C123" s="6" t="s">
        <v>51</v>
      </c>
      <c r="D123" s="6" t="s">
        <v>59</v>
      </c>
      <c r="E123" s="10">
        <v>33</v>
      </c>
    </row>
    <row r="124" spans="1:5" x14ac:dyDescent="0.3">
      <c r="A124" s="5">
        <v>41405</v>
      </c>
      <c r="B124" s="1" t="s">
        <v>43</v>
      </c>
      <c r="C124" s="6" t="s">
        <v>52</v>
      </c>
      <c r="D124" s="6" t="s">
        <v>60</v>
      </c>
      <c r="E124" s="10">
        <v>23</v>
      </c>
    </row>
    <row r="125" spans="1:5" x14ac:dyDescent="0.3">
      <c r="A125" s="5">
        <v>41406</v>
      </c>
      <c r="B125" s="1" t="s">
        <v>45</v>
      </c>
      <c r="C125" s="6" t="s">
        <v>54</v>
      </c>
      <c r="D125" s="6" t="s">
        <v>60</v>
      </c>
      <c r="E125" s="10">
        <v>7</v>
      </c>
    </row>
    <row r="126" spans="1:5" x14ac:dyDescent="0.3">
      <c r="A126" s="5">
        <v>41406</v>
      </c>
      <c r="B126" s="1" t="s">
        <v>45</v>
      </c>
      <c r="C126" s="6" t="s">
        <v>54</v>
      </c>
      <c r="D126" s="6" t="s">
        <v>59</v>
      </c>
      <c r="E126" s="10">
        <v>17</v>
      </c>
    </row>
    <row r="127" spans="1:5" x14ac:dyDescent="0.3">
      <c r="A127" s="5">
        <v>41406</v>
      </c>
      <c r="B127" s="7" t="s">
        <v>44</v>
      </c>
      <c r="C127" s="6" t="s">
        <v>54</v>
      </c>
      <c r="D127" s="6" t="s">
        <v>59</v>
      </c>
      <c r="E127" s="10">
        <v>33</v>
      </c>
    </row>
    <row r="128" spans="1:5" x14ac:dyDescent="0.3">
      <c r="A128" s="5">
        <v>41406</v>
      </c>
      <c r="B128" s="1" t="s">
        <v>45</v>
      </c>
      <c r="C128" s="6" t="s">
        <v>49</v>
      </c>
      <c r="D128" s="6" t="s">
        <v>59</v>
      </c>
      <c r="E128" s="10">
        <v>7</v>
      </c>
    </row>
    <row r="129" spans="1:5" x14ac:dyDescent="0.3">
      <c r="A129" s="5">
        <v>41406</v>
      </c>
      <c r="B129" s="1" t="s">
        <v>45</v>
      </c>
      <c r="C129" s="6" t="s">
        <v>54</v>
      </c>
      <c r="D129" s="6" t="s">
        <v>60</v>
      </c>
      <c r="E129" s="10">
        <v>7</v>
      </c>
    </row>
    <row r="130" spans="1:5" x14ac:dyDescent="0.3">
      <c r="A130" s="5">
        <v>41406</v>
      </c>
      <c r="B130" s="6" t="s">
        <v>43</v>
      </c>
      <c r="C130" s="6" t="s">
        <v>51</v>
      </c>
      <c r="D130" s="6" t="s">
        <v>59</v>
      </c>
      <c r="E130" s="10">
        <v>60</v>
      </c>
    </row>
    <row r="131" spans="1:5" x14ac:dyDescent="0.3">
      <c r="A131" s="5">
        <v>41406</v>
      </c>
      <c r="B131" s="7" t="s">
        <v>44</v>
      </c>
      <c r="C131" s="6" t="s">
        <v>49</v>
      </c>
      <c r="D131" s="6" t="s">
        <v>60</v>
      </c>
      <c r="E131" s="10">
        <v>33</v>
      </c>
    </row>
    <row r="132" spans="1:5" x14ac:dyDescent="0.3">
      <c r="A132" s="5">
        <v>41406</v>
      </c>
      <c r="B132" s="1" t="s">
        <v>45</v>
      </c>
      <c r="C132" s="6" t="s">
        <v>49</v>
      </c>
      <c r="D132" s="6" t="s">
        <v>60</v>
      </c>
      <c r="E132" s="10">
        <v>7</v>
      </c>
    </row>
    <row r="133" spans="1:5" x14ac:dyDescent="0.3">
      <c r="A133" s="5">
        <v>41407</v>
      </c>
      <c r="B133" s="1" t="s">
        <v>45</v>
      </c>
      <c r="C133" s="6" t="s">
        <v>51</v>
      </c>
      <c r="D133" s="6" t="s">
        <v>59</v>
      </c>
      <c r="E133" s="10">
        <v>7</v>
      </c>
    </row>
    <row r="134" spans="1:5" x14ac:dyDescent="0.3">
      <c r="A134" s="5">
        <v>41407</v>
      </c>
      <c r="B134" s="7" t="s">
        <v>44</v>
      </c>
      <c r="C134" s="6" t="s">
        <v>49</v>
      </c>
      <c r="D134" s="6" t="s">
        <v>60</v>
      </c>
      <c r="E134" s="10">
        <v>33</v>
      </c>
    </row>
    <row r="135" spans="1:5" x14ac:dyDescent="0.3">
      <c r="A135" s="5">
        <v>41407</v>
      </c>
      <c r="B135" s="1" t="s">
        <v>45</v>
      </c>
      <c r="C135" s="6" t="s">
        <v>53</v>
      </c>
      <c r="D135" s="6" t="s">
        <v>59</v>
      </c>
      <c r="E135" s="10">
        <v>7</v>
      </c>
    </row>
    <row r="136" spans="1:5" x14ac:dyDescent="0.3">
      <c r="A136" s="5">
        <v>41407</v>
      </c>
      <c r="B136" s="1" t="s">
        <v>45</v>
      </c>
      <c r="C136" s="6" t="s">
        <v>53</v>
      </c>
      <c r="D136" s="6" t="s">
        <v>59</v>
      </c>
      <c r="E136" s="10">
        <v>7</v>
      </c>
    </row>
    <row r="137" spans="1:5" x14ac:dyDescent="0.3">
      <c r="A137" s="5">
        <v>41407</v>
      </c>
      <c r="B137" s="8" t="s">
        <v>43</v>
      </c>
      <c r="C137" s="6" t="s">
        <v>52</v>
      </c>
      <c r="D137" s="6" t="s">
        <v>60</v>
      </c>
      <c r="E137" s="10">
        <v>33</v>
      </c>
    </row>
    <row r="138" spans="1:5" x14ac:dyDescent="0.3">
      <c r="A138" s="5">
        <v>41407</v>
      </c>
      <c r="B138" s="7" t="s">
        <v>44</v>
      </c>
      <c r="C138" s="6" t="s">
        <v>50</v>
      </c>
      <c r="D138" s="6" t="s">
        <v>59</v>
      </c>
      <c r="E138" s="10">
        <v>33</v>
      </c>
    </row>
    <row r="139" spans="1:5" x14ac:dyDescent="0.3">
      <c r="A139" s="5">
        <v>41407</v>
      </c>
      <c r="B139" s="7" t="s">
        <v>44</v>
      </c>
      <c r="C139" s="6" t="s">
        <v>53</v>
      </c>
      <c r="D139" s="6" t="s">
        <v>59</v>
      </c>
      <c r="E139" s="10">
        <v>33</v>
      </c>
    </row>
    <row r="140" spans="1:5" x14ac:dyDescent="0.3">
      <c r="A140" s="5">
        <v>41407</v>
      </c>
      <c r="B140" s="7" t="s">
        <v>44</v>
      </c>
      <c r="C140" s="6" t="s">
        <v>55</v>
      </c>
      <c r="D140" s="6" t="s">
        <v>59</v>
      </c>
      <c r="E140" s="10">
        <v>33</v>
      </c>
    </row>
    <row r="141" spans="1:5" x14ac:dyDescent="0.3">
      <c r="A141" s="5">
        <v>41407</v>
      </c>
      <c r="B141" s="7" t="s">
        <v>44</v>
      </c>
      <c r="C141" s="6" t="s">
        <v>51</v>
      </c>
      <c r="D141" s="6" t="s">
        <v>59</v>
      </c>
      <c r="E141" s="10">
        <v>33</v>
      </c>
    </row>
    <row r="142" spans="1:5" x14ac:dyDescent="0.3">
      <c r="A142" s="5">
        <v>41407</v>
      </c>
      <c r="B142" s="1" t="s">
        <v>47</v>
      </c>
      <c r="C142" s="6" t="s">
        <v>55</v>
      </c>
      <c r="D142" s="6" t="s">
        <v>59</v>
      </c>
      <c r="E142" s="10">
        <v>67</v>
      </c>
    </row>
    <row r="143" spans="1:5" x14ac:dyDescent="0.3">
      <c r="A143" s="5">
        <v>41407</v>
      </c>
      <c r="B143" s="7" t="s">
        <v>44</v>
      </c>
      <c r="C143" s="6" t="s">
        <v>55</v>
      </c>
      <c r="D143" s="6" t="s">
        <v>59</v>
      </c>
      <c r="E143" s="10">
        <v>33</v>
      </c>
    </row>
    <row r="144" spans="1:5" x14ac:dyDescent="0.3">
      <c r="A144" s="5">
        <v>41407</v>
      </c>
      <c r="B144" s="1" t="s">
        <v>47</v>
      </c>
      <c r="C144" s="6" t="s">
        <v>53</v>
      </c>
      <c r="D144" s="6" t="s">
        <v>60</v>
      </c>
      <c r="E144" s="10">
        <v>67</v>
      </c>
    </row>
    <row r="145" spans="1:5" x14ac:dyDescent="0.3">
      <c r="A145" s="5">
        <v>41407</v>
      </c>
      <c r="B145" s="1" t="s">
        <v>45</v>
      </c>
      <c r="C145" s="6" t="s">
        <v>52</v>
      </c>
      <c r="D145" s="6" t="s">
        <v>60</v>
      </c>
      <c r="E145" s="10">
        <v>7</v>
      </c>
    </row>
    <row r="146" spans="1:5" x14ac:dyDescent="0.3">
      <c r="A146" s="5">
        <v>41407</v>
      </c>
      <c r="B146" s="1" t="s">
        <v>45</v>
      </c>
      <c r="C146" s="6" t="s">
        <v>50</v>
      </c>
      <c r="D146" s="6" t="s">
        <v>59</v>
      </c>
      <c r="E146" s="10">
        <v>17</v>
      </c>
    </row>
    <row r="147" spans="1:5" x14ac:dyDescent="0.3">
      <c r="A147" s="5">
        <v>41408</v>
      </c>
      <c r="B147" s="8" t="s">
        <v>43</v>
      </c>
      <c r="C147" s="6" t="s">
        <v>49</v>
      </c>
      <c r="D147" s="6" t="s">
        <v>59</v>
      </c>
      <c r="E147" s="10">
        <v>33</v>
      </c>
    </row>
    <row r="148" spans="1:5" x14ac:dyDescent="0.3">
      <c r="A148" s="5">
        <v>41408</v>
      </c>
      <c r="B148" s="7" t="s">
        <v>44</v>
      </c>
      <c r="C148" s="6" t="s">
        <v>50</v>
      </c>
      <c r="D148" s="6" t="s">
        <v>60</v>
      </c>
      <c r="E148" s="10">
        <v>33</v>
      </c>
    </row>
    <row r="149" spans="1:5" x14ac:dyDescent="0.3">
      <c r="A149" s="5">
        <v>41408</v>
      </c>
      <c r="B149" s="7" t="s">
        <v>48</v>
      </c>
      <c r="C149" s="6" t="s">
        <v>50</v>
      </c>
      <c r="D149" s="6" t="s">
        <v>60</v>
      </c>
      <c r="E149" s="10">
        <v>40</v>
      </c>
    </row>
    <row r="150" spans="1:5" x14ac:dyDescent="0.3">
      <c r="A150" s="5">
        <v>41408</v>
      </c>
      <c r="B150" s="1" t="s">
        <v>47</v>
      </c>
      <c r="C150" s="6" t="s">
        <v>51</v>
      </c>
      <c r="D150" s="6" t="s">
        <v>59</v>
      </c>
      <c r="E150" s="10">
        <v>67</v>
      </c>
    </row>
    <row r="151" spans="1:5" x14ac:dyDescent="0.3">
      <c r="A151" s="5">
        <v>41408</v>
      </c>
      <c r="B151" s="1" t="s">
        <v>47</v>
      </c>
      <c r="C151" s="6" t="s">
        <v>51</v>
      </c>
      <c r="D151" s="6" t="s">
        <v>59</v>
      </c>
      <c r="E151" s="10">
        <v>67</v>
      </c>
    </row>
    <row r="152" spans="1:5" x14ac:dyDescent="0.3">
      <c r="A152" s="5">
        <v>41408</v>
      </c>
      <c r="B152" s="7" t="s">
        <v>44</v>
      </c>
      <c r="C152" s="6" t="s">
        <v>52</v>
      </c>
      <c r="D152" s="6" t="s">
        <v>59</v>
      </c>
      <c r="E152" s="10">
        <v>33</v>
      </c>
    </row>
    <row r="153" spans="1:5" x14ac:dyDescent="0.3">
      <c r="A153" s="5">
        <v>41408</v>
      </c>
      <c r="B153" s="7" t="s">
        <v>44</v>
      </c>
      <c r="C153" s="6" t="s">
        <v>54</v>
      </c>
      <c r="D153" s="6" t="s">
        <v>59</v>
      </c>
      <c r="E153" s="10">
        <v>33</v>
      </c>
    </row>
    <row r="154" spans="1:5" x14ac:dyDescent="0.3">
      <c r="A154" s="5">
        <v>41408</v>
      </c>
      <c r="B154" s="1" t="s">
        <v>47</v>
      </c>
      <c r="C154" s="6" t="s">
        <v>53</v>
      </c>
      <c r="D154" s="6" t="s">
        <v>59</v>
      </c>
      <c r="E154" s="10">
        <v>67</v>
      </c>
    </row>
    <row r="155" spans="1:5" x14ac:dyDescent="0.3">
      <c r="A155" s="5">
        <v>41408</v>
      </c>
      <c r="B155" s="7" t="s">
        <v>44</v>
      </c>
      <c r="C155" s="6" t="s">
        <v>50</v>
      </c>
      <c r="D155" s="6" t="s">
        <v>59</v>
      </c>
      <c r="E155" s="10">
        <v>33</v>
      </c>
    </row>
    <row r="156" spans="1:5" x14ac:dyDescent="0.3">
      <c r="A156" s="5">
        <v>41409</v>
      </c>
      <c r="B156" s="1" t="s">
        <v>45</v>
      </c>
      <c r="C156" s="6" t="s">
        <v>54</v>
      </c>
      <c r="D156" s="6" t="s">
        <v>60</v>
      </c>
      <c r="E156" s="10">
        <v>17</v>
      </c>
    </row>
    <row r="157" spans="1:5" x14ac:dyDescent="0.3">
      <c r="A157" s="5">
        <v>41409</v>
      </c>
      <c r="B157" s="8" t="s">
        <v>43</v>
      </c>
      <c r="C157" s="6" t="s">
        <v>52</v>
      </c>
      <c r="D157" s="6" t="s">
        <v>60</v>
      </c>
      <c r="E157" s="10">
        <v>33</v>
      </c>
    </row>
    <row r="158" spans="1:5" x14ac:dyDescent="0.3">
      <c r="A158" s="5">
        <v>41409</v>
      </c>
      <c r="B158" s="9" t="s">
        <v>43</v>
      </c>
      <c r="C158" s="6" t="s">
        <v>53</v>
      </c>
      <c r="D158" s="6" t="s">
        <v>59</v>
      </c>
      <c r="E158" s="10">
        <v>40</v>
      </c>
    </row>
    <row r="159" spans="1:5" x14ac:dyDescent="0.3">
      <c r="A159" s="5">
        <v>41409</v>
      </c>
      <c r="B159" s="7" t="s">
        <v>48</v>
      </c>
      <c r="C159" s="6" t="s">
        <v>49</v>
      </c>
      <c r="D159" s="6" t="s">
        <v>60</v>
      </c>
      <c r="E159" s="10">
        <v>40</v>
      </c>
    </row>
    <row r="160" spans="1:5" x14ac:dyDescent="0.3">
      <c r="A160" s="5">
        <v>41409</v>
      </c>
      <c r="B160" s="7" t="s">
        <v>44</v>
      </c>
      <c r="C160" s="6" t="s">
        <v>52</v>
      </c>
      <c r="D160" s="6" t="s">
        <v>59</v>
      </c>
      <c r="E160" s="10">
        <v>33</v>
      </c>
    </row>
    <row r="161" spans="1:5" x14ac:dyDescent="0.3">
      <c r="A161" s="5">
        <v>41409</v>
      </c>
      <c r="B161" s="7" t="s">
        <v>44</v>
      </c>
      <c r="C161" s="6" t="s">
        <v>53</v>
      </c>
      <c r="D161" s="6" t="s">
        <v>59</v>
      </c>
      <c r="E161" s="10">
        <v>33</v>
      </c>
    </row>
    <row r="162" spans="1:5" x14ac:dyDescent="0.3">
      <c r="A162" s="5">
        <v>41409</v>
      </c>
      <c r="B162" s="1" t="s">
        <v>47</v>
      </c>
      <c r="C162" s="6" t="s">
        <v>50</v>
      </c>
      <c r="D162" s="6" t="s">
        <v>59</v>
      </c>
      <c r="E162" s="10">
        <v>67</v>
      </c>
    </row>
    <row r="163" spans="1:5" x14ac:dyDescent="0.3">
      <c r="A163" s="5">
        <v>41409</v>
      </c>
      <c r="B163" s="1" t="s">
        <v>47</v>
      </c>
      <c r="C163" s="6" t="s">
        <v>49</v>
      </c>
      <c r="D163" s="6" t="s">
        <v>60</v>
      </c>
      <c r="E163" s="10">
        <v>67</v>
      </c>
    </row>
    <row r="164" spans="1:5" x14ac:dyDescent="0.3">
      <c r="A164" s="5">
        <v>41409</v>
      </c>
      <c r="B164" s="1" t="s">
        <v>43</v>
      </c>
      <c r="C164" s="6" t="s">
        <v>55</v>
      </c>
      <c r="D164" s="6" t="s">
        <v>60</v>
      </c>
      <c r="E164" s="10">
        <v>23</v>
      </c>
    </row>
    <row r="165" spans="1:5" x14ac:dyDescent="0.3">
      <c r="A165" s="5">
        <v>41410</v>
      </c>
      <c r="B165" s="1" t="s">
        <v>45</v>
      </c>
      <c r="C165" s="6" t="s">
        <v>55</v>
      </c>
      <c r="D165" s="6" t="s">
        <v>59</v>
      </c>
      <c r="E165" s="10">
        <v>7</v>
      </c>
    </row>
    <row r="166" spans="1:5" x14ac:dyDescent="0.3">
      <c r="A166" s="5">
        <v>41410</v>
      </c>
      <c r="B166" s="1" t="s">
        <v>45</v>
      </c>
      <c r="C166" s="6" t="s">
        <v>54</v>
      </c>
      <c r="D166" s="6" t="s">
        <v>59</v>
      </c>
      <c r="E166" s="10">
        <v>17</v>
      </c>
    </row>
    <row r="167" spans="1:5" x14ac:dyDescent="0.3">
      <c r="A167" s="5">
        <v>41410</v>
      </c>
      <c r="B167" s="7" t="s">
        <v>44</v>
      </c>
      <c r="C167" s="6" t="s">
        <v>55</v>
      </c>
      <c r="D167" s="6" t="s">
        <v>60</v>
      </c>
      <c r="E167" s="10">
        <v>33</v>
      </c>
    </row>
    <row r="168" spans="1:5" x14ac:dyDescent="0.3">
      <c r="A168" s="5">
        <v>41410</v>
      </c>
      <c r="B168" s="7" t="s">
        <v>44</v>
      </c>
      <c r="C168" s="6" t="s">
        <v>50</v>
      </c>
      <c r="D168" s="6" t="s">
        <v>60</v>
      </c>
      <c r="E168" s="10">
        <v>33</v>
      </c>
    </row>
    <row r="169" spans="1:5" x14ac:dyDescent="0.3">
      <c r="A169" s="5">
        <v>41410</v>
      </c>
      <c r="B169" s="7" t="s">
        <v>48</v>
      </c>
      <c r="C169" s="6" t="s">
        <v>54</v>
      </c>
      <c r="D169" s="6" t="s">
        <v>59</v>
      </c>
      <c r="E169" s="10">
        <v>40</v>
      </c>
    </row>
    <row r="170" spans="1:5" x14ac:dyDescent="0.3">
      <c r="A170" s="5">
        <v>41410</v>
      </c>
      <c r="B170" s="6" t="s">
        <v>43</v>
      </c>
      <c r="C170" s="6" t="s">
        <v>55</v>
      </c>
      <c r="D170" s="6" t="s">
        <v>59</v>
      </c>
      <c r="E170" s="10">
        <v>60</v>
      </c>
    </row>
    <row r="171" spans="1:5" x14ac:dyDescent="0.3">
      <c r="A171" s="5">
        <v>41410</v>
      </c>
      <c r="B171" s="7" t="s">
        <v>44</v>
      </c>
      <c r="C171" s="6" t="s">
        <v>49</v>
      </c>
      <c r="D171" s="6" t="s">
        <v>59</v>
      </c>
      <c r="E171" s="10">
        <v>33</v>
      </c>
    </row>
    <row r="172" spans="1:5" x14ac:dyDescent="0.3">
      <c r="A172" s="5">
        <v>41410</v>
      </c>
      <c r="B172" s="1" t="s">
        <v>47</v>
      </c>
      <c r="C172" s="6" t="s">
        <v>54</v>
      </c>
      <c r="D172" s="6" t="s">
        <v>59</v>
      </c>
      <c r="E172" s="10">
        <v>67</v>
      </c>
    </row>
    <row r="173" spans="1:5" x14ac:dyDescent="0.3">
      <c r="A173" s="5">
        <v>41410</v>
      </c>
      <c r="B173" s="1" t="s">
        <v>48</v>
      </c>
      <c r="C173" s="6" t="s">
        <v>52</v>
      </c>
      <c r="D173" s="6" t="s">
        <v>60</v>
      </c>
      <c r="E173" s="10">
        <v>33</v>
      </c>
    </row>
    <row r="174" spans="1:5" x14ac:dyDescent="0.3">
      <c r="A174" s="5">
        <v>41410</v>
      </c>
      <c r="B174" s="1" t="s">
        <v>43</v>
      </c>
      <c r="C174" s="6" t="s">
        <v>55</v>
      </c>
      <c r="D174" s="6" t="s">
        <v>59</v>
      </c>
      <c r="E174" s="10">
        <v>23</v>
      </c>
    </row>
    <row r="175" spans="1:5" x14ac:dyDescent="0.3">
      <c r="A175" s="5">
        <v>41410</v>
      </c>
      <c r="B175" s="1" t="s">
        <v>45</v>
      </c>
      <c r="C175" s="6" t="s">
        <v>53</v>
      </c>
      <c r="D175" s="6" t="s">
        <v>59</v>
      </c>
      <c r="E175" s="10">
        <v>7</v>
      </c>
    </row>
    <row r="176" spans="1:5" x14ac:dyDescent="0.3">
      <c r="A176" s="5">
        <v>41410</v>
      </c>
      <c r="B176" s="1" t="s">
        <v>45</v>
      </c>
      <c r="C176" s="6" t="s">
        <v>51</v>
      </c>
      <c r="D176" s="6" t="s">
        <v>60</v>
      </c>
      <c r="E176" s="10">
        <v>17</v>
      </c>
    </row>
    <row r="177" spans="1:5" x14ac:dyDescent="0.3">
      <c r="A177" s="5">
        <v>41410</v>
      </c>
      <c r="B177" s="8" t="s">
        <v>43</v>
      </c>
      <c r="C177" s="6" t="s">
        <v>53</v>
      </c>
      <c r="D177" s="6" t="s">
        <v>59</v>
      </c>
      <c r="E177" s="10">
        <v>33</v>
      </c>
    </row>
    <row r="178" spans="1:5" x14ac:dyDescent="0.3">
      <c r="A178" s="5">
        <v>41411</v>
      </c>
      <c r="B178" s="7" t="s">
        <v>44</v>
      </c>
      <c r="C178" s="6" t="s">
        <v>54</v>
      </c>
      <c r="D178" s="6" t="s">
        <v>59</v>
      </c>
      <c r="E178" s="10">
        <v>33</v>
      </c>
    </row>
    <row r="179" spans="1:5" x14ac:dyDescent="0.3">
      <c r="A179" s="5">
        <v>41411</v>
      </c>
      <c r="B179" s="7" t="s">
        <v>44</v>
      </c>
      <c r="C179" s="6" t="s">
        <v>55</v>
      </c>
      <c r="D179" s="6" t="s">
        <v>59</v>
      </c>
      <c r="E179" s="10">
        <v>33</v>
      </c>
    </row>
    <row r="180" spans="1:5" x14ac:dyDescent="0.3">
      <c r="A180" s="5">
        <v>41411</v>
      </c>
      <c r="B180" s="6" t="s">
        <v>43</v>
      </c>
      <c r="C180" s="6" t="s">
        <v>53</v>
      </c>
      <c r="D180" s="6" t="s">
        <v>60</v>
      </c>
      <c r="E180" s="10">
        <v>60</v>
      </c>
    </row>
    <row r="181" spans="1:5" x14ac:dyDescent="0.3">
      <c r="A181" s="5">
        <v>41411</v>
      </c>
      <c r="B181" s="7" t="s">
        <v>44</v>
      </c>
      <c r="C181" s="6" t="s">
        <v>55</v>
      </c>
      <c r="D181" s="6" t="s">
        <v>60</v>
      </c>
      <c r="E181" s="10">
        <v>33</v>
      </c>
    </row>
    <row r="182" spans="1:5" x14ac:dyDescent="0.3">
      <c r="A182" s="5">
        <v>41411</v>
      </c>
      <c r="B182" s="1" t="s">
        <v>47</v>
      </c>
      <c r="C182" s="6" t="s">
        <v>50</v>
      </c>
      <c r="D182" s="6" t="s">
        <v>60</v>
      </c>
      <c r="E182" s="10">
        <v>67</v>
      </c>
    </row>
    <row r="183" spans="1:5" x14ac:dyDescent="0.3">
      <c r="A183" s="5">
        <v>41411</v>
      </c>
      <c r="B183" s="1" t="s">
        <v>48</v>
      </c>
      <c r="C183" s="6" t="s">
        <v>53</v>
      </c>
      <c r="D183" s="6" t="s">
        <v>60</v>
      </c>
      <c r="E183" s="10">
        <v>33</v>
      </c>
    </row>
    <row r="184" spans="1:5" x14ac:dyDescent="0.3">
      <c r="A184" s="5">
        <v>41411</v>
      </c>
      <c r="B184" s="7" t="s">
        <v>44</v>
      </c>
      <c r="C184" s="6" t="s">
        <v>53</v>
      </c>
      <c r="D184" s="6" t="s">
        <v>59</v>
      </c>
      <c r="E184" s="10">
        <v>33</v>
      </c>
    </row>
    <row r="185" spans="1:5" x14ac:dyDescent="0.3">
      <c r="A185" s="5">
        <v>41411</v>
      </c>
      <c r="B185" s="1" t="s">
        <v>45</v>
      </c>
      <c r="C185" s="6" t="s">
        <v>55</v>
      </c>
      <c r="D185" s="6" t="s">
        <v>59</v>
      </c>
      <c r="E185" s="10">
        <v>7</v>
      </c>
    </row>
    <row r="186" spans="1:5" x14ac:dyDescent="0.3">
      <c r="A186" s="5">
        <v>41412</v>
      </c>
      <c r="B186" s="1" t="s">
        <v>45</v>
      </c>
      <c r="C186" s="6" t="s">
        <v>51</v>
      </c>
      <c r="D186" s="6" t="s">
        <v>59</v>
      </c>
      <c r="E186" s="10">
        <v>17</v>
      </c>
    </row>
    <row r="187" spans="1:5" x14ac:dyDescent="0.3">
      <c r="A187" s="5">
        <v>41412</v>
      </c>
      <c r="B187" s="1" t="s">
        <v>45</v>
      </c>
      <c r="C187" s="6" t="s">
        <v>54</v>
      </c>
      <c r="D187" s="6" t="s">
        <v>59</v>
      </c>
      <c r="E187" s="10">
        <v>7</v>
      </c>
    </row>
    <row r="188" spans="1:5" x14ac:dyDescent="0.3">
      <c r="A188" s="5">
        <v>41412</v>
      </c>
      <c r="B188" s="1" t="s">
        <v>45</v>
      </c>
      <c r="C188" s="6" t="s">
        <v>49</v>
      </c>
      <c r="D188" s="6" t="s">
        <v>60</v>
      </c>
      <c r="E188" s="10">
        <v>17</v>
      </c>
    </row>
    <row r="189" spans="1:5" x14ac:dyDescent="0.3">
      <c r="A189" s="5">
        <v>41412</v>
      </c>
      <c r="B189" s="7" t="s">
        <v>44</v>
      </c>
      <c r="C189" s="6" t="s">
        <v>50</v>
      </c>
      <c r="D189" s="6" t="s">
        <v>59</v>
      </c>
      <c r="E189" s="10">
        <v>33</v>
      </c>
    </row>
    <row r="190" spans="1:5" x14ac:dyDescent="0.3">
      <c r="A190" s="5">
        <v>41412</v>
      </c>
      <c r="B190" s="1" t="s">
        <v>45</v>
      </c>
      <c r="C190" s="6" t="s">
        <v>55</v>
      </c>
      <c r="D190" s="6" t="s">
        <v>59</v>
      </c>
      <c r="E190" s="10">
        <v>7</v>
      </c>
    </row>
    <row r="191" spans="1:5" x14ac:dyDescent="0.3">
      <c r="A191" s="5">
        <v>41412</v>
      </c>
      <c r="B191" s="1" t="s">
        <v>45</v>
      </c>
      <c r="C191" s="6" t="s">
        <v>51</v>
      </c>
      <c r="D191" s="6" t="s">
        <v>60</v>
      </c>
      <c r="E191" s="10">
        <v>7</v>
      </c>
    </row>
    <row r="192" spans="1:5" x14ac:dyDescent="0.3">
      <c r="A192" s="5">
        <v>41412</v>
      </c>
      <c r="B192" s="7" t="s">
        <v>44</v>
      </c>
      <c r="C192" s="6" t="s">
        <v>50</v>
      </c>
      <c r="D192" s="6" t="s">
        <v>60</v>
      </c>
      <c r="E192" s="10">
        <v>33</v>
      </c>
    </row>
    <row r="193" spans="1:5" x14ac:dyDescent="0.3">
      <c r="A193" s="5">
        <v>41413</v>
      </c>
      <c r="B193" s="1" t="s">
        <v>45</v>
      </c>
      <c r="C193" s="6" t="s">
        <v>55</v>
      </c>
      <c r="D193" s="6" t="s">
        <v>60</v>
      </c>
      <c r="E193" s="10">
        <v>7</v>
      </c>
    </row>
    <row r="194" spans="1:5" x14ac:dyDescent="0.3">
      <c r="A194" s="5">
        <v>41414</v>
      </c>
      <c r="B194" s="1" t="s">
        <v>45</v>
      </c>
      <c r="C194" s="6" t="s">
        <v>52</v>
      </c>
      <c r="D194" s="6" t="s">
        <v>60</v>
      </c>
      <c r="E194" s="10">
        <v>7</v>
      </c>
    </row>
    <row r="195" spans="1:5" x14ac:dyDescent="0.3">
      <c r="A195" s="5">
        <v>41414</v>
      </c>
      <c r="B195" s="7" t="s">
        <v>44</v>
      </c>
      <c r="C195" s="6" t="s">
        <v>55</v>
      </c>
      <c r="D195" s="6" t="s">
        <v>60</v>
      </c>
      <c r="E195" s="10">
        <v>33</v>
      </c>
    </row>
    <row r="196" spans="1:5" x14ac:dyDescent="0.3">
      <c r="A196" s="5">
        <v>41414</v>
      </c>
      <c r="B196" s="1" t="s">
        <v>45</v>
      </c>
      <c r="C196" s="6" t="s">
        <v>53</v>
      </c>
      <c r="D196" s="6" t="s">
        <v>60</v>
      </c>
      <c r="E196" s="10">
        <v>7</v>
      </c>
    </row>
    <row r="197" spans="1:5" x14ac:dyDescent="0.3">
      <c r="A197" s="5">
        <v>41415</v>
      </c>
      <c r="B197" s="1" t="s">
        <v>45</v>
      </c>
      <c r="C197" s="6" t="s">
        <v>54</v>
      </c>
      <c r="D197" s="6" t="s">
        <v>60</v>
      </c>
      <c r="E197" s="10">
        <v>7</v>
      </c>
    </row>
    <row r="198" spans="1:5" x14ac:dyDescent="0.3">
      <c r="A198" s="5">
        <v>41415</v>
      </c>
      <c r="B198" s="1" t="s">
        <v>45</v>
      </c>
      <c r="C198" s="6" t="s">
        <v>53</v>
      </c>
      <c r="D198" s="6" t="s">
        <v>59</v>
      </c>
      <c r="E198" s="10">
        <v>7</v>
      </c>
    </row>
    <row r="199" spans="1:5" x14ac:dyDescent="0.3">
      <c r="A199" s="5">
        <v>41415</v>
      </c>
      <c r="B199" s="7" t="s">
        <v>44</v>
      </c>
      <c r="C199" s="6" t="s">
        <v>53</v>
      </c>
      <c r="D199" s="6" t="s">
        <v>59</v>
      </c>
      <c r="E199" s="10">
        <v>33</v>
      </c>
    </row>
    <row r="200" spans="1:5" x14ac:dyDescent="0.3">
      <c r="A200" s="5">
        <v>41416</v>
      </c>
      <c r="B200" s="7" t="s">
        <v>48</v>
      </c>
      <c r="C200" s="6" t="s">
        <v>50</v>
      </c>
      <c r="D200" s="6" t="s">
        <v>59</v>
      </c>
      <c r="E200" s="10">
        <v>40</v>
      </c>
    </row>
    <row r="201" spans="1:5" x14ac:dyDescent="0.3">
      <c r="A201" s="5">
        <v>41417</v>
      </c>
      <c r="B201" s="7" t="s">
        <v>44</v>
      </c>
      <c r="C201" s="6" t="s">
        <v>50</v>
      </c>
      <c r="D201" s="6" t="s">
        <v>60</v>
      </c>
      <c r="E201" s="10">
        <v>33</v>
      </c>
    </row>
    <row r="202" spans="1:5" x14ac:dyDescent="0.3">
      <c r="A202" s="5">
        <v>41417</v>
      </c>
      <c r="B202" s="7" t="s">
        <v>48</v>
      </c>
      <c r="C202" s="6" t="s">
        <v>52</v>
      </c>
      <c r="D202" s="6" t="s">
        <v>59</v>
      </c>
      <c r="E202" s="10">
        <v>40</v>
      </c>
    </row>
    <row r="203" spans="1:5" x14ac:dyDescent="0.3">
      <c r="A203" s="5">
        <v>41418</v>
      </c>
      <c r="B203" s="1" t="s">
        <v>48</v>
      </c>
      <c r="C203" s="6" t="s">
        <v>53</v>
      </c>
      <c r="D203" s="6" t="s">
        <v>60</v>
      </c>
      <c r="E203" s="10">
        <v>33</v>
      </c>
    </row>
    <row r="204" spans="1:5" x14ac:dyDescent="0.3">
      <c r="A204" s="5">
        <v>41418</v>
      </c>
      <c r="B204" s="1" t="s">
        <v>48</v>
      </c>
      <c r="C204" s="6" t="s">
        <v>53</v>
      </c>
      <c r="D204" s="6" t="s">
        <v>59</v>
      </c>
      <c r="E204" s="10">
        <v>33</v>
      </c>
    </row>
    <row r="205" spans="1:5" x14ac:dyDescent="0.3">
      <c r="A205" s="5">
        <v>41418</v>
      </c>
      <c r="B205" s="1" t="s">
        <v>48</v>
      </c>
      <c r="C205" s="6" t="s">
        <v>50</v>
      </c>
      <c r="D205" s="6" t="s">
        <v>59</v>
      </c>
      <c r="E205" s="10">
        <v>33</v>
      </c>
    </row>
    <row r="206" spans="1:5" x14ac:dyDescent="0.3">
      <c r="A206" s="5">
        <v>41418</v>
      </c>
      <c r="B206" s="6" t="s">
        <v>43</v>
      </c>
      <c r="C206" s="6" t="s">
        <v>51</v>
      </c>
      <c r="D206" s="6" t="s">
        <v>60</v>
      </c>
      <c r="E206" s="10">
        <v>60</v>
      </c>
    </row>
    <row r="207" spans="1:5" x14ac:dyDescent="0.3">
      <c r="A207" s="5">
        <v>41418</v>
      </c>
      <c r="B207" s="7" t="s">
        <v>44</v>
      </c>
      <c r="C207" s="6" t="s">
        <v>49</v>
      </c>
      <c r="D207" s="6" t="s">
        <v>59</v>
      </c>
      <c r="E207" s="10">
        <v>33</v>
      </c>
    </row>
    <row r="208" spans="1:5" x14ac:dyDescent="0.3">
      <c r="A208" s="5">
        <v>41418</v>
      </c>
      <c r="B208" s="6" t="s">
        <v>43</v>
      </c>
      <c r="C208" s="6" t="s">
        <v>50</v>
      </c>
      <c r="D208" s="6" t="s">
        <v>60</v>
      </c>
      <c r="E208" s="10">
        <v>60</v>
      </c>
    </row>
    <row r="209" spans="1:5" x14ac:dyDescent="0.3">
      <c r="A209" s="5">
        <v>41419</v>
      </c>
      <c r="B209" s="1" t="s">
        <v>45</v>
      </c>
      <c r="C209" s="6" t="s">
        <v>51</v>
      </c>
      <c r="D209" s="6" t="s">
        <v>60</v>
      </c>
      <c r="E209" s="10">
        <v>17</v>
      </c>
    </row>
    <row r="210" spans="1:5" x14ac:dyDescent="0.3">
      <c r="A210" s="5">
        <v>41419</v>
      </c>
      <c r="B210" s="7" t="s">
        <v>44</v>
      </c>
      <c r="C210" s="6" t="s">
        <v>53</v>
      </c>
      <c r="D210" s="6" t="s">
        <v>60</v>
      </c>
      <c r="E210" s="10">
        <v>33</v>
      </c>
    </row>
    <row r="211" spans="1:5" x14ac:dyDescent="0.3">
      <c r="A211" s="5">
        <v>41419</v>
      </c>
      <c r="B211" s="6" t="s">
        <v>43</v>
      </c>
      <c r="C211" s="6" t="s">
        <v>55</v>
      </c>
      <c r="D211" s="6" t="s">
        <v>59</v>
      </c>
      <c r="E211" s="10">
        <v>60</v>
      </c>
    </row>
    <row r="212" spans="1:5" x14ac:dyDescent="0.3">
      <c r="A212" s="5">
        <v>41419</v>
      </c>
      <c r="B212" s="6" t="s">
        <v>43</v>
      </c>
      <c r="C212" s="6" t="s">
        <v>51</v>
      </c>
      <c r="D212" s="6" t="s">
        <v>59</v>
      </c>
      <c r="E212" s="10">
        <v>60</v>
      </c>
    </row>
    <row r="213" spans="1:5" x14ac:dyDescent="0.3">
      <c r="A213" s="5">
        <v>41420</v>
      </c>
      <c r="B213" s="1" t="s">
        <v>45</v>
      </c>
      <c r="C213" s="6" t="s">
        <v>53</v>
      </c>
      <c r="D213" s="6" t="s">
        <v>59</v>
      </c>
      <c r="E213" s="10">
        <v>17</v>
      </c>
    </row>
    <row r="214" spans="1:5" x14ac:dyDescent="0.3">
      <c r="A214" s="5">
        <v>41420</v>
      </c>
      <c r="B214" s="1" t="s">
        <v>45</v>
      </c>
      <c r="C214" s="6" t="s">
        <v>50</v>
      </c>
      <c r="D214" s="6" t="s">
        <v>59</v>
      </c>
      <c r="E214" s="10">
        <v>17</v>
      </c>
    </row>
    <row r="215" spans="1:5" x14ac:dyDescent="0.3">
      <c r="A215" s="5">
        <v>41420</v>
      </c>
      <c r="B215" s="7" t="s">
        <v>44</v>
      </c>
      <c r="C215" s="6" t="s">
        <v>55</v>
      </c>
      <c r="D215" s="6" t="s">
        <v>60</v>
      </c>
      <c r="E215" s="10">
        <v>33</v>
      </c>
    </row>
    <row r="216" spans="1:5" x14ac:dyDescent="0.3">
      <c r="A216" s="5">
        <v>41421</v>
      </c>
      <c r="B216" s="1" t="s">
        <v>47</v>
      </c>
      <c r="C216" s="6" t="s">
        <v>53</v>
      </c>
      <c r="D216" s="6" t="s">
        <v>59</v>
      </c>
      <c r="E216" s="10">
        <v>67</v>
      </c>
    </row>
    <row r="217" spans="1:5" x14ac:dyDescent="0.3">
      <c r="A217" s="5">
        <v>41421</v>
      </c>
      <c r="B217" s="6" t="s">
        <v>43</v>
      </c>
      <c r="C217" s="6" t="s">
        <v>49</v>
      </c>
      <c r="D217" s="6" t="s">
        <v>60</v>
      </c>
      <c r="E217" s="10">
        <v>60</v>
      </c>
    </row>
    <row r="218" spans="1:5" x14ac:dyDescent="0.3">
      <c r="A218" s="5">
        <v>41421</v>
      </c>
      <c r="B218" s="6" t="s">
        <v>43</v>
      </c>
      <c r="C218" s="6" t="s">
        <v>53</v>
      </c>
      <c r="D218" s="6" t="s">
        <v>59</v>
      </c>
      <c r="E218" s="10">
        <v>60</v>
      </c>
    </row>
    <row r="219" spans="1:5" x14ac:dyDescent="0.3">
      <c r="A219" s="5">
        <v>41421</v>
      </c>
      <c r="B219" s="1" t="s">
        <v>47</v>
      </c>
      <c r="C219" s="6" t="s">
        <v>53</v>
      </c>
      <c r="D219" s="6" t="s">
        <v>59</v>
      </c>
      <c r="E219" s="10">
        <v>67</v>
      </c>
    </row>
    <row r="220" spans="1:5" x14ac:dyDescent="0.3">
      <c r="A220" s="5">
        <v>41422</v>
      </c>
      <c r="B220" s="7" t="s">
        <v>44</v>
      </c>
      <c r="C220" s="6" t="s">
        <v>55</v>
      </c>
      <c r="D220" s="6" t="s">
        <v>59</v>
      </c>
      <c r="E220" s="10">
        <v>33</v>
      </c>
    </row>
    <row r="221" spans="1:5" x14ac:dyDescent="0.3">
      <c r="A221" s="5">
        <v>41422</v>
      </c>
      <c r="B221" s="1" t="s">
        <v>48</v>
      </c>
      <c r="C221" s="6" t="s">
        <v>54</v>
      </c>
      <c r="D221" s="6" t="s">
        <v>59</v>
      </c>
      <c r="E221" s="10">
        <v>33</v>
      </c>
    </row>
    <row r="222" spans="1:5" x14ac:dyDescent="0.3">
      <c r="A222" s="5">
        <v>41422</v>
      </c>
      <c r="B222" s="7" t="s">
        <v>44</v>
      </c>
      <c r="C222" s="6" t="s">
        <v>53</v>
      </c>
      <c r="D222" s="6" t="s">
        <v>59</v>
      </c>
      <c r="E222" s="10">
        <v>33</v>
      </c>
    </row>
    <row r="223" spans="1:5" x14ac:dyDescent="0.3">
      <c r="A223" s="5">
        <v>41422</v>
      </c>
      <c r="B223" s="1" t="s">
        <v>48</v>
      </c>
      <c r="C223" s="6" t="s">
        <v>50</v>
      </c>
      <c r="D223" s="6" t="s">
        <v>59</v>
      </c>
      <c r="E223" s="10">
        <v>33</v>
      </c>
    </row>
    <row r="224" spans="1:5" x14ac:dyDescent="0.3">
      <c r="A224" s="5">
        <v>41422</v>
      </c>
      <c r="B224" s="1" t="s">
        <v>48</v>
      </c>
      <c r="C224" s="6" t="s">
        <v>51</v>
      </c>
      <c r="D224" s="6" t="s">
        <v>59</v>
      </c>
      <c r="E224" s="10">
        <v>33</v>
      </c>
    </row>
    <row r="225" spans="1:5" x14ac:dyDescent="0.3">
      <c r="A225" s="5">
        <v>41422</v>
      </c>
      <c r="B225" s="7" t="s">
        <v>44</v>
      </c>
      <c r="C225" s="6" t="s">
        <v>49</v>
      </c>
      <c r="D225" s="6" t="s">
        <v>59</v>
      </c>
      <c r="E225" s="10">
        <v>33</v>
      </c>
    </row>
    <row r="226" spans="1:5" x14ac:dyDescent="0.3">
      <c r="A226" s="5">
        <v>41422</v>
      </c>
      <c r="B226" s="9" t="s">
        <v>43</v>
      </c>
      <c r="C226" s="6" t="s">
        <v>54</v>
      </c>
      <c r="D226" s="6" t="s">
        <v>59</v>
      </c>
      <c r="E226" s="10">
        <v>40</v>
      </c>
    </row>
    <row r="227" spans="1:5" x14ac:dyDescent="0.3">
      <c r="A227" s="5">
        <v>41423</v>
      </c>
      <c r="B227" s="7" t="s">
        <v>44</v>
      </c>
      <c r="C227" s="6" t="s">
        <v>49</v>
      </c>
      <c r="D227" s="6" t="s">
        <v>59</v>
      </c>
      <c r="E227" s="10">
        <v>33</v>
      </c>
    </row>
    <row r="228" spans="1:5" x14ac:dyDescent="0.3">
      <c r="A228" s="5">
        <v>41423</v>
      </c>
      <c r="B228" s="7" t="s">
        <v>44</v>
      </c>
      <c r="C228" s="6" t="s">
        <v>51</v>
      </c>
      <c r="D228" s="6" t="s">
        <v>59</v>
      </c>
      <c r="E228" s="10">
        <v>33</v>
      </c>
    </row>
    <row r="229" spans="1:5" x14ac:dyDescent="0.3">
      <c r="A229" s="5">
        <v>41424</v>
      </c>
      <c r="B229" s="9" t="s">
        <v>43</v>
      </c>
      <c r="C229" s="6" t="s">
        <v>51</v>
      </c>
      <c r="D229" s="6" t="s">
        <v>59</v>
      </c>
      <c r="E229" s="10">
        <v>40</v>
      </c>
    </row>
    <row r="230" spans="1:5" x14ac:dyDescent="0.3">
      <c r="A230" s="5">
        <v>41424</v>
      </c>
      <c r="B230" s="7" t="s">
        <v>44</v>
      </c>
      <c r="C230" s="6" t="s">
        <v>55</v>
      </c>
      <c r="D230" s="6" t="s">
        <v>60</v>
      </c>
      <c r="E230" s="10">
        <v>33</v>
      </c>
    </row>
    <row r="231" spans="1:5" x14ac:dyDescent="0.3">
      <c r="A231" s="5">
        <v>41424</v>
      </c>
      <c r="B231" s="7" t="s">
        <v>44</v>
      </c>
      <c r="C231" s="6" t="s">
        <v>53</v>
      </c>
      <c r="D231" s="6" t="s">
        <v>60</v>
      </c>
      <c r="E231" s="10">
        <v>33</v>
      </c>
    </row>
    <row r="232" spans="1:5" x14ac:dyDescent="0.3">
      <c r="A232" s="5">
        <v>41424</v>
      </c>
      <c r="B232" s="1" t="s">
        <v>45</v>
      </c>
      <c r="C232" s="6" t="s">
        <v>49</v>
      </c>
      <c r="D232" s="6" t="s">
        <v>60</v>
      </c>
      <c r="E232" s="10">
        <v>17</v>
      </c>
    </row>
    <row r="233" spans="1:5" x14ac:dyDescent="0.3">
      <c r="A233" s="5">
        <v>41424</v>
      </c>
      <c r="B233" s="7" t="s">
        <v>44</v>
      </c>
      <c r="C233" s="6" t="s">
        <v>53</v>
      </c>
      <c r="D233" s="6" t="s">
        <v>59</v>
      </c>
      <c r="E233" s="10">
        <v>33</v>
      </c>
    </row>
    <row r="234" spans="1:5" x14ac:dyDescent="0.3">
      <c r="A234" s="5">
        <v>41425</v>
      </c>
      <c r="B234" s="9" t="s">
        <v>43</v>
      </c>
      <c r="C234" s="6" t="s">
        <v>49</v>
      </c>
      <c r="D234" s="6" t="s">
        <v>59</v>
      </c>
      <c r="E234" s="10">
        <v>40</v>
      </c>
    </row>
    <row r="235" spans="1:5" x14ac:dyDescent="0.3">
      <c r="A235" s="5">
        <v>41425</v>
      </c>
      <c r="B235" s="9" t="s">
        <v>43</v>
      </c>
      <c r="C235" s="6" t="s">
        <v>51</v>
      </c>
      <c r="D235" s="6" t="s">
        <v>60</v>
      </c>
      <c r="E235" s="10">
        <v>40</v>
      </c>
    </row>
    <row r="236" spans="1:5" x14ac:dyDescent="0.3">
      <c r="A236" s="5">
        <v>41425</v>
      </c>
      <c r="B236" s="7" t="s">
        <v>44</v>
      </c>
      <c r="C236" s="6" t="s">
        <v>50</v>
      </c>
      <c r="D236" s="6" t="s">
        <v>59</v>
      </c>
      <c r="E236" s="10">
        <v>33</v>
      </c>
    </row>
    <row r="237" spans="1:5" x14ac:dyDescent="0.3">
      <c r="A237" s="5">
        <v>41425</v>
      </c>
      <c r="B237" s="9" t="s">
        <v>43</v>
      </c>
      <c r="C237" s="6" t="s">
        <v>50</v>
      </c>
      <c r="D237" s="6" t="s">
        <v>59</v>
      </c>
      <c r="E237" s="10">
        <v>40</v>
      </c>
    </row>
    <row r="238" spans="1:5" x14ac:dyDescent="0.3">
      <c r="A238" s="5">
        <v>41425</v>
      </c>
      <c r="B238" s="1" t="s">
        <v>45</v>
      </c>
      <c r="C238" s="6" t="s">
        <v>55</v>
      </c>
      <c r="D238" s="6" t="s">
        <v>59</v>
      </c>
      <c r="E238" s="10">
        <v>17</v>
      </c>
    </row>
    <row r="239" spans="1:5" x14ac:dyDescent="0.3">
      <c r="A239" s="5">
        <v>41425</v>
      </c>
      <c r="B239" s="1" t="s">
        <v>45</v>
      </c>
      <c r="C239" s="6" t="s">
        <v>53</v>
      </c>
      <c r="D239" s="6" t="s">
        <v>60</v>
      </c>
      <c r="E239" s="10">
        <v>17</v>
      </c>
    </row>
    <row r="240" spans="1:5" x14ac:dyDescent="0.3">
      <c r="A240" s="5">
        <v>41425</v>
      </c>
      <c r="B240" s="9" t="s">
        <v>43</v>
      </c>
      <c r="C240" s="6" t="s">
        <v>54</v>
      </c>
      <c r="D240" s="6" t="s">
        <v>59</v>
      </c>
      <c r="E240" s="10">
        <v>40</v>
      </c>
    </row>
    <row r="241" spans="1:5" x14ac:dyDescent="0.3">
      <c r="A241" s="5">
        <v>41425</v>
      </c>
      <c r="B241" s="9" t="s">
        <v>43</v>
      </c>
      <c r="C241" s="6" t="s">
        <v>53</v>
      </c>
      <c r="D241" s="6" t="s">
        <v>60</v>
      </c>
      <c r="E241" s="10">
        <v>40</v>
      </c>
    </row>
  </sheetData>
  <mergeCells count="1"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 1</vt:lpstr>
      <vt:lpstr>Exercise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Podlešák</dc:creator>
  <cp:lastModifiedBy>Psatyanarayan Reddy</cp:lastModifiedBy>
  <dcterms:created xsi:type="dcterms:W3CDTF">2013-06-05T17:23:06Z</dcterms:created>
  <dcterms:modified xsi:type="dcterms:W3CDTF">2023-08-17T17:22:46Z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7a5d4c-6e68-416c-b53b-e38e179fc32e_Enabled">
    <vt:lpwstr>true</vt:lpwstr>
  </property>
  <property fmtid="{D5CDD505-2E9C-101B-9397-08002B2CF9AE}" pid="3" name="MSIP_Label_767a5d4c-6e68-416c-b53b-e38e179fc32e_SetDate">
    <vt:lpwstr>2023-08-16T19:24:41Z</vt:lpwstr>
  </property>
  <property fmtid="{D5CDD505-2E9C-101B-9397-08002B2CF9AE}" pid="4" name="MSIP_Label_767a5d4c-6e68-416c-b53b-e38e179fc32e_Method">
    <vt:lpwstr>Standard</vt:lpwstr>
  </property>
  <property fmtid="{D5CDD505-2E9C-101B-9397-08002B2CF9AE}" pid="5" name="MSIP_Label_767a5d4c-6e68-416c-b53b-e38e179fc32e_Name">
    <vt:lpwstr>Private</vt:lpwstr>
  </property>
  <property fmtid="{D5CDD505-2E9C-101B-9397-08002B2CF9AE}" pid="6" name="MSIP_Label_767a5d4c-6e68-416c-b53b-e38e179fc32e_SiteId">
    <vt:lpwstr>f4db3ffa-dfb1-4f2d-8ade-468d458e11c2</vt:lpwstr>
  </property>
  <property fmtid="{D5CDD505-2E9C-101B-9397-08002B2CF9AE}" pid="7" name="MSIP_Label_767a5d4c-6e68-416c-b53b-e38e179fc32e_ActionId">
    <vt:lpwstr>5d5d4296-7b95-4dff-9f33-67614ceedc23</vt:lpwstr>
  </property>
  <property fmtid="{D5CDD505-2E9C-101B-9397-08002B2CF9AE}" pid="8" name="MSIP_Label_767a5d4c-6e68-416c-b53b-e38e179fc32e_ContentBits">
    <vt:lpwstr>0</vt:lpwstr>
  </property>
</Properties>
</file>